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300" windowWidth="27795" windowHeight="1189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O13" i="6"/>
  <c r="N13" i="6"/>
  <c r="M13" i="6"/>
  <c r="K13" i="6"/>
  <c r="J13" i="6"/>
  <c r="I13" i="6"/>
  <c r="G13" i="6"/>
  <c r="F13" i="6"/>
  <c r="E13" i="6"/>
  <c r="C13" i="6"/>
  <c r="D13" i="6" l="1"/>
  <c r="H13" i="6"/>
  <c r="L13" i="6"/>
  <c r="P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Q125" i="57"/>
  <c r="I125" i="57"/>
  <c r="Q359" i="69"/>
  <c r="Q416" i="69" s="1"/>
  <c r="M359" i="69"/>
  <c r="M416" i="69" s="1"/>
  <c r="I359" i="69"/>
  <c r="I416" i="69" s="1"/>
  <c r="E359" i="69"/>
  <c r="E416" i="69" s="1"/>
  <c r="G121" i="60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146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F159" i="71"/>
  <c r="H154" i="47"/>
  <c r="H154" i="50" s="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M151" i="71"/>
  <c r="L146" i="47"/>
  <c r="I151" i="71"/>
  <c r="H146" i="47"/>
  <c r="G146" i="47"/>
  <c r="E151" i="71"/>
  <c r="D146" i="47"/>
  <c r="C146" i="47"/>
  <c r="O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H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G93" i="47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E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J16" i="47"/>
  <c r="J16" i="50" s="1"/>
  <c r="G182" i="64"/>
  <c r="F16" i="47"/>
  <c r="F16" i="50" s="1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L175" i="45"/>
  <c r="H175" i="45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N55" i="45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J117" i="66"/>
  <c r="I47" i="45"/>
  <c r="G117" i="66"/>
  <c r="F117" i="66"/>
  <c r="M47" i="45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D120" i="57" l="1"/>
  <c r="L120" i="57"/>
  <c r="P120" i="57"/>
  <c r="F120" i="57"/>
  <c r="J120" i="57"/>
  <c r="H125" i="57"/>
  <c r="G132" i="57"/>
  <c r="G132" i="60" s="1"/>
  <c r="F168" i="57"/>
  <c r="F168" i="60" s="1"/>
  <c r="K146" i="44"/>
  <c r="D150" i="45"/>
  <c r="L150" i="45"/>
  <c r="L117" i="47"/>
  <c r="L117" i="50" s="1"/>
  <c r="G4" i="47"/>
  <c r="K4" i="47"/>
  <c r="O4" i="47"/>
  <c r="H12" i="47"/>
  <c r="M44" i="47"/>
  <c r="I120" i="57"/>
  <c r="E85" i="55"/>
  <c r="E162" i="55"/>
  <c r="F55" i="57"/>
  <c r="F55" i="60" s="1"/>
  <c r="H63" i="57"/>
  <c r="Q93" i="57"/>
  <c r="M136" i="54"/>
  <c r="E85" i="54"/>
  <c r="D128" i="54"/>
  <c r="P25" i="54"/>
  <c r="I70" i="54"/>
  <c r="I85" i="54"/>
  <c r="H128" i="54"/>
  <c r="C168" i="55"/>
  <c r="C168" i="59" s="1"/>
  <c r="K58" i="55"/>
  <c r="D39" i="57"/>
  <c r="L39" i="57"/>
  <c r="H82" i="57"/>
  <c r="F106" i="57"/>
  <c r="J106" i="57"/>
  <c r="N106" i="57"/>
  <c r="C146" i="44"/>
  <c r="B58" i="45"/>
  <c r="O44" i="45"/>
  <c r="N100" i="45"/>
  <c r="D128" i="47"/>
  <c r="L175" i="47"/>
  <c r="P175" i="47"/>
  <c r="Q58" i="54"/>
  <c r="L128" i="54"/>
  <c r="C85" i="55"/>
  <c r="O117" i="57"/>
  <c r="O117" i="60" s="1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47" i="69" s="1"/>
  <c r="P120" i="45"/>
  <c r="H306" i="66"/>
  <c r="H305" i="66" s="1"/>
  <c r="H44" i="55"/>
  <c r="I306" i="69"/>
  <c r="I325" i="69" s="1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307" i="72" s="1"/>
  <c r="K175" i="55"/>
  <c r="O345" i="71"/>
  <c r="O399" i="71" s="1"/>
  <c r="O157" i="57"/>
  <c r="G131" i="64"/>
  <c r="G130" i="64" s="1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286" i="69" s="1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L68" i="45" s="1"/>
  <c r="G97" i="45"/>
  <c r="G106" i="45"/>
  <c r="E117" i="69"/>
  <c r="E109" i="45"/>
  <c r="Q117" i="69"/>
  <c r="Q116" i="69" s="1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J36" i="60" s="1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286" i="70" s="1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M146" i="50" s="1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P128" i="50" s="1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C166" i="45"/>
  <c r="B178" i="69"/>
  <c r="B101" i="69"/>
  <c r="B177" i="69" s="1"/>
  <c r="H95" i="69"/>
  <c r="H133" i="69" s="1"/>
  <c r="E96" i="69"/>
  <c r="E94" i="69" s="1"/>
  <c r="M96" i="69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61" i="45" s="1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49" i="47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I330" i="65" s="1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G297" i="65" s="1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319" i="69" s="1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389" i="68" s="1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D142" i="64" s="1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L113" i="67" s="1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24" i="69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48" i="45" s="1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76" i="50"/>
  <c r="L164" i="67"/>
  <c r="L76" i="50"/>
  <c r="P164" i="67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127" i="50"/>
  <c r="M153" i="70"/>
  <c r="M210" i="70" s="1"/>
  <c r="M127" i="50"/>
  <c r="Q153" i="70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C153" i="50"/>
  <c r="E155" i="50"/>
  <c r="F156" i="50"/>
  <c r="I159" i="50"/>
  <c r="J165" i="50"/>
  <c r="O170" i="50"/>
  <c r="P171" i="50"/>
  <c r="C174" i="50"/>
  <c r="F177" i="50"/>
  <c r="C319" i="64"/>
  <c r="C361" i="64" s="1"/>
  <c r="C325" i="64"/>
  <c r="C367" i="64" s="1"/>
  <c r="C331" i="64"/>
  <c r="C16" i="54"/>
  <c r="C292" i="65"/>
  <c r="C330" i="65" s="1"/>
  <c r="C298" i="65"/>
  <c r="C36" i="54"/>
  <c r="C287" i="66"/>
  <c r="C44" i="54"/>
  <c r="C294" i="66"/>
  <c r="C51" i="54"/>
  <c r="C299" i="66"/>
  <c r="C337" i="66" s="1"/>
  <c r="C288" i="67"/>
  <c r="C326" i="67" s="1"/>
  <c r="C295" i="67"/>
  <c r="C70" i="54"/>
  <c r="C301" i="67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336" i="69" s="1"/>
  <c r="C117" i="54"/>
  <c r="C287" i="70"/>
  <c r="C325" i="70" s="1"/>
  <c r="C125" i="54"/>
  <c r="C294" i="70"/>
  <c r="C332" i="70" s="1"/>
  <c r="C299" i="70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300" i="66" s="1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M314" i="69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01" i="72"/>
  <c r="L168" i="44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D107" i="71" s="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O107" i="72" s="1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M127" i="64"/>
  <c r="Q127" i="64"/>
  <c r="C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30" i="45" s="1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C127" i="67" s="1"/>
  <c r="G129" i="67"/>
  <c r="K129" i="67"/>
  <c r="O129" i="67"/>
  <c r="D82" i="45"/>
  <c r="O82" i="45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Q147" i="68" s="1"/>
  <c r="F97" i="45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F113" i="69" s="1"/>
  <c r="J115" i="69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20" i="69" s="1"/>
  <c r="I115" i="49"/>
  <c r="M122" i="69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E124" i="69" s="1"/>
  <c r="I126" i="69"/>
  <c r="M126" i="69"/>
  <c r="Q126" i="69"/>
  <c r="D127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9" i="47" s="1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M125" i="47"/>
  <c r="M152" i="70"/>
  <c r="Q209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66" i="47" s="1"/>
  <c r="H161" i="47" s="1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68" i="45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B27" i="7"/>
  <c r="B4" i="8"/>
  <c r="B136" i="45"/>
  <c r="B130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H118" i="65" s="1"/>
  <c r="L32" i="45"/>
  <c r="L121" i="65"/>
  <c r="P32" i="45"/>
  <c r="P121" i="65"/>
  <c r="E32" i="45"/>
  <c r="E122" i="65"/>
  <c r="Q32" i="45"/>
  <c r="Q122" i="65"/>
  <c r="D36" i="45"/>
  <c r="L36" i="45"/>
  <c r="L30" i="45" s="1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K127" i="67"/>
  <c r="C136" i="68"/>
  <c r="G136" i="68"/>
  <c r="K82" i="45"/>
  <c r="K137" i="68"/>
  <c r="O136" i="68"/>
  <c r="F140" i="68"/>
  <c r="J140" i="68"/>
  <c r="N140" i="68"/>
  <c r="C89" i="45"/>
  <c r="C144" i="68"/>
  <c r="K89" i="45"/>
  <c r="K87" i="45" s="1"/>
  <c r="K144" i="68"/>
  <c r="O89" i="45"/>
  <c r="O144" i="68"/>
  <c r="N93" i="45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33" i="69"/>
  <c r="J11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97" i="69"/>
  <c r="M140" i="69"/>
  <c r="M12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H49" i="47" s="1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M368" i="68"/>
  <c r="M416" i="68" s="1"/>
  <c r="Q368" i="68"/>
  <c r="Q416" i="68" s="1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L111" i="60" s="1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154" i="72"/>
  <c r="E213" i="72"/>
  <c r="I213" i="72"/>
  <c r="M213" i="72"/>
  <c r="M158" i="72"/>
  <c r="M212" i="72" s="1"/>
  <c r="Q213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364" i="64" s="1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G296" i="67"/>
  <c r="G334" i="67" s="1"/>
  <c r="K296" i="67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Q337" i="67" s="1"/>
  <c r="G301" i="67"/>
  <c r="K301" i="67"/>
  <c r="K339" i="67" s="1"/>
  <c r="O301" i="67"/>
  <c r="O339" i="67" s="1"/>
  <c r="E302" i="67"/>
  <c r="E340" i="67" s="1"/>
  <c r="I302" i="67"/>
  <c r="I340" i="67" s="1"/>
  <c r="M302" i="67"/>
  <c r="M340" i="67" s="1"/>
  <c r="Q302" i="67"/>
  <c r="Q340" i="67" s="1"/>
  <c r="G355" i="68"/>
  <c r="G354" i="68" s="1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111" i="54" s="1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O293" i="70" s="1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I321" i="72" s="1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G166" i="57"/>
  <c r="K335" i="72"/>
  <c r="K167" i="60"/>
  <c r="O335" i="72"/>
  <c r="O167" i="60"/>
  <c r="N168" i="57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G369" i="64" s="1"/>
  <c r="K12" i="54"/>
  <c r="K327" i="64"/>
  <c r="K13" i="58"/>
  <c r="O12" i="54"/>
  <c r="O12" i="58" s="1"/>
  <c r="O327" i="64"/>
  <c r="O13" i="58"/>
  <c r="E12" i="54"/>
  <c r="E12" i="58" s="1"/>
  <c r="E328" i="64"/>
  <c r="E14" i="58"/>
  <c r="I328" i="64"/>
  <c r="I14" i="58"/>
  <c r="I12" i="54"/>
  <c r="I12" i="58" s="1"/>
  <c r="M328" i="64"/>
  <c r="M14" i="58"/>
  <c r="M12" i="54"/>
  <c r="M12" i="58" s="1"/>
  <c r="Q328" i="64"/>
  <c r="Q14" i="58"/>
  <c r="G329" i="64"/>
  <c r="G371" i="64" s="1"/>
  <c r="K329" i="64"/>
  <c r="K371" i="64" s="1"/>
  <c r="O329" i="64"/>
  <c r="O371" i="64" s="1"/>
  <c r="G25" i="54"/>
  <c r="G287" i="65"/>
  <c r="G325" i="65" s="1"/>
  <c r="K25" i="54"/>
  <c r="K287" i="65"/>
  <c r="K325" i="65" s="1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Q326" i="65" s="1"/>
  <c r="E28" i="54"/>
  <c r="E290" i="65"/>
  <c r="E328" i="65" s="1"/>
  <c r="I28" i="54"/>
  <c r="I290" i="65"/>
  <c r="I328" i="65" s="1"/>
  <c r="M28" i="54"/>
  <c r="M290" i="65"/>
  <c r="Q28" i="54"/>
  <c r="Q290" i="65"/>
  <c r="E32" i="54"/>
  <c r="E294" i="65"/>
  <c r="E332" i="65" s="1"/>
  <c r="I32" i="54"/>
  <c r="I294" i="65"/>
  <c r="I332" i="65" s="1"/>
  <c r="M32" i="54"/>
  <c r="M294" i="65"/>
  <c r="Q32" i="54"/>
  <c r="Q294" i="65"/>
  <c r="Q332" i="65" s="1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G419" i="68" s="1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32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G325" i="70" s="1"/>
  <c r="K287" i="70"/>
  <c r="K125" i="54"/>
  <c r="O287" i="70"/>
  <c r="O325" i="70" s="1"/>
  <c r="E288" i="70"/>
  <c r="E326" i="70" s="1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I334" i="69" s="1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G300" i="69" s="1"/>
  <c r="K302" i="69"/>
  <c r="K120" i="54"/>
  <c r="O120" i="54"/>
  <c r="O302" i="69"/>
  <c r="O300" i="69" s="1"/>
  <c r="E292" i="70"/>
  <c r="I292" i="70"/>
  <c r="M292" i="70"/>
  <c r="Q292" i="70"/>
  <c r="Q330" i="70" s="1"/>
  <c r="G301" i="70"/>
  <c r="G140" i="58"/>
  <c r="K301" i="70"/>
  <c r="K139" i="54"/>
  <c r="K140" i="58"/>
  <c r="O301" i="70"/>
  <c r="O339" i="70" s="1"/>
  <c r="E302" i="70"/>
  <c r="E340" i="70" s="1"/>
  <c r="I302" i="70"/>
  <c r="I340" i="70" s="1"/>
  <c r="M302" i="70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O175" i="54"/>
  <c r="O291" i="72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L305" i="65" s="1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148" i="60" s="1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419" i="68" s="1"/>
  <c r="C106" i="54"/>
  <c r="C287" i="69"/>
  <c r="C325" i="69" s="1"/>
  <c r="C113" i="54"/>
  <c r="C113" i="58" s="1"/>
  <c r="C294" i="69"/>
  <c r="C132" i="54"/>
  <c r="C295" i="70"/>
  <c r="C333" i="70" s="1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F326" i="64" s="1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H330" i="66" s="1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D336" i="66" s="1"/>
  <c r="H55" i="54"/>
  <c r="H298" i="66"/>
  <c r="H336" i="66" s="1"/>
  <c r="L55" i="54"/>
  <c r="L298" i="66"/>
  <c r="P55" i="54"/>
  <c r="P298" i="66"/>
  <c r="F55" i="54"/>
  <c r="F299" i="66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L286" i="69"/>
  <c r="P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78" i="64"/>
  <c r="C336" i="65"/>
  <c r="C316" i="65"/>
  <c r="C325" i="66"/>
  <c r="C319" i="67"/>
  <c r="C339" i="67"/>
  <c r="C381" i="68"/>
  <c r="C412" i="68"/>
  <c r="C484" i="68"/>
  <c r="C393" i="68"/>
  <c r="C387" i="69"/>
  <c r="C330" i="69"/>
  <c r="C312" i="70"/>
  <c r="C337" i="70"/>
  <c r="C296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O305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L312" i="66" s="1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H305" i="69" s="1"/>
  <c r="H324" i="69" s="1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D316" i="69" s="1"/>
  <c r="H117" i="55"/>
  <c r="H318" i="69"/>
  <c r="L117" i="55"/>
  <c r="L111" i="55" s="1"/>
  <c r="L318" i="69"/>
  <c r="L316" i="69" s="1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D313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72" i="60"/>
  <c r="I70" i="57"/>
  <c r="I352" i="67"/>
  <c r="I409" i="67" s="1"/>
  <c r="I72" i="60"/>
  <c r="M70" i="57"/>
  <c r="M352" i="67"/>
  <c r="M72" i="60"/>
  <c r="Q352" i="67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L321" i="64"/>
  <c r="P321" i="64"/>
  <c r="E411" i="64"/>
  <c r="I411" i="64"/>
  <c r="M411" i="64"/>
  <c r="Q411" i="64"/>
  <c r="G16" i="54"/>
  <c r="G331" i="64"/>
  <c r="G373" i="64" s="1"/>
  <c r="K16" i="54"/>
  <c r="K331" i="64"/>
  <c r="K373" i="64" s="1"/>
  <c r="O16" i="54"/>
  <c r="O331" i="64"/>
  <c r="O373" i="64" s="1"/>
  <c r="E16" i="54"/>
  <c r="E332" i="64"/>
  <c r="I16" i="54"/>
  <c r="I332" i="64"/>
  <c r="I374" i="64" s="1"/>
  <c r="M16" i="54"/>
  <c r="M332" i="64"/>
  <c r="Q374" i="64"/>
  <c r="O333" i="64"/>
  <c r="G289" i="65"/>
  <c r="K289" i="65"/>
  <c r="O289" i="65"/>
  <c r="O330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E357" i="68"/>
  <c r="I357" i="68"/>
  <c r="M357" i="68"/>
  <c r="Q357" i="68"/>
  <c r="I408" i="68"/>
  <c r="M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K377" i="69"/>
  <c r="K300" i="69"/>
  <c r="O377" i="69"/>
  <c r="E125" i="54"/>
  <c r="E287" i="70"/>
  <c r="I125" i="54"/>
  <c r="I287" i="70"/>
  <c r="M125" i="54"/>
  <c r="M287" i="70"/>
  <c r="Q125" i="54"/>
  <c r="Q287" i="70"/>
  <c r="E289" i="70"/>
  <c r="M289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289" i="72"/>
  <c r="G362" i="72"/>
  <c r="K362" i="72"/>
  <c r="O362" i="72"/>
  <c r="O289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305" i="69"/>
  <c r="C117" i="55"/>
  <c r="C111" i="55" s="1"/>
  <c r="C318" i="69"/>
  <c r="C316" i="69" s="1"/>
  <c r="C125" i="55"/>
  <c r="C307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M354" i="64"/>
  <c r="G440" i="64"/>
  <c r="G377" i="64"/>
  <c r="O440" i="64"/>
  <c r="O377" i="64"/>
  <c r="M378" i="64"/>
  <c r="Q378" i="64"/>
  <c r="D325" i="65"/>
  <c r="H25" i="55"/>
  <c r="H306" i="65"/>
  <c r="P25" i="55"/>
  <c r="P306" i="65"/>
  <c r="F326" i="65"/>
  <c r="J326" i="65"/>
  <c r="N326" i="65"/>
  <c r="N28" i="55"/>
  <c r="E30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L47" i="55"/>
  <c r="L309" i="66"/>
  <c r="P308" i="66"/>
  <c r="J51" i="55"/>
  <c r="Q312" i="66"/>
  <c r="K333" i="66"/>
  <c r="E334" i="66"/>
  <c r="I334" i="66"/>
  <c r="M334" i="66"/>
  <c r="Q334" i="66"/>
  <c r="M55" i="55"/>
  <c r="D316" i="66"/>
  <c r="L316" i="66"/>
  <c r="J337" i="66"/>
  <c r="O58" i="55"/>
  <c r="F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313" i="67"/>
  <c r="K70" i="55"/>
  <c r="K313" i="67"/>
  <c r="O70" i="55"/>
  <c r="O313" i="67"/>
  <c r="I333" i="67"/>
  <c r="K334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K412" i="68"/>
  <c r="O412" i="68"/>
  <c r="O484" i="68"/>
  <c r="E93" i="55"/>
  <c r="D414" i="68"/>
  <c r="D486" i="68"/>
  <c r="H414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12" i="69"/>
  <c r="M389" i="69"/>
  <c r="Q332" i="69"/>
  <c r="Q389" i="69"/>
  <c r="Q312" i="69"/>
  <c r="G390" i="69"/>
  <c r="G333" i="69"/>
  <c r="K333" i="69"/>
  <c r="K390" i="69"/>
  <c r="O390" i="69"/>
  <c r="O333" i="69"/>
  <c r="M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K305" i="70"/>
  <c r="M326" i="70"/>
  <c r="G128" i="55"/>
  <c r="G309" i="70"/>
  <c r="K128" i="55"/>
  <c r="K309" i="70"/>
  <c r="O128" i="55"/>
  <c r="O309" i="70"/>
  <c r="E330" i="70"/>
  <c r="M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16" i="70"/>
  <c r="I337" i="70"/>
  <c r="M337" i="70"/>
  <c r="Q337" i="70"/>
  <c r="G319" i="70"/>
  <c r="G396" i="70"/>
  <c r="G339" i="70"/>
  <c r="K319" i="70"/>
  <c r="K396" i="70"/>
  <c r="K339" i="70"/>
  <c r="M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H304" i="71" s="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166" i="55" s="1"/>
  <c r="G305" i="72"/>
  <c r="K172" i="55"/>
  <c r="K305" i="72"/>
  <c r="O172" i="55"/>
  <c r="O166" i="55" s="1"/>
  <c r="O305" i="72"/>
  <c r="E172" i="55"/>
  <c r="E306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G412" i="65"/>
  <c r="G354" i="65"/>
  <c r="G411" i="65" s="1"/>
  <c r="K354" i="65"/>
  <c r="K411" i="65" s="1"/>
  <c r="K412" i="65"/>
  <c r="O412" i="65"/>
  <c r="K357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87" i="54" s="1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J286" i="70"/>
  <c r="N286" i="70"/>
  <c r="F128" i="54"/>
  <c r="F290" i="70"/>
  <c r="J128" i="54"/>
  <c r="J290" i="70"/>
  <c r="N128" i="54"/>
  <c r="N290" i="70"/>
  <c r="F132" i="54"/>
  <c r="F130" i="54" s="1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28" i="70"/>
  <c r="C308" i="70"/>
  <c r="C327" i="70" s="1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H364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K351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Q330" i="65"/>
  <c r="E312" i="65"/>
  <c r="I31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F63" i="55"/>
  <c r="F306" i="67"/>
  <c r="J305" i="67"/>
  <c r="N63" i="55"/>
  <c r="N306" i="67"/>
  <c r="P326" i="67"/>
  <c r="D308" i="67"/>
  <c r="P66" i="55"/>
  <c r="P309" i="67"/>
  <c r="E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I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H336" i="69"/>
  <c r="L33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05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Q321" i="71"/>
  <c r="E154" i="55"/>
  <c r="E305" i="71"/>
  <c r="I154" i="55"/>
  <c r="I305" i="71"/>
  <c r="M154" i="55"/>
  <c r="M305" i="71"/>
  <c r="Q154" i="55"/>
  <c r="Q305" i="71"/>
  <c r="G154" i="55"/>
  <c r="G306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N111" i="57"/>
  <c r="N105" i="57" s="1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L143" i="57" s="1"/>
  <c r="O148" i="57"/>
  <c r="F74" i="55"/>
  <c r="N74" i="55"/>
  <c r="H77" i="55"/>
  <c r="P77" i="55"/>
  <c r="J87" i="55"/>
  <c r="F100" i="55"/>
  <c r="N100" i="55"/>
  <c r="F51" i="55"/>
  <c r="N51" i="55"/>
  <c r="F130" i="55"/>
  <c r="N130" i="55"/>
  <c r="L148" i="55"/>
  <c r="C9" i="55"/>
  <c r="G130" i="54"/>
  <c r="C9" i="54"/>
  <c r="E25" i="47"/>
  <c r="I25" i="47"/>
  <c r="M25" i="47"/>
  <c r="Q25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H143" i="47" s="1"/>
  <c r="F175" i="47"/>
  <c r="J175" i="47"/>
  <c r="N175" i="47"/>
  <c r="F51" i="47"/>
  <c r="J51" i="47"/>
  <c r="N51" i="47"/>
  <c r="F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H130" i="47"/>
  <c r="H130" i="50" s="1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49" i="47"/>
  <c r="K49" i="45"/>
  <c r="G9" i="45"/>
  <c r="K9" i="45"/>
  <c r="E44" i="45"/>
  <c r="M44" i="45"/>
  <c r="F70" i="45"/>
  <c r="N70" i="45"/>
  <c r="D30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I44" i="45"/>
  <c r="Q44" i="45"/>
  <c r="J70" i="45"/>
  <c r="B9" i="45"/>
  <c r="C87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O166" i="45"/>
  <c r="I111" i="45"/>
  <c r="J166" i="45"/>
  <c r="O148" i="45"/>
  <c r="L166" i="45"/>
  <c r="F130" i="45"/>
  <c r="J130" i="45"/>
  <c r="B14" i="7"/>
  <c r="H166" i="44"/>
  <c r="G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J30" i="47" l="1"/>
  <c r="O62" i="45"/>
  <c r="C166" i="44"/>
  <c r="E166" i="47"/>
  <c r="F49" i="45"/>
  <c r="O30" i="47"/>
  <c r="H9" i="47"/>
  <c r="H30" i="45"/>
  <c r="F166" i="45"/>
  <c r="D166" i="45"/>
  <c r="G166" i="45"/>
  <c r="G161" i="45" s="1"/>
  <c r="C68" i="45"/>
  <c r="E127" i="64"/>
  <c r="N68" i="47"/>
  <c r="N381" i="64"/>
  <c r="O68" i="55"/>
  <c r="O62" i="55" s="1"/>
  <c r="G68" i="55"/>
  <c r="G62" i="55" s="1"/>
  <c r="I337" i="67"/>
  <c r="K68" i="54"/>
  <c r="K62" i="54" s="1"/>
  <c r="O151" i="65"/>
  <c r="K166" i="45"/>
  <c r="C148" i="54"/>
  <c r="G151" i="65"/>
  <c r="C181" i="64"/>
  <c r="C244" i="64" s="1"/>
  <c r="M184" i="68"/>
  <c r="B148" i="45"/>
  <c r="P166" i="44"/>
  <c r="O166" i="44"/>
  <c r="D111" i="55"/>
  <c r="Q409" i="67"/>
  <c r="Q350" i="67"/>
  <c r="Q348" i="67" s="1"/>
  <c r="E409" i="67"/>
  <c r="E350" i="67"/>
  <c r="F337" i="66"/>
  <c r="F297" i="66"/>
  <c r="L336" i="66"/>
  <c r="L297" i="66"/>
  <c r="Q361" i="68"/>
  <c r="Q411" i="68"/>
  <c r="C389" i="69"/>
  <c r="C312" i="69"/>
  <c r="C388" i="69" s="1"/>
  <c r="K286" i="71"/>
  <c r="K324" i="71"/>
  <c r="Q412" i="64"/>
  <c r="Q326" i="64"/>
  <c r="Q410" i="64" s="1"/>
  <c r="E412" i="64"/>
  <c r="E326" i="64"/>
  <c r="E410" i="64" s="1"/>
  <c r="N166" i="60"/>
  <c r="C9" i="45"/>
  <c r="O210" i="67"/>
  <c r="O151" i="67"/>
  <c r="N130" i="45"/>
  <c r="P132" i="50"/>
  <c r="P130" i="47"/>
  <c r="Q210" i="70"/>
  <c r="Q208" i="70" s="1"/>
  <c r="Q151" i="70"/>
  <c r="I210" i="70"/>
  <c r="I208" i="70" s="1"/>
  <c r="I151" i="70"/>
  <c r="L87" i="47"/>
  <c r="L81" i="47" s="1"/>
  <c r="P221" i="67"/>
  <c r="P162" i="67"/>
  <c r="P219" i="67" s="1"/>
  <c r="H221" i="67"/>
  <c r="H162" i="67"/>
  <c r="H219" i="67" s="1"/>
  <c r="B166" i="45"/>
  <c r="B161" i="45" s="1"/>
  <c r="C117" i="60"/>
  <c r="C111" i="57"/>
  <c r="I413" i="67"/>
  <c r="I354" i="67"/>
  <c r="I411" i="67" s="1"/>
  <c r="L166" i="44"/>
  <c r="L161" i="44" s="1"/>
  <c r="I113" i="59"/>
  <c r="I111" i="55"/>
  <c r="I105" i="55" s="1"/>
  <c r="M166" i="47"/>
  <c r="P150" i="59"/>
  <c r="P148" i="55"/>
  <c r="N340" i="66"/>
  <c r="N319" i="66"/>
  <c r="K289" i="72"/>
  <c r="K325" i="72" s="1"/>
  <c r="K327" i="72"/>
  <c r="Q333" i="67"/>
  <c r="Q293" i="67"/>
  <c r="M154" i="50"/>
  <c r="M148" i="47"/>
  <c r="P168" i="59"/>
  <c r="P166" i="55"/>
  <c r="P161" i="55" s="1"/>
  <c r="H132" i="60"/>
  <c r="H130" i="60"/>
  <c r="G124" i="54"/>
  <c r="E354" i="68"/>
  <c r="J132" i="69"/>
  <c r="F87" i="45"/>
  <c r="B9" i="47"/>
  <c r="B3" i="47" s="1"/>
  <c r="C166" i="57"/>
  <c r="C161" i="57" s="1"/>
  <c r="I350" i="67"/>
  <c r="I348" i="67" s="1"/>
  <c r="M340" i="66"/>
  <c r="O350" i="65"/>
  <c r="Q326" i="69"/>
  <c r="K87" i="54"/>
  <c r="K359" i="68" s="1"/>
  <c r="G161" i="72"/>
  <c r="F165" i="69"/>
  <c r="C151" i="69"/>
  <c r="N118" i="66"/>
  <c r="B98" i="72"/>
  <c r="F99" i="70"/>
  <c r="D165" i="66"/>
  <c r="Q9" i="47"/>
  <c r="K166" i="44"/>
  <c r="J30" i="57"/>
  <c r="O166" i="60"/>
  <c r="P148" i="47"/>
  <c r="P143" i="47" s="1"/>
  <c r="M9" i="54"/>
  <c r="H62" i="57"/>
  <c r="L363" i="64"/>
  <c r="F300" i="70"/>
  <c r="K30" i="55"/>
  <c r="I293" i="70"/>
  <c r="J327" i="67"/>
  <c r="E30" i="54"/>
  <c r="K151" i="65"/>
  <c r="L158" i="65"/>
  <c r="K130" i="45"/>
  <c r="K124" i="45" s="1"/>
  <c r="C297" i="70"/>
  <c r="C166" i="55"/>
  <c r="H291" i="70"/>
  <c r="N111" i="54"/>
  <c r="M143" i="57"/>
  <c r="M9" i="45"/>
  <c r="N87" i="45"/>
  <c r="N81" i="45" s="1"/>
  <c r="N30" i="57"/>
  <c r="Q286" i="65"/>
  <c r="E162" i="66"/>
  <c r="E219" i="66" s="1"/>
  <c r="E166" i="44"/>
  <c r="E161" i="44" s="1"/>
  <c r="G87" i="47"/>
  <c r="G81" i="47" s="1"/>
  <c r="H9" i="55"/>
  <c r="H3" i="55" s="1"/>
  <c r="C315" i="72"/>
  <c r="C296" i="72"/>
  <c r="C314" i="72" s="1"/>
  <c r="J68" i="47"/>
  <c r="J62" i="47" s="1"/>
  <c r="E87" i="57"/>
  <c r="E431" i="68" s="1"/>
  <c r="J130" i="54"/>
  <c r="P402" i="66"/>
  <c r="P343" i="66"/>
  <c r="H402" i="66"/>
  <c r="H343" i="66"/>
  <c r="Q293" i="70"/>
  <c r="Q333" i="70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L156" i="67" s="1"/>
  <c r="D217" i="67"/>
  <c r="D158" i="67"/>
  <c r="D156" i="67" s="1"/>
  <c r="E220" i="66"/>
  <c r="H113" i="59"/>
  <c r="H111" i="55"/>
  <c r="H105" i="55" s="1"/>
  <c r="D132" i="60"/>
  <c r="D130" i="60"/>
  <c r="D130" i="57"/>
  <c r="D124" i="57" s="1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7" i="70" s="1"/>
  <c r="E328" i="70"/>
  <c r="F166" i="57"/>
  <c r="F161" i="57" s="1"/>
  <c r="F166" i="60"/>
  <c r="F172" i="60"/>
  <c r="C93" i="58"/>
  <c r="C87" i="54"/>
  <c r="C81" i="54" s="1"/>
  <c r="K148" i="44"/>
  <c r="K143" i="44" s="1"/>
  <c r="Q148" i="60"/>
  <c r="B111" i="47"/>
  <c r="B105" i="47" s="1"/>
  <c r="B30" i="47"/>
  <c r="C105" i="57"/>
  <c r="E337" i="67"/>
  <c r="F148" i="55"/>
  <c r="F143" i="55" s="1"/>
  <c r="P12" i="59"/>
  <c r="P9" i="55"/>
  <c r="P3" i="55" s="1"/>
  <c r="O470" i="68"/>
  <c r="O372" i="68"/>
  <c r="O420" i="68" s="1"/>
  <c r="G333" i="65"/>
  <c r="G293" i="65"/>
  <c r="G291" i="65" s="1"/>
  <c r="I412" i="64"/>
  <c r="I326" i="64"/>
  <c r="I410" i="64" s="1"/>
  <c r="Q300" i="66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5" i="64" s="1"/>
  <c r="L377" i="64"/>
  <c r="N12" i="58"/>
  <c r="N9" i="54"/>
  <c r="N3" i="54" s="1"/>
  <c r="M132" i="60"/>
  <c r="M130" i="57"/>
  <c r="M124" i="57" s="1"/>
  <c r="P16" i="60"/>
  <c r="P9" i="57"/>
  <c r="P3" i="57" s="1"/>
  <c r="Q336" i="67"/>
  <c r="Q297" i="67"/>
  <c r="C412" i="66"/>
  <c r="C354" i="66"/>
  <c r="C411" i="66" s="1"/>
  <c r="B87" i="47"/>
  <c r="B81" i="47" s="1"/>
  <c r="B130" i="47"/>
  <c r="B130" i="50" s="1"/>
  <c r="P97" i="60"/>
  <c r="P87" i="57"/>
  <c r="P431" i="68" s="1"/>
  <c r="E293" i="67"/>
  <c r="E291" i="67" s="1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68" i="54"/>
  <c r="L143" i="55"/>
  <c r="J291" i="65"/>
  <c r="I148" i="54"/>
  <c r="I143" i="54" s="1"/>
  <c r="K130" i="54"/>
  <c r="K124" i="54" s="1"/>
  <c r="P87" i="47"/>
  <c r="P189" i="68" s="1"/>
  <c r="N118" i="67"/>
  <c r="N148" i="45"/>
  <c r="N143" i="45" s="1"/>
  <c r="Q87" i="57"/>
  <c r="Q431" i="68" s="1"/>
  <c r="L328" i="67"/>
  <c r="G161" i="57"/>
  <c r="F24" i="57"/>
  <c r="C148" i="57"/>
  <c r="C143" i="57" s="1"/>
  <c r="P130" i="54"/>
  <c r="P124" i="54" s="1"/>
  <c r="B99" i="69"/>
  <c r="K30" i="45"/>
  <c r="K24" i="45" s="1"/>
  <c r="N166" i="45"/>
  <c r="N161" i="45" s="1"/>
  <c r="K161" i="44"/>
  <c r="C49" i="54"/>
  <c r="C43" i="54" s="1"/>
  <c r="B166" i="47"/>
  <c r="B161" i="47" s="1"/>
  <c r="G148" i="45"/>
  <c r="C148" i="45"/>
  <c r="H166" i="45"/>
  <c r="I68" i="45"/>
  <c r="I62" i="45" s="1"/>
  <c r="K87" i="57"/>
  <c r="K431" i="68" s="1"/>
  <c r="E111" i="45"/>
  <c r="C30" i="45"/>
  <c r="C24" i="45" s="1"/>
  <c r="E49" i="55"/>
  <c r="E43" i="55" s="1"/>
  <c r="O374" i="64"/>
  <c r="J87" i="45"/>
  <c r="J81" i="45" s="1"/>
  <c r="Q68" i="54"/>
  <c r="Q62" i="54" s="1"/>
  <c r="M111" i="45"/>
  <c r="M105" i="45" s="1"/>
  <c r="E166" i="55"/>
  <c r="E161" i="55" s="1"/>
  <c r="M30" i="55"/>
  <c r="M24" i="55" s="1"/>
  <c r="J148" i="45"/>
  <c r="J143" i="45" s="1"/>
  <c r="M154" i="72"/>
  <c r="M152" i="72" s="1"/>
  <c r="L313" i="72"/>
  <c r="N166" i="44"/>
  <c r="C3" i="45"/>
  <c r="F111" i="47"/>
  <c r="F111" i="50" s="1"/>
  <c r="K130" i="47"/>
  <c r="K130" i="50" s="1"/>
  <c r="M105" i="47"/>
  <c r="C3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I161" i="44" s="1"/>
  <c r="P68" i="45"/>
  <c r="H98" i="72"/>
  <c r="B148" i="44"/>
  <c r="B143" i="44" s="1"/>
  <c r="D98" i="71"/>
  <c r="C68" i="55"/>
  <c r="C49" i="55"/>
  <c r="C43" i="55" s="1"/>
  <c r="K68" i="45"/>
  <c r="K62" i="45" s="1"/>
  <c r="C87" i="57"/>
  <c r="C81" i="57" s="1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31" i="67" s="1"/>
  <c r="H325" i="66"/>
  <c r="D30" i="55"/>
  <c r="D24" i="55" s="1"/>
  <c r="O351" i="64"/>
  <c r="D111" i="54"/>
  <c r="D105" i="54" s="1"/>
  <c r="L291" i="67"/>
  <c r="Q328" i="65"/>
  <c r="G3" i="55"/>
  <c r="J49" i="57"/>
  <c r="J43" i="57" s="1"/>
  <c r="M381" i="68"/>
  <c r="M405" i="68" s="1"/>
  <c r="J300" i="69"/>
  <c r="J318" i="64"/>
  <c r="M148" i="54"/>
  <c r="M143" i="54" s="1"/>
  <c r="P154" i="71"/>
  <c r="B3" i="8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J166" i="47"/>
  <c r="J161" i="47" s="1"/>
  <c r="G30" i="47"/>
  <c r="G24" i="47" s="1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M161" i="55"/>
  <c r="N327" i="67"/>
  <c r="D361" i="64"/>
  <c r="D339" i="64"/>
  <c r="D360" i="64" s="1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354" i="71" s="1"/>
  <c r="Q150" i="58"/>
  <c r="Q148" i="54"/>
  <c r="Q143" i="54" s="1"/>
  <c r="N30" i="45"/>
  <c r="N24" i="45" s="1"/>
  <c r="B87" i="45"/>
  <c r="B81" i="45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P43" i="57" s="1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K43" i="54" s="1"/>
  <c r="B166" i="44"/>
  <c r="B161" i="44" s="1"/>
  <c r="C161" i="55"/>
  <c r="F124" i="55"/>
  <c r="C62" i="57"/>
  <c r="G9" i="57"/>
  <c r="G3" i="57" s="1"/>
  <c r="D105" i="55"/>
  <c r="I24" i="55"/>
  <c r="P62" i="54"/>
  <c r="P111" i="55"/>
  <c r="P105" i="55" s="1"/>
  <c r="E24" i="54"/>
  <c r="M111" i="54"/>
  <c r="M105" i="54" s="1"/>
  <c r="Q132" i="64"/>
  <c r="Q68" i="47"/>
  <c r="Q62" i="47" s="1"/>
  <c r="I125" i="50"/>
  <c r="L98" i="71"/>
  <c r="K124" i="47"/>
  <c r="N111" i="60"/>
  <c r="G343" i="67"/>
  <c r="O9" i="57"/>
  <c r="O3" i="57" s="1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L24" i="57" s="1"/>
  <c r="C393" i="64"/>
  <c r="C456" i="64" s="1"/>
  <c r="E130" i="60"/>
  <c r="J111" i="55"/>
  <c r="J105" i="55" s="1"/>
  <c r="P291" i="69"/>
  <c r="J43" i="54"/>
  <c r="K350" i="66"/>
  <c r="K166" i="57"/>
  <c r="K161" i="57" s="1"/>
  <c r="O130" i="57"/>
  <c r="F30" i="47"/>
  <c r="F24" i="47" s="1"/>
  <c r="F118" i="66"/>
  <c r="F112" i="66" s="1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B93" i="69"/>
  <c r="K177" i="64"/>
  <c r="K174" i="64" s="1"/>
  <c r="D331" i="69"/>
  <c r="D388" i="69"/>
  <c r="N43" i="45"/>
  <c r="K81" i="54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I24" i="47" s="1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5" i="65" s="1"/>
  <c r="P336" i="65"/>
  <c r="H336" i="65"/>
  <c r="L286" i="65"/>
  <c r="D286" i="65"/>
  <c r="D324" i="65" s="1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H310" i="69" s="1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L3" i="57" s="1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2" i="72" s="1"/>
  <c r="Q313" i="72"/>
  <c r="I286" i="71"/>
  <c r="K286" i="70"/>
  <c r="K324" i="70" s="1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J224" i="69"/>
  <c r="J165" i="69"/>
  <c r="F165" i="67"/>
  <c r="J151" i="67"/>
  <c r="K30" i="47"/>
  <c r="K24" i="47" s="1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B107" i="65"/>
  <c r="H95" i="66"/>
  <c r="H133" i="66" s="1"/>
  <c r="L95" i="66"/>
  <c r="I96" i="66"/>
  <c r="Q96" i="66"/>
  <c r="J47" i="44"/>
  <c r="J98" i="66"/>
  <c r="C100" i="66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N180" i="68" s="1"/>
  <c r="C133" i="68"/>
  <c r="G133" i="68"/>
  <c r="K133" i="68"/>
  <c r="K181" i="68" s="1"/>
  <c r="O133" i="68"/>
  <c r="O181" i="68" s="1"/>
  <c r="E130" i="44"/>
  <c r="E124" i="44" s="1"/>
  <c r="L24" i="45"/>
  <c r="E161" i="47"/>
  <c r="B24" i="47"/>
  <c r="F359" i="68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4" i="71" s="1"/>
  <c r="N315" i="71"/>
  <c r="J294" i="71"/>
  <c r="J312" i="71" s="1"/>
  <c r="J313" i="71"/>
  <c r="N316" i="70"/>
  <c r="N336" i="70"/>
  <c r="J334" i="70"/>
  <c r="D333" i="70"/>
  <c r="D312" i="70"/>
  <c r="D310" i="70" s="1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H335" i="65" s="1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8" i="66"/>
  <c r="Q365" i="68"/>
  <c r="Q413" i="68" s="1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81" i="47" s="1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G118" i="70" s="1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P3" i="47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O107" i="64"/>
  <c r="H108" i="64"/>
  <c r="H150" i="64" s="1"/>
  <c r="P108" i="64"/>
  <c r="I7" i="44"/>
  <c r="I110" i="64"/>
  <c r="Q7" i="44"/>
  <c r="Q110" i="64"/>
  <c r="Q152" i="64" s="1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E164" i="64" s="1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G138" i="65" s="1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D138" i="67" s="1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K141" i="68"/>
  <c r="P124" i="47"/>
  <c r="P130" i="50"/>
  <c r="J148" i="47"/>
  <c r="J154" i="50"/>
  <c r="F49" i="47"/>
  <c r="N9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G386" i="64" s="1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O343" i="66"/>
  <c r="G343" i="66"/>
  <c r="J403" i="65"/>
  <c r="J7" i="60"/>
  <c r="F448" i="64"/>
  <c r="F384" i="64"/>
  <c r="E3" i="57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5" i="67"/>
  <c r="L49" i="55"/>
  <c r="L43" i="55" s="1"/>
  <c r="D49" i="55"/>
  <c r="D43" i="55" s="1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K105" i="55" s="1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N152" i="71" s="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D118" i="67" s="1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Q140" i="65" s="1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I138" i="67" s="1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N68" i="55"/>
  <c r="N62" i="55" s="1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D425" i="68" s="1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P24" i="57" s="1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Q318" i="72"/>
  <c r="Q372" i="72"/>
  <c r="M318" i="72"/>
  <c r="M372" i="72"/>
  <c r="K317" i="72"/>
  <c r="K371" i="72"/>
  <c r="J294" i="72"/>
  <c r="J313" i="72"/>
  <c r="I150" i="59"/>
  <c r="Q148" i="55"/>
  <c r="Q143" i="55" s="1"/>
  <c r="I148" i="55"/>
  <c r="N340" i="70"/>
  <c r="P319" i="70"/>
  <c r="P339" i="70"/>
  <c r="D335" i="70"/>
  <c r="J330" i="70"/>
  <c r="J339" i="69"/>
  <c r="J396" i="69"/>
  <c r="J319" i="69"/>
  <c r="J332" i="69"/>
  <c r="J312" i="69"/>
  <c r="J389" i="69"/>
  <c r="P330" i="69"/>
  <c r="P387" i="69"/>
  <c r="P310" i="69"/>
  <c r="H330" i="69"/>
  <c r="H387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G310" i="70" s="1"/>
  <c r="K308" i="70"/>
  <c r="K327" i="70" s="1"/>
  <c r="K328" i="70"/>
  <c r="E310" i="69"/>
  <c r="E331" i="69"/>
  <c r="E388" i="69"/>
  <c r="O111" i="55"/>
  <c r="O105" i="55" s="1"/>
  <c r="G111" i="55"/>
  <c r="G105" i="55" s="1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I62" i="55" s="1"/>
  <c r="M62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D286" i="72"/>
  <c r="D280" i="72" s="1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N62" i="54" s="1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M156" i="65" s="1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Q333" i="66"/>
  <c r="I293" i="66"/>
  <c r="I331" i="66" s="1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C136" i="67"/>
  <c r="K124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E118" i="67" s="1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E62" i="47" s="1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I174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N116" i="67"/>
  <c r="F116" i="67"/>
  <c r="L62" i="45"/>
  <c r="J127" i="66"/>
  <c r="L118" i="66"/>
  <c r="Q116" i="66"/>
  <c r="I116" i="66"/>
  <c r="G30" i="45"/>
  <c r="G24" i="45" s="1"/>
  <c r="C165" i="64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O346" i="66"/>
  <c r="O404" i="66"/>
  <c r="N327" i="72"/>
  <c r="J327" i="72"/>
  <c r="M323" i="72"/>
  <c r="M304" i="72"/>
  <c r="M298" i="72" s="1"/>
  <c r="I334" i="70"/>
  <c r="O333" i="70"/>
  <c r="G333" i="70"/>
  <c r="I312" i="70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I150" i="64" s="1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K165" i="64" s="1"/>
  <c r="L124" i="64"/>
  <c r="I95" i="65"/>
  <c r="F96" i="65"/>
  <c r="G28" i="44"/>
  <c r="G98" i="65"/>
  <c r="H100" i="65"/>
  <c r="I102" i="65"/>
  <c r="I140" i="65" s="1"/>
  <c r="G104" i="65"/>
  <c r="G142" i="65" s="1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I145" i="66" s="1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H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N157" i="64" s="1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B148" i="65" s="1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P174" i="68" s="1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B111" i="50"/>
  <c r="M143" i="47"/>
  <c r="E105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285" i="69" s="1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L335" i="66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Q43" i="54" s="1"/>
  <c r="I49" i="54"/>
  <c r="I43" i="54" s="1"/>
  <c r="E286" i="66"/>
  <c r="O300" i="65"/>
  <c r="G300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N363" i="64"/>
  <c r="C331" i="70"/>
  <c r="C339" i="64"/>
  <c r="P289" i="72"/>
  <c r="P300" i="70"/>
  <c r="H300" i="70"/>
  <c r="L293" i="70"/>
  <c r="H327" i="70"/>
  <c r="L286" i="70"/>
  <c r="D286" i="70"/>
  <c r="D297" i="69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K24" i="54" s="1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F348" i="67" s="1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G99" i="70"/>
  <c r="P94" i="69"/>
  <c r="P132" i="69" s="1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O165" i="66"/>
  <c r="G165" i="66"/>
  <c r="N158" i="66"/>
  <c r="F158" i="66"/>
  <c r="F47" i="50"/>
  <c r="P151" i="66"/>
  <c r="K158" i="65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H166" i="68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O133" i="71"/>
  <c r="O114" i="71"/>
  <c r="E131" i="71"/>
  <c r="E112" i="71"/>
  <c r="C118" i="70"/>
  <c r="C138" i="70"/>
  <c r="I116" i="67"/>
  <c r="M164" i="64"/>
  <c r="M142" i="64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M177" i="68" s="1"/>
  <c r="J131" i="68"/>
  <c r="N131" i="68"/>
  <c r="G132" i="68"/>
  <c r="O132" i="68"/>
  <c r="D133" i="68"/>
  <c r="P133" i="68"/>
  <c r="J111" i="44"/>
  <c r="J105" i="44" s="1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F145" i="66" s="1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K161" i="68" s="1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Q143" i="44" s="1"/>
  <c r="H161" i="44"/>
  <c r="E105" i="45"/>
  <c r="B3" i="45"/>
  <c r="D143" i="45"/>
  <c r="G43" i="45"/>
  <c r="D24" i="45"/>
  <c r="N68" i="45"/>
  <c r="N124" i="45"/>
  <c r="Q130" i="47"/>
  <c r="Q136" i="50"/>
  <c r="N49" i="47"/>
  <c r="D143" i="47"/>
  <c r="C43" i="47"/>
  <c r="C24" i="55"/>
  <c r="K24" i="55"/>
  <c r="N148" i="57"/>
  <c r="N143" i="57" s="1"/>
  <c r="N154" i="60"/>
  <c r="K144" i="60"/>
  <c r="Q47" i="60"/>
  <c r="D7" i="60"/>
  <c r="J389" i="72"/>
  <c r="J334" i="72"/>
  <c r="J388" i="72" s="1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P158" i="64" s="1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J138" i="65" s="1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E136" i="66" s="1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C140" i="66" s="1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B179" i="68" s="1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J124" i="45"/>
  <c r="H161" i="45"/>
  <c r="O143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F161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E413" i="68"/>
  <c r="E485" i="68"/>
  <c r="L410" i="68"/>
  <c r="L385" i="68"/>
  <c r="H409" i="68"/>
  <c r="K381" i="68"/>
  <c r="K406" i="68"/>
  <c r="L327" i="67"/>
  <c r="H328" i="67"/>
  <c r="N325" i="67"/>
  <c r="N305" i="67"/>
  <c r="J331" i="66"/>
  <c r="Q327" i="66"/>
  <c r="D324" i="66"/>
  <c r="E331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M333" i="70"/>
  <c r="K312" i="70"/>
  <c r="K332" i="70"/>
  <c r="O328" i="70"/>
  <c r="O308" i="70"/>
  <c r="G328" i="70"/>
  <c r="G308" i="70"/>
  <c r="G327" i="70" s="1"/>
  <c r="I388" i="69"/>
  <c r="I331" i="69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L308" i="66"/>
  <c r="L327" i="66" s="1"/>
  <c r="L328" i="66"/>
  <c r="H327" i="66"/>
  <c r="E326" i="66"/>
  <c r="O324" i="66"/>
  <c r="N333" i="65"/>
  <c r="L332" i="65"/>
  <c r="H331" i="65"/>
  <c r="D330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O330" i="64"/>
  <c r="G330" i="64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M286" i="66"/>
  <c r="G30" i="54"/>
  <c r="G24" i="54" s="1"/>
  <c r="I293" i="65"/>
  <c r="I289" i="65"/>
  <c r="M326" i="65"/>
  <c r="O286" i="65"/>
  <c r="O324" i="65" s="1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O143" i="68"/>
  <c r="N139" i="68"/>
  <c r="F139" i="68"/>
  <c r="K136" i="68"/>
  <c r="P127" i="66"/>
  <c r="P147" i="66"/>
  <c r="H127" i="66"/>
  <c r="O116" i="66"/>
  <c r="O112" i="66" s="1"/>
  <c r="F134" i="66"/>
  <c r="Q30" i="45"/>
  <c r="K113" i="65"/>
  <c r="E24" i="45"/>
  <c r="P142" i="64"/>
  <c r="Q159" i="64"/>
  <c r="O135" i="64"/>
  <c r="O157" i="64"/>
  <c r="I132" i="64"/>
  <c r="J127" i="64"/>
  <c r="B148" i="70"/>
  <c r="B116" i="70"/>
  <c r="B135" i="70" s="1"/>
  <c r="B136" i="70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N147" i="68"/>
  <c r="M120" i="67"/>
  <c r="M118" i="67" s="1"/>
  <c r="Q120" i="65"/>
  <c r="L113" i="65"/>
  <c r="E142" i="64"/>
  <c r="B124" i="66"/>
  <c r="B118" i="66" s="1"/>
  <c r="P94" i="72"/>
  <c r="K94" i="71"/>
  <c r="I108" i="70"/>
  <c r="F97" i="70"/>
  <c r="L94" i="70"/>
  <c r="O105" i="69"/>
  <c r="Q30" i="57"/>
  <c r="Q24" i="57" s="1"/>
  <c r="E30" i="57"/>
  <c r="E24" i="57" s="1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F168" i="68"/>
  <c r="E87" i="45"/>
  <c r="O116" i="67"/>
  <c r="O136" i="67"/>
  <c r="G116" i="67"/>
  <c r="Q120" i="66"/>
  <c r="I120" i="66"/>
  <c r="M148" i="65"/>
  <c r="E148" i="65"/>
  <c r="L127" i="65"/>
  <c r="K120" i="65"/>
  <c r="M116" i="65"/>
  <c r="O142" i="64"/>
  <c r="N135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M164" i="50"/>
  <c r="I106" i="50"/>
  <c r="G272" i="68"/>
  <c r="G199" i="68"/>
  <c r="G271" i="68" s="1"/>
  <c r="M195" i="68"/>
  <c r="C85" i="50"/>
  <c r="K66" i="50"/>
  <c r="M158" i="66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O177" i="68"/>
  <c r="N151" i="68"/>
  <c r="F151" i="68"/>
  <c r="F176" i="68"/>
  <c r="O147" i="68"/>
  <c r="L139" i="68"/>
  <c r="D139" i="68"/>
  <c r="M136" i="68"/>
  <c r="Q127" i="67"/>
  <c r="I127" i="67"/>
  <c r="J116" i="67"/>
  <c r="P62" i="45"/>
  <c r="H62" i="45"/>
  <c r="M49" i="45"/>
  <c r="E49" i="45"/>
  <c r="E43" i="45" s="1"/>
  <c r="M116" i="66"/>
  <c r="E116" i="66"/>
  <c r="E124" i="65"/>
  <c r="F30" i="45"/>
  <c r="F24" i="45" s="1"/>
  <c r="D118" i="65"/>
  <c r="J142" i="64"/>
  <c r="J164" i="64"/>
  <c r="J13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C134" i="67"/>
  <c r="G118" i="66"/>
  <c r="C142" i="65"/>
  <c r="I120" i="65"/>
  <c r="O138" i="65"/>
  <c r="O118" i="65"/>
  <c r="G118" i="65"/>
  <c r="H135" i="64"/>
  <c r="H132" i="64" s="1"/>
  <c r="Q130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30" i="44"/>
  <c r="Q111" i="44"/>
  <c r="Q105" i="44" s="1"/>
  <c r="G111" i="44"/>
  <c r="O111" i="44"/>
  <c r="O105" i="44" s="1"/>
  <c r="J130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L152" i="39"/>
  <c r="K151" i="39"/>
  <c r="J134" i="39"/>
  <c r="F134" i="39"/>
  <c r="K114" i="39"/>
  <c r="N95" i="39"/>
  <c r="J95" i="39"/>
  <c r="F95" i="39"/>
  <c r="H90" i="39"/>
  <c r="N34" i="39"/>
  <c r="F34" i="39"/>
  <c r="D170" i="39"/>
  <c r="K133" i="39"/>
  <c r="J133" i="39"/>
  <c r="N115" i="39"/>
  <c r="P91" i="39"/>
  <c r="H91" i="39"/>
  <c r="H13" i="39"/>
  <c r="L169" i="39"/>
  <c r="P151" i="39"/>
  <c r="H151" i="39"/>
  <c r="G134" i="39"/>
  <c r="M115" i="39"/>
  <c r="G94" i="39"/>
  <c r="G71" i="39"/>
  <c r="O3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G156" i="67" l="1"/>
  <c r="I291" i="70"/>
  <c r="N116" i="72"/>
  <c r="Q135" i="70"/>
  <c r="K132" i="72"/>
  <c r="F93" i="70"/>
  <c r="D112" i="66"/>
  <c r="H310" i="67"/>
  <c r="D348" i="67"/>
  <c r="D280" i="71"/>
  <c r="Q331" i="70"/>
  <c r="N141" i="68"/>
  <c r="O95" i="39"/>
  <c r="B189" i="68"/>
  <c r="D291" i="69"/>
  <c r="D329" i="69" s="1"/>
  <c r="E323" i="64"/>
  <c r="J310" i="69"/>
  <c r="H93" i="72"/>
  <c r="P348" i="67"/>
  <c r="P342" i="67" s="1"/>
  <c r="G174" i="64"/>
  <c r="K152" i="39"/>
  <c r="O72" i="39"/>
  <c r="Q291" i="70"/>
  <c r="E335" i="70"/>
  <c r="M126" i="64"/>
  <c r="M298" i="71"/>
  <c r="I331" i="70"/>
  <c r="L174" i="64"/>
  <c r="E33" i="39"/>
  <c r="D135" i="70"/>
  <c r="I323" i="64"/>
  <c r="L280" i="72"/>
  <c r="L275" i="72" s="1"/>
  <c r="P156" i="67"/>
  <c r="B141" i="68"/>
  <c r="B135" i="68" s="1"/>
  <c r="K130" i="49"/>
  <c r="E52" i="39"/>
  <c r="J151" i="39"/>
  <c r="O170" i="39"/>
  <c r="L95" i="39"/>
  <c r="D134" i="39"/>
  <c r="H152" i="39"/>
  <c r="H115" i="39"/>
  <c r="P116" i="71"/>
  <c r="P111" i="71" s="1"/>
  <c r="G372" i="64"/>
  <c r="E81" i="55"/>
  <c r="N348" i="70"/>
  <c r="G348" i="70"/>
  <c r="G405" i="70" s="1"/>
  <c r="O348" i="67"/>
  <c r="O342" i="67" s="1"/>
  <c r="I105" i="47"/>
  <c r="K156" i="65"/>
  <c r="O327" i="66"/>
  <c r="N405" i="68"/>
  <c r="N189" i="68"/>
  <c r="C156" i="67"/>
  <c r="N348" i="69"/>
  <c r="N405" i="69" s="1"/>
  <c r="C431" i="68"/>
  <c r="C425" i="68" s="1"/>
  <c r="D324" i="67"/>
  <c r="B124" i="47"/>
  <c r="G280" i="71"/>
  <c r="C310" i="69"/>
  <c r="C304" i="69" s="1"/>
  <c r="M90" i="39"/>
  <c r="P386" i="64"/>
  <c r="P380" i="64" s="1"/>
  <c r="C291" i="67"/>
  <c r="I152" i="72"/>
  <c r="E81" i="57"/>
  <c r="L53" i="39"/>
  <c r="J114" i="39"/>
  <c r="J52" i="39"/>
  <c r="M169" i="39"/>
  <c r="L115" i="39"/>
  <c r="D152" i="39"/>
  <c r="M156" i="66"/>
  <c r="Q152" i="72"/>
  <c r="O323" i="64"/>
  <c r="O317" i="64" s="1"/>
  <c r="F132" i="72"/>
  <c r="E348" i="69"/>
  <c r="Q291" i="65"/>
  <c r="F353" i="68"/>
  <c r="C386" i="64"/>
  <c r="K118" i="66"/>
  <c r="D298" i="71"/>
  <c r="J116" i="72"/>
  <c r="P152" i="71"/>
  <c r="P147" i="71" s="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G293" i="72" s="1"/>
  <c r="C342" i="67"/>
  <c r="G81" i="45"/>
  <c r="C93" i="71"/>
  <c r="N98" i="71"/>
  <c r="N93" i="71" s="1"/>
  <c r="I285" i="67"/>
  <c r="Q285" i="65"/>
  <c r="G150" i="67"/>
  <c r="F344" i="64"/>
  <c r="F338" i="64" s="1"/>
  <c r="M156" i="67"/>
  <c r="M150" i="67" s="1"/>
  <c r="J298" i="72"/>
  <c r="J293" i="72" s="1"/>
  <c r="M348" i="67"/>
  <c r="M342" i="67" s="1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E150" i="65" s="1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J342" i="66" s="1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B112" i="65" s="1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M329" i="66" s="1"/>
  <c r="N291" i="69"/>
  <c r="C335" i="67"/>
  <c r="H425" i="68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18" i="67"/>
  <c r="Q112" i="67" s="1"/>
  <c r="G291" i="67"/>
  <c r="G285" i="67" s="1"/>
  <c r="K334" i="71"/>
  <c r="D275" i="72"/>
  <c r="F314" i="72"/>
  <c r="D386" i="64"/>
  <c r="D380" i="64" s="1"/>
  <c r="P348" i="69"/>
  <c r="G132" i="71"/>
  <c r="D81" i="54"/>
  <c r="L280" i="71"/>
  <c r="L275" i="71" s="1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Q47" i="48" s="1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85" i="48" s="1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H147" i="72" s="1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85" i="48"/>
  <c r="P137" i="70"/>
  <c r="Q329" i="65"/>
  <c r="K150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226" i="64" s="1"/>
  <c r="I8" i="49"/>
  <c r="I6" i="49"/>
  <c r="I5" i="50"/>
  <c r="I5" i="49"/>
  <c r="I19" i="50"/>
  <c r="I8" i="48"/>
  <c r="N11" i="64"/>
  <c r="N10" i="49"/>
  <c r="N10" i="50"/>
  <c r="C12" i="64"/>
  <c r="C197" i="64" s="1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196" i="65" s="1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215" i="67" s="1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182" i="67" s="1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88" i="39"/>
  <c r="K11" i="68"/>
  <c r="K214" i="68" s="1"/>
  <c r="K88" i="49"/>
  <c r="K88" i="50"/>
  <c r="D89" i="39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01" i="39"/>
  <c r="I18" i="68"/>
  <c r="I101" i="49"/>
  <c r="I101" i="48"/>
  <c r="F102" i="39"/>
  <c r="F19" i="68"/>
  <c r="F228" i="68" s="1"/>
  <c r="F102" i="49"/>
  <c r="F102" i="50"/>
  <c r="F102" i="48"/>
  <c r="J102" i="39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2" i="39"/>
  <c r="F11" i="69"/>
  <c r="J112" i="39"/>
  <c r="J11" i="69"/>
  <c r="G113" i="3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129" i="39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215" i="72" s="1"/>
  <c r="H163" i="48"/>
  <c r="H163" i="49"/>
  <c r="H175" i="48"/>
  <c r="H165" i="49"/>
  <c r="H175" i="49"/>
  <c r="H165" i="48"/>
  <c r="H175" i="50"/>
  <c r="E165" i="39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71" i="39"/>
  <c r="H13" i="72"/>
  <c r="H171" i="49"/>
  <c r="H171" i="48"/>
  <c r="E172" i="39"/>
  <c r="E14" i="72"/>
  <c r="E194" i="72" s="1"/>
  <c r="E172" i="49"/>
  <c r="E174" i="48"/>
  <c r="E173" i="48"/>
  <c r="E173" i="49"/>
  <c r="E174" i="49"/>
  <c r="M172" i="39"/>
  <c r="M14" i="72"/>
  <c r="M194" i="72" s="1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G143" i="67" s="1"/>
  <c r="M141" i="67"/>
  <c r="D101" i="67"/>
  <c r="D140" i="67"/>
  <c r="J67" i="48"/>
  <c r="I60" i="48"/>
  <c r="O5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I143" i="67" s="1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P112" i="65" s="1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P124" i="50" s="1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C143" i="66" s="1"/>
  <c r="P94" i="66"/>
  <c r="P132" i="66" s="1"/>
  <c r="E108" i="65"/>
  <c r="E146" i="65" s="1"/>
  <c r="C105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185" i="65" s="1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8" i="39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13" i="49"/>
  <c r="I14" i="49"/>
  <c r="I13" i="50"/>
  <c r="I12" i="49"/>
  <c r="M13" i="64"/>
  <c r="M13" i="49"/>
  <c r="M14" i="49"/>
  <c r="M13" i="50"/>
  <c r="Q13" i="64"/>
  <c r="Q199" i="64" s="1"/>
  <c r="Q14" i="49"/>
  <c r="Q13" i="50"/>
  <c r="Q13" i="49"/>
  <c r="F15" i="39"/>
  <c r="F14" i="64"/>
  <c r="F15" i="49"/>
  <c r="J14" i="64"/>
  <c r="J201" i="64" s="1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22" i="3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29" i="39"/>
  <c r="L9" i="65"/>
  <c r="P9" i="65"/>
  <c r="E31" i="39"/>
  <c r="E11" i="65"/>
  <c r="E31" i="49"/>
  <c r="E31" i="50"/>
  <c r="I31" i="39"/>
  <c r="I11" i="65"/>
  <c r="I31" i="49"/>
  <c r="I31" i="50"/>
  <c r="M11" i="65"/>
  <c r="M31" i="50"/>
  <c r="M31" i="49"/>
  <c r="Q31" i="39"/>
  <c r="Q11" i="65"/>
  <c r="Q31" i="49"/>
  <c r="Q31" i="50"/>
  <c r="F32" i="39"/>
  <c r="F12" i="65"/>
  <c r="F34" i="49"/>
  <c r="F33" i="49"/>
  <c r="F33" i="50"/>
  <c r="J12" i="65"/>
  <c r="J33" i="49"/>
  <c r="J33" i="50"/>
  <c r="J34" i="49"/>
  <c r="J34" i="48"/>
  <c r="N12" i="65"/>
  <c r="N178" i="65" s="1"/>
  <c r="N33" i="49"/>
  <c r="N33" i="50"/>
  <c r="N34" i="49"/>
  <c r="C35" i="3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36" i="39"/>
  <c r="H14" i="65"/>
  <c r="H38" i="49"/>
  <c r="H37" i="49"/>
  <c r="H37" i="48"/>
  <c r="L14" i="65"/>
  <c r="L37" i="49"/>
  <c r="L38" i="49"/>
  <c r="L38" i="48"/>
  <c r="P14" i="65"/>
  <c r="P38" i="49"/>
  <c r="P37" i="49"/>
  <c r="E40" i="3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41" i="39"/>
  <c r="J17" i="65"/>
  <c r="J41" i="49"/>
  <c r="N17" i="65"/>
  <c r="N186" i="65" s="1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51" i="39"/>
  <c r="J12" i="66"/>
  <c r="J52" i="50"/>
  <c r="J53" i="49"/>
  <c r="J52" i="49"/>
  <c r="N12" i="66"/>
  <c r="N52" i="49"/>
  <c r="N52" i="50"/>
  <c r="N53" i="49"/>
  <c r="C13" i="66"/>
  <c r="C54" i="49"/>
  <c r="G54" i="39"/>
  <c r="G13" i="66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55" i="39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59" i="39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67" i="39"/>
  <c r="D9" i="67"/>
  <c r="H9" i="67"/>
  <c r="L9" i="67"/>
  <c r="P9" i="67"/>
  <c r="E69" i="39"/>
  <c r="E11" i="67"/>
  <c r="E69" i="50"/>
  <c r="E69" i="49"/>
  <c r="I69" i="39"/>
  <c r="I11" i="67"/>
  <c r="I69" i="50"/>
  <c r="I69" i="49"/>
  <c r="M69" i="39"/>
  <c r="M11" i="67"/>
  <c r="M69" i="49"/>
  <c r="M69" i="50"/>
  <c r="Q11" i="67"/>
  <c r="Q69" i="50"/>
  <c r="Q69" i="49"/>
  <c r="F70" i="39"/>
  <c r="F12" i="67"/>
  <c r="F71" i="49"/>
  <c r="F71" i="50"/>
  <c r="F72" i="49"/>
  <c r="F72" i="48"/>
  <c r="J12" i="67"/>
  <c r="J178" i="67" s="1"/>
  <c r="J71" i="50"/>
  <c r="J71" i="49"/>
  <c r="J72" i="49"/>
  <c r="J72" i="48"/>
  <c r="N70" i="39"/>
  <c r="N12" i="67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74" i="39"/>
  <c r="H14" i="67"/>
  <c r="H76" i="49"/>
  <c r="H75" i="49"/>
  <c r="H75" i="48"/>
  <c r="H74" i="49"/>
  <c r="L14" i="67"/>
  <c r="L75" i="49"/>
  <c r="L76" i="49"/>
  <c r="L74" i="49"/>
  <c r="L75" i="48"/>
  <c r="P74" i="39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17" i="67"/>
  <c r="J186" i="67" s="1"/>
  <c r="J79" i="49"/>
  <c r="N79" i="39"/>
  <c r="N17" i="67"/>
  <c r="N79" i="49"/>
  <c r="C83" i="38"/>
  <c r="C7" i="68" s="1"/>
  <c r="C209" i="68" s="1"/>
  <c r="C5" i="68"/>
  <c r="C212" i="68" s="1"/>
  <c r="C83" i="49"/>
  <c r="C86" i="49"/>
  <c r="C83" i="50"/>
  <c r="C84" i="49"/>
  <c r="G83" i="38"/>
  <c r="G5" i="68"/>
  <c r="G83" i="49"/>
  <c r="G83" i="50"/>
  <c r="G86" i="49"/>
  <c r="G84" i="49"/>
  <c r="K83" i="38"/>
  <c r="K5" i="68"/>
  <c r="K274" i="68" s="1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88" i="39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89" i="39"/>
  <c r="I12" i="68"/>
  <c r="I216" i="68" s="1"/>
  <c r="I90" i="50"/>
  <c r="I90" i="49"/>
  <c r="I91" i="49"/>
  <c r="I90" i="48"/>
  <c r="M12" i="68"/>
  <c r="M90" i="49"/>
  <c r="M90" i="50"/>
  <c r="M91" i="49"/>
  <c r="M90" i="48"/>
  <c r="Q89" i="39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218" i="68" s="1"/>
  <c r="J92" i="50"/>
  <c r="J92" i="49"/>
  <c r="N13" i="68"/>
  <c r="N218" i="68" s="1"/>
  <c r="N92" i="50"/>
  <c r="N92" i="49"/>
  <c r="C14" i="68"/>
  <c r="C94" i="49"/>
  <c r="C95" i="49"/>
  <c r="C94" i="50"/>
  <c r="C93" i="50"/>
  <c r="G14" i="68"/>
  <c r="G94" i="49"/>
  <c r="G93" i="49"/>
  <c r="G95" i="49"/>
  <c r="G94" i="50"/>
  <c r="G93" i="50"/>
  <c r="K14" i="68"/>
  <c r="K94" i="49"/>
  <c r="K94" i="50"/>
  <c r="K95" i="49"/>
  <c r="O14" i="68"/>
  <c r="O267" i="68" s="1"/>
  <c r="O94" i="49"/>
  <c r="O94" i="50"/>
  <c r="O93" i="50"/>
  <c r="O93" i="49"/>
  <c r="O95" i="49"/>
  <c r="D15" i="68"/>
  <c r="D222" i="68" s="1"/>
  <c r="D96" i="49"/>
  <c r="H96" i="39"/>
  <c r="H15" i="68"/>
  <c r="H96" i="49"/>
  <c r="L15" i="68"/>
  <c r="L222" i="68" s="1"/>
  <c r="L96" i="49"/>
  <c r="P96" i="39"/>
  <c r="P15" i="68"/>
  <c r="P96" i="49"/>
  <c r="E16" i="68"/>
  <c r="E224" i="68" s="1"/>
  <c r="E98" i="49"/>
  <c r="E99" i="49"/>
  <c r="E97" i="49"/>
  <c r="I16" i="68"/>
  <c r="I224" i="68" s="1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222" i="69" s="1"/>
  <c r="E108" i="49"/>
  <c r="E110" i="49"/>
  <c r="E107" i="48"/>
  <c r="E110" i="48"/>
  <c r="E108" i="48"/>
  <c r="E107" i="49"/>
  <c r="E120" i="50"/>
  <c r="I107" i="38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97" i="72" s="1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90" i="72" s="1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428" i="64" s="1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417" i="64" s="1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376" i="66" s="1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373" i="70" s="1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376" i="72" s="1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171" i="68" s="1"/>
  <c r="C123" i="68"/>
  <c r="C220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F171" i="68" s="1"/>
  <c r="I170" i="68"/>
  <c r="L169" i="68"/>
  <c r="O119" i="68"/>
  <c r="C119" i="68"/>
  <c r="C167" i="68" s="1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215" i="6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12" i="70" s="1"/>
  <c r="F131" i="70" s="1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H324" i="70"/>
  <c r="H304" i="70"/>
  <c r="D314" i="71"/>
  <c r="E298" i="71"/>
  <c r="E318" i="71"/>
  <c r="E372" i="71"/>
  <c r="I322" i="71"/>
  <c r="Q322" i="71"/>
  <c r="Q298" i="71"/>
  <c r="Q293" i="71" s="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39" i="66" s="1"/>
  <c r="M140" i="66"/>
  <c r="K174" i="66"/>
  <c r="K97" i="66"/>
  <c r="K135" i="66" s="1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J151" i="64" s="1"/>
  <c r="J194" i="64"/>
  <c r="B8" i="48"/>
  <c r="G98" i="72"/>
  <c r="G93" i="72" s="1"/>
  <c r="Q204" i="72"/>
  <c r="K89" i="58"/>
  <c r="C166" i="49"/>
  <c r="D112" i="65"/>
  <c r="F116" i="71"/>
  <c r="F111" i="71" s="1"/>
  <c r="F136" i="71"/>
  <c r="G208" i="70"/>
  <c r="C310" i="70"/>
  <c r="E154" i="48"/>
  <c r="M175" i="48"/>
  <c r="B139" i="70"/>
  <c r="B118" i="70"/>
  <c r="B112" i="70" s="1"/>
  <c r="E150" i="64"/>
  <c r="N19" i="49"/>
  <c r="Q51" i="49"/>
  <c r="C243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18" i="66"/>
  <c r="M112" i="66" s="1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G135" i="69"/>
  <c r="N136" i="49"/>
  <c r="E146" i="70"/>
  <c r="I136" i="71"/>
  <c r="Q136" i="71"/>
  <c r="B68" i="50"/>
  <c r="P211" i="65"/>
  <c r="J70" i="50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D386" i="72"/>
  <c r="N324" i="65"/>
  <c r="N304" i="65"/>
  <c r="K425" i="68"/>
  <c r="G105" i="60"/>
  <c r="C369" i="69"/>
  <c r="C291" i="69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G304" i="70"/>
  <c r="P154" i="59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F304" i="65" s="1"/>
  <c r="I141" i="66"/>
  <c r="G202" i="71"/>
  <c r="F247" i="64"/>
  <c r="P93" i="70"/>
  <c r="C175" i="48"/>
  <c r="C68" i="49"/>
  <c r="L111" i="49"/>
  <c r="L105" i="45"/>
  <c r="H139" i="49"/>
  <c r="C49" i="50"/>
  <c r="C291" i="66"/>
  <c r="C329" i="66" s="1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46" i="66" s="1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183" i="65" s="1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5" i="68"/>
  <c r="F236" i="68" s="1"/>
  <c r="F86" i="49"/>
  <c r="F100" i="49"/>
  <c r="F83" i="49"/>
  <c r="F83" i="50"/>
  <c r="F84" i="49"/>
  <c r="F84" i="48"/>
  <c r="N86" i="39"/>
  <c r="N9" i="68"/>
  <c r="O88" i="39"/>
  <c r="O11" i="68"/>
  <c r="O88" i="49"/>
  <c r="O88" i="50"/>
  <c r="L12" i="68"/>
  <c r="L217" i="68" s="1"/>
  <c r="L90" i="50"/>
  <c r="L90" i="49"/>
  <c r="L91" i="49"/>
  <c r="L89" i="50"/>
  <c r="Q92" i="39"/>
  <c r="Q13" i="68"/>
  <c r="Q92" i="49"/>
  <c r="Q92" i="50"/>
  <c r="N93" i="39"/>
  <c r="N14" i="68"/>
  <c r="N95" i="49"/>
  <c r="N93" i="50"/>
  <c r="N94" i="49"/>
  <c r="N94" i="50"/>
  <c r="N95" i="48"/>
  <c r="G15" i="68"/>
  <c r="G222" i="68" s="1"/>
  <c r="G96" i="49"/>
  <c r="H97" i="3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76" i="71" s="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71" i="39"/>
  <c r="L13" i="72"/>
  <c r="L171" i="49"/>
  <c r="L171" i="48"/>
  <c r="I172" i="39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395" i="69" s="1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388" i="70" s="1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C139" i="67" s="1"/>
  <c r="F138" i="67"/>
  <c r="E97" i="67"/>
  <c r="E135" i="67" s="1"/>
  <c r="E136" i="67"/>
  <c r="D142" i="66"/>
  <c r="M138" i="66"/>
  <c r="H148" i="65"/>
  <c r="P142" i="65"/>
  <c r="J18" i="48"/>
  <c r="J150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285" i="65"/>
  <c r="F291" i="65"/>
  <c r="H105" i="60"/>
  <c r="E348" i="70"/>
  <c r="P298" i="72"/>
  <c r="P318" i="72"/>
  <c r="P372" i="72"/>
  <c r="E304" i="65"/>
  <c r="E324" i="65"/>
  <c r="J83" i="48"/>
  <c r="N94" i="67"/>
  <c r="N132" i="67" s="1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200" i="64" s="1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97" i="71" s="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" i="72"/>
  <c r="I177" i="48"/>
  <c r="I177" i="49"/>
  <c r="M177" i="39"/>
  <c r="M17" i="72"/>
  <c r="M177" i="49"/>
  <c r="M177" i="48"/>
  <c r="Q177" i="39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73" i="65" s="1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492" i="68" s="1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L386" i="72"/>
  <c r="H16" i="59"/>
  <c r="F32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Q317" i="64" s="1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44" i="67"/>
  <c r="C105" i="67"/>
  <c r="C143" i="67" s="1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5" i="65" s="1"/>
  <c r="E136" i="65"/>
  <c r="L27" i="48"/>
  <c r="D27" i="48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Q124" i="50" s="1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6" i="67" s="1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18" i="67"/>
  <c r="G112" i="67" s="1"/>
  <c r="N77" i="49"/>
  <c r="Q194" i="69"/>
  <c r="Q137" i="69"/>
  <c r="C112" i="70"/>
  <c r="C132" i="70"/>
  <c r="I139" i="70"/>
  <c r="I118" i="70"/>
  <c r="C116" i="71"/>
  <c r="C136" i="71"/>
  <c r="O136" i="71"/>
  <c r="O116" i="71"/>
  <c r="B32" i="50"/>
  <c r="I3" i="47"/>
  <c r="I9" i="50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18" i="67"/>
  <c r="C112" i="67" s="1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152" i="71"/>
  <c r="C147" i="71" s="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30" i="71"/>
  <c r="J154" i="49"/>
  <c r="F157" i="49"/>
  <c r="P130" i="72"/>
  <c r="M140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L311" i="71" s="1"/>
  <c r="E49" i="60"/>
  <c r="K411" i="66"/>
  <c r="K348" i="66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H342" i="65" s="1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G139" i="67" s="1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M222" i="70"/>
  <c r="H166" i="50"/>
  <c r="M373" i="7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F342" i="65" s="1"/>
  <c r="P403" i="66"/>
  <c r="M394" i="71"/>
  <c r="M334" i="7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O175" i="68" s="1"/>
  <c r="N174" i="68"/>
  <c r="H123" i="68"/>
  <c r="H220" i="68"/>
  <c r="H172" i="68"/>
  <c r="G170" i="68"/>
  <c r="Q119" i="68"/>
  <c r="Q167" i="68" s="1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89" i="3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225" i="68" s="1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110" i="39"/>
  <c r="Q9" i="69"/>
  <c r="N11" i="69"/>
  <c r="K113" i="3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67" i="39"/>
  <c r="N11" i="72"/>
  <c r="N167" i="49"/>
  <c r="N167" i="50"/>
  <c r="N167" i="48"/>
  <c r="O168" i="39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94" i="72" s="1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452" i="64" s="1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92" i="65" s="1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4" i="65" s="1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76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Q312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E143" i="65" s="1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Q403" i="66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5" i="65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222" i="66" s="1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200" i="70" s="1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240" i="64" s="1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203" i="64" s="1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08" i="64" s="1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171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215" i="65" s="1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200" i="65" s="1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48" i="39"/>
  <c r="F9" i="66"/>
  <c r="J48" i="39"/>
  <c r="J9" i="66"/>
  <c r="N9" i="66"/>
  <c r="C11" i="66"/>
  <c r="C50" i="49"/>
  <c r="C50" i="50"/>
  <c r="C50" i="48"/>
  <c r="G50" i="39"/>
  <c r="G11" i="66"/>
  <c r="G50" i="49"/>
  <c r="G50" i="50"/>
  <c r="G50" i="48"/>
  <c r="K11" i="66"/>
  <c r="K176" i="66" s="1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51" i="39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51" i="39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60" i="39"/>
  <c r="H17" i="66"/>
  <c r="H60" i="4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67" i="39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73" i="39"/>
  <c r="M13" i="67"/>
  <c r="M73" i="49"/>
  <c r="Q13" i="67"/>
  <c r="Q73" i="49"/>
  <c r="F14" i="67"/>
  <c r="F182" i="67" s="1"/>
  <c r="F75" i="49"/>
  <c r="F76" i="49"/>
  <c r="J74" i="3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79" i="39"/>
  <c r="D17" i="67"/>
  <c r="D79" i="49"/>
  <c r="H79" i="3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90" i="50"/>
  <c r="C91" i="49"/>
  <c r="C90" i="49"/>
  <c r="G12" i="68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72" i="71" s="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94" i="72" s="1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92" i="65" s="1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414" i="66" s="1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414" i="67" s="1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392" i="69" s="1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358" i="72" s="1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156" i="65"/>
  <c r="H213" i="65" s="1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J16" i="59"/>
  <c r="O51" i="59"/>
  <c r="G32" i="58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P16" i="59"/>
  <c r="C414" i="65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45" i="65"/>
  <c r="J105" i="65"/>
  <c r="J182" i="65"/>
  <c r="J144" i="65"/>
  <c r="Q142" i="65"/>
  <c r="I180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176" i="68"/>
  <c r="H222" i="68"/>
  <c r="H174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118" i="64"/>
  <c r="I161" i="64"/>
  <c r="L159" i="64"/>
  <c r="O158" i="64"/>
  <c r="F114" i="64"/>
  <c r="F111" i="64" s="1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08" i="65"/>
  <c r="B147" i="65"/>
  <c r="K148" i="65"/>
  <c r="N108" i="65"/>
  <c r="N147" i="65"/>
  <c r="M145" i="65"/>
  <c r="L105" i="65"/>
  <c r="L144" i="65"/>
  <c r="C180" i="65"/>
  <c r="F179" i="65"/>
  <c r="E101" i="65"/>
  <c r="D138" i="65"/>
  <c r="C29" i="48"/>
  <c r="J172" i="65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Q111" i="71"/>
  <c r="N132" i="72"/>
  <c r="E166" i="49"/>
  <c r="E161" i="45"/>
  <c r="I49" i="50"/>
  <c r="I43" i="47"/>
  <c r="K189" i="68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I208" i="69"/>
  <c r="O211" i="69"/>
  <c r="I156" i="70"/>
  <c r="C148" i="50"/>
  <c r="C143" i="47"/>
  <c r="P166" i="50"/>
  <c r="P161" i="47"/>
  <c r="N166" i="50"/>
  <c r="C51" i="58"/>
  <c r="C417" i="68"/>
  <c r="K168" i="48"/>
  <c r="B180" i="68"/>
  <c r="E70" i="49"/>
  <c r="O117" i="49"/>
  <c r="E130" i="49"/>
  <c r="E124" i="45"/>
  <c r="F194" i="72"/>
  <c r="F140" i="72"/>
  <c r="B222" i="67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Q97" i="49"/>
  <c r="G112" i="70"/>
  <c r="G137" i="70"/>
  <c r="E139" i="49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M154" i="58"/>
  <c r="H12" i="59"/>
  <c r="M324" i="70"/>
  <c r="M358" i="72"/>
  <c r="H372" i="64"/>
  <c r="O375" i="64"/>
  <c r="D338" i="66"/>
  <c r="Q348" i="69"/>
  <c r="L384" i="72"/>
  <c r="C97" i="58"/>
  <c r="N16" i="58"/>
  <c r="L70" i="58"/>
  <c r="L285" i="70"/>
  <c r="N136" i="58"/>
  <c r="D172" i="58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O285" i="69" s="1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G368" i="64"/>
  <c r="G324" i="65"/>
  <c r="J338" i="65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127" i="68"/>
  <c r="I176" i="68"/>
  <c r="J123" i="68"/>
  <c r="J171" i="68" s="1"/>
  <c r="G119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F132" i="70"/>
  <c r="N143" i="70"/>
  <c r="I194" i="72"/>
  <c r="I140" i="72"/>
  <c r="H19" i="50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J143" i="47"/>
  <c r="J148" i="50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J87" i="60"/>
  <c r="N93" i="60"/>
  <c r="Q87" i="58"/>
  <c r="M70" i="59"/>
  <c r="H373" i="65"/>
  <c r="L55" i="58"/>
  <c r="P87" i="58"/>
  <c r="J136" i="58"/>
  <c r="J166" i="58"/>
  <c r="N335" i="65"/>
  <c r="F117" i="59"/>
  <c r="E298" i="72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177" i="68"/>
  <c r="K127" i="68"/>
  <c r="J174" i="68"/>
  <c r="I221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36" i="71"/>
  <c r="E136" i="72"/>
  <c r="E190" i="72"/>
  <c r="H143" i="72"/>
  <c r="H197" i="72"/>
  <c r="B208" i="69"/>
  <c r="P183" i="68"/>
  <c r="D208" i="70"/>
  <c r="N204" i="71"/>
  <c r="N176" i="72"/>
  <c r="C132" i="69"/>
  <c r="F215" i="65"/>
  <c r="J93" i="72"/>
  <c r="D9" i="49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D174" i="64"/>
  <c r="D156" i="66"/>
  <c r="D219" i="66"/>
  <c r="J166" i="48"/>
  <c r="F143" i="71"/>
  <c r="J211" i="67"/>
  <c r="E222" i="70"/>
  <c r="D204" i="71"/>
  <c r="G369" i="67"/>
  <c r="K280" i="72"/>
  <c r="O360" i="64"/>
  <c r="O338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H124" i="60"/>
  <c r="K414" i="64"/>
  <c r="C338" i="66"/>
  <c r="K481" i="68"/>
  <c r="K409" i="68"/>
  <c r="G331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I176" i="67"/>
  <c r="O148" i="66"/>
  <c r="J108" i="66"/>
  <c r="P105" i="66"/>
  <c r="P182" i="66"/>
  <c r="P144" i="66"/>
  <c r="P138" i="66"/>
  <c r="M94" i="65"/>
  <c r="M133" i="65"/>
  <c r="F121" i="64"/>
  <c r="F205" i="64" s="1"/>
  <c r="F206" i="64"/>
  <c r="H118" i="64"/>
  <c r="H161" i="64"/>
  <c r="N158" i="64"/>
  <c r="P197" i="64"/>
  <c r="P155" i="64"/>
  <c r="C196" i="64"/>
  <c r="C154" i="64"/>
  <c r="P106" i="64"/>
  <c r="C235" i="64"/>
  <c r="I202" i="72"/>
  <c r="H112" i="66"/>
  <c r="K222" i="66"/>
  <c r="C420" i="68"/>
  <c r="Q239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143" i="65"/>
  <c r="D143" i="69"/>
  <c r="J190" i="72"/>
  <c r="J136" i="72"/>
  <c r="E211" i="67"/>
  <c r="L166" i="50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87" i="50"/>
  <c r="I208" i="72"/>
  <c r="M417" i="64"/>
  <c r="M324" i="66"/>
  <c r="M304" i="66"/>
  <c r="H285" i="70"/>
  <c r="E372" i="64"/>
  <c r="D338" i="69"/>
  <c r="C383" i="68"/>
  <c r="C377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158" i="64"/>
  <c r="P114" i="64"/>
  <c r="P199" i="64"/>
  <c r="P157" i="64"/>
  <c r="O155" i="64"/>
  <c r="N154" i="64"/>
  <c r="O106" i="64"/>
  <c r="B114" i="64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I184" i="69"/>
  <c r="P150" i="64"/>
  <c r="N140" i="71"/>
  <c r="N194" i="71"/>
  <c r="J215" i="67"/>
  <c r="J156" i="67"/>
  <c r="P9" i="49"/>
  <c r="I146" i="69"/>
  <c r="P211" i="66"/>
  <c r="P152" i="72"/>
  <c r="I359" i="68"/>
  <c r="I353" i="68" s="1"/>
  <c r="I81" i="54"/>
  <c r="D325" i="71"/>
  <c r="N403" i="69"/>
  <c r="Q420" i="68"/>
  <c r="Q468" i="68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L285" i="66"/>
  <c r="G81" i="55"/>
  <c r="O322" i="71"/>
  <c r="K379" i="71"/>
  <c r="K325" i="71"/>
  <c r="G115" i="68"/>
  <c r="G163" i="68" s="1"/>
  <c r="I172" i="66"/>
  <c r="I134" i="66"/>
  <c r="H94" i="66"/>
  <c r="M108" i="65"/>
  <c r="M146" i="65" s="1"/>
  <c r="P183" i="65"/>
  <c r="P145" i="65"/>
  <c r="O105" i="65"/>
  <c r="O144" i="65"/>
  <c r="N142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200" i="64"/>
  <c r="E158" i="64"/>
  <c r="D114" i="64"/>
  <c r="D15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36" i="72"/>
  <c r="L116" i="72"/>
  <c r="L111" i="72" s="1"/>
  <c r="C219" i="64"/>
  <c r="C132" i="64"/>
  <c r="C126" i="64" s="1"/>
  <c r="F135" i="65"/>
  <c r="Q222" i="66"/>
  <c r="O189" i="68"/>
  <c r="O87" i="50"/>
  <c r="O81" i="47"/>
  <c r="M376" i="65"/>
  <c r="H202" i="71"/>
  <c r="K291" i="67"/>
  <c r="K373" i="67"/>
  <c r="G291" i="70"/>
  <c r="G329" i="70" s="1"/>
  <c r="I335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38" i="64"/>
  <c r="Q360" i="64"/>
  <c r="E407" i="68"/>
  <c r="O310" i="69"/>
  <c r="O304" i="69" s="1"/>
  <c r="G335" i="69"/>
  <c r="P322" i="71"/>
  <c r="O403" i="65"/>
  <c r="H329" i="71"/>
  <c r="N81" i="54"/>
  <c r="N359" i="68"/>
  <c r="N353" i="68" s="1"/>
  <c r="L324" i="70"/>
  <c r="L304" i="70"/>
  <c r="P111" i="50"/>
  <c r="P105" i="47"/>
  <c r="I124" i="47"/>
  <c r="I130" i="50"/>
  <c r="C130" i="71"/>
  <c r="M132" i="71"/>
  <c r="I30" i="50"/>
  <c r="O202" i="72"/>
  <c r="K161" i="47"/>
  <c r="B143" i="70"/>
  <c r="N143" i="69"/>
  <c r="O208" i="70"/>
  <c r="F93" i="71"/>
  <c r="M211" i="69"/>
  <c r="N211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I376" i="70"/>
  <c r="P413" i="68"/>
  <c r="J420" i="68"/>
  <c r="O388" i="70"/>
  <c r="O331" i="70"/>
  <c r="J325" i="72"/>
  <c r="O403" i="67"/>
  <c r="M400" i="69"/>
  <c r="D143" i="60"/>
  <c r="D386" i="71"/>
  <c r="J161" i="60"/>
  <c r="N285" i="67"/>
  <c r="D358" i="71"/>
  <c r="M304" i="65"/>
  <c r="I304" i="66"/>
  <c r="D324" i="69"/>
  <c r="D304" i="69"/>
  <c r="G380" i="64"/>
  <c r="D403" i="65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99" i="67" s="1"/>
  <c r="F178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I204" i="64"/>
  <c r="I162" i="64"/>
  <c r="K159" i="64"/>
  <c r="Q114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Q135" i="68"/>
  <c r="P130" i="49"/>
  <c r="P124" i="45"/>
  <c r="B152" i="71"/>
  <c r="B206" i="71" s="1"/>
  <c r="O215" i="65"/>
  <c r="J215" i="66"/>
  <c r="Q150" i="67"/>
  <c r="J204" i="71"/>
  <c r="P116" i="72"/>
  <c r="P111" i="72" s="1"/>
  <c r="P136" i="72"/>
  <c r="D112" i="67"/>
  <c r="L148" i="49"/>
  <c r="L143" i="45"/>
  <c r="B259" i="68"/>
  <c r="J98" i="71"/>
  <c r="J170" i="71" s="1"/>
  <c r="B132" i="64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D140" i="72"/>
  <c r="C222" i="67"/>
  <c r="Q211" i="70"/>
  <c r="J140" i="72"/>
  <c r="J146" i="69"/>
  <c r="F143" i="70"/>
  <c r="F132" i="71"/>
  <c r="G136" i="72"/>
  <c r="E354" i="72"/>
  <c r="E280" i="72"/>
  <c r="I414" i="65"/>
  <c r="P285" i="70"/>
  <c r="N324" i="66"/>
  <c r="L407" i="66"/>
  <c r="K505" i="68"/>
  <c r="O369" i="65"/>
  <c r="O291" i="65"/>
  <c r="O285" i="65" s="1"/>
  <c r="O383" i="68"/>
  <c r="O81" i="55"/>
  <c r="K324" i="69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207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N403" i="70"/>
  <c r="G392" i="65"/>
  <c r="G335" i="65"/>
  <c r="F384" i="72"/>
  <c r="J322" i="72"/>
  <c r="J130" i="72"/>
  <c r="L93" i="69"/>
  <c r="N9" i="49"/>
  <c r="N3" i="45"/>
  <c r="J196" i="70"/>
  <c r="J139" i="70"/>
  <c r="J118" i="70"/>
  <c r="J194" i="70" s="1"/>
  <c r="O211" i="65"/>
  <c r="O222" i="65"/>
  <c r="B43" i="45"/>
  <c r="B49" i="49"/>
  <c r="P9" i="50"/>
  <c r="H211" i="66"/>
  <c r="P202" i="72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P400" i="69"/>
  <c r="O81" i="54"/>
  <c r="O359" i="68"/>
  <c r="O331" i="67"/>
  <c r="O310" i="67"/>
  <c r="O304" i="67" s="1"/>
  <c r="O323" i="67" s="1"/>
  <c r="D372" i="71"/>
  <c r="D318" i="71"/>
  <c r="P407" i="67"/>
  <c r="D481" i="68"/>
  <c r="D409" i="68"/>
  <c r="P403" i="67"/>
  <c r="G97" i="67"/>
  <c r="G135" i="67" s="1"/>
  <c r="Q134" i="66"/>
  <c r="L94" i="66"/>
  <c r="L132" i="66" s="1"/>
  <c r="L133" i="66"/>
  <c r="B145" i="65"/>
  <c r="J186" i="65"/>
  <c r="J148" i="65"/>
  <c r="Q108" i="65"/>
  <c r="I108" i="65"/>
  <c r="I184" i="65" s="1"/>
  <c r="H183" i="65"/>
  <c r="H145" i="65"/>
  <c r="G105" i="65"/>
  <c r="G182" i="65"/>
  <c r="G144" i="65"/>
  <c r="P101" i="65"/>
  <c r="D178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N259" i="68"/>
  <c r="N335" i="67"/>
  <c r="I425" i="68"/>
  <c r="K327" i="66"/>
  <c r="C403" i="69"/>
  <c r="D400" i="70"/>
  <c r="O386" i="71"/>
  <c r="G143" i="44"/>
  <c r="G148" i="48"/>
  <c r="M132" i="69"/>
  <c r="M112" i="69"/>
  <c r="I240" i="64"/>
  <c r="P135" i="68"/>
  <c r="N223" i="64"/>
  <c r="J112" i="66"/>
  <c r="F111" i="49"/>
  <c r="L111" i="71"/>
  <c r="L130" i="71"/>
  <c r="Q140" i="72"/>
  <c r="I312" i="71"/>
  <c r="P202" i="71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Q181" i="70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3" i="44"/>
  <c r="I17" i="20"/>
  <c r="Q17" i="20"/>
  <c r="Q8" i="39"/>
  <c r="F10" i="39"/>
  <c r="J10" i="39"/>
  <c r="K11" i="39"/>
  <c r="O11" i="39"/>
  <c r="D12" i="39"/>
  <c r="L12" i="39"/>
  <c r="E15" i="39"/>
  <c r="I15" i="39"/>
  <c r="M15" i="39"/>
  <c r="Q15" i="39"/>
  <c r="K20" i="39"/>
  <c r="O20" i="39"/>
  <c r="H21" i="39"/>
  <c r="E22" i="39"/>
  <c r="I22" i="39"/>
  <c r="M22" i="39"/>
  <c r="Q22" i="39"/>
  <c r="K8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K29" i="39"/>
  <c r="D31" i="39"/>
  <c r="H31" i="39"/>
  <c r="E32" i="39"/>
  <c r="N35" i="39"/>
  <c r="G36" i="39"/>
  <c r="K36" i="39"/>
  <c r="O36" i="39"/>
  <c r="D40" i="39"/>
  <c r="H40" i="39"/>
  <c r="L40" i="39"/>
  <c r="E41" i="39"/>
  <c r="I41" i="39"/>
  <c r="K48" i="39"/>
  <c r="D50" i="39"/>
  <c r="L50" i="39"/>
  <c r="E51" i="39"/>
  <c r="I51" i="39"/>
  <c r="M51" i="39"/>
  <c r="K55" i="39"/>
  <c r="D59" i="39"/>
  <c r="H59" i="39"/>
  <c r="L59" i="39"/>
  <c r="E60" i="39"/>
  <c r="I60" i="39"/>
  <c r="M60" i="39"/>
  <c r="Q60" i="39"/>
  <c r="G67" i="39"/>
  <c r="E70" i="39"/>
  <c r="I70" i="39"/>
  <c r="M70" i="39"/>
  <c r="N73" i="39"/>
  <c r="D78" i="39"/>
  <c r="L78" i="39"/>
  <c r="P78" i="39"/>
  <c r="I79" i="39"/>
  <c r="Q97" i="39"/>
  <c r="N101" i="39"/>
  <c r="G102" i="39"/>
  <c r="K102" i="39"/>
  <c r="H103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F11" i="39"/>
  <c r="J11" i="39"/>
  <c r="K12" i="39"/>
  <c r="H15" i="39"/>
  <c r="L15" i="39"/>
  <c r="E16" i="39"/>
  <c r="M16" i="39"/>
  <c r="Q16" i="39"/>
  <c r="N20" i="39"/>
  <c r="O21" i="39"/>
  <c r="D22" i="39"/>
  <c r="H22" i="39"/>
  <c r="L22" i="39"/>
  <c r="P22" i="39"/>
  <c r="F29" i="39"/>
  <c r="J29" i="39"/>
  <c r="N29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E74" i="39"/>
  <c r="M74" i="39"/>
  <c r="N78" i="39"/>
  <c r="C79" i="39"/>
  <c r="K79" i="39"/>
  <c r="O79" i="39"/>
  <c r="D86" i="39"/>
  <c r="P86" i="39"/>
  <c r="E88" i="39"/>
  <c r="M88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C129" i="39"/>
  <c r="G129" i="39"/>
  <c r="O129" i="39"/>
  <c r="L131" i="39"/>
  <c r="E132" i="39"/>
  <c r="I132" i="39"/>
  <c r="Q132" i="39"/>
  <c r="F135" i="39"/>
  <c r="K136" i="39"/>
  <c r="D140" i="39"/>
  <c r="H140" i="39"/>
  <c r="M141" i="39"/>
  <c r="F145" i="39"/>
  <c r="D149" i="39"/>
  <c r="H149" i="39"/>
  <c r="Q150" i="39"/>
  <c r="J153" i="39"/>
  <c r="G154" i="39"/>
  <c r="K154" i="39"/>
  <c r="O154" i="39"/>
  <c r="D158" i="39"/>
  <c r="L158" i="39"/>
  <c r="E159" i="39"/>
  <c r="M159" i="39"/>
  <c r="Q159" i="39"/>
  <c r="J163" i="39"/>
  <c r="P92" i="39"/>
  <c r="M93" i="39"/>
  <c r="Q93" i="39"/>
  <c r="F96" i="39"/>
  <c r="N96" i="39"/>
  <c r="C97" i="39"/>
  <c r="K97" i="39"/>
  <c r="D101" i="39"/>
  <c r="H101" i="39"/>
  <c r="E102" i="39"/>
  <c r="M102" i="39"/>
  <c r="F103" i="39"/>
  <c r="D110" i="39"/>
  <c r="Q112" i="39"/>
  <c r="F113" i="39"/>
  <c r="J113" i="39"/>
  <c r="O116" i="39"/>
  <c r="D117" i="39"/>
  <c r="P117" i="39"/>
  <c r="M121" i="39"/>
  <c r="N122" i="39"/>
  <c r="O126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12" i="39"/>
  <c r="O102" i="39"/>
  <c r="O27" i="19"/>
  <c r="J27" i="20"/>
  <c r="D27" i="20"/>
  <c r="H27" i="20"/>
  <c r="G16" i="39"/>
  <c r="K54" i="39"/>
  <c r="G86" i="39"/>
  <c r="H17" i="19"/>
  <c r="F55" i="39"/>
  <c r="J79" i="39"/>
  <c r="E50" i="39"/>
  <c r="L60" i="39"/>
  <c r="H70" i="39"/>
  <c r="L102" i="39"/>
  <c r="H153" i="39"/>
  <c r="D171" i="39"/>
  <c r="P171" i="39"/>
  <c r="K96" i="39"/>
  <c r="O113" i="39"/>
  <c r="O147" i="39"/>
  <c r="M167" i="39"/>
  <c r="F89" i="39"/>
  <c r="N102" i="39"/>
  <c r="J131" i="39"/>
  <c r="L88" i="39"/>
  <c r="D96" i="39"/>
  <c r="L96" i="39"/>
  <c r="P103" i="39"/>
  <c r="J92" i="39"/>
  <c r="N92" i="39"/>
  <c r="J122" i="39"/>
  <c r="G93" i="39"/>
  <c r="K93" i="39"/>
  <c r="M32" i="39"/>
  <c r="Q51" i="39"/>
  <c r="E86" i="39"/>
  <c r="M89" i="39"/>
  <c r="E97" i="39"/>
  <c r="I97" i="39"/>
  <c r="M97" i="39"/>
  <c r="I121" i="39"/>
  <c r="F136" i="39"/>
  <c r="P129" i="39"/>
  <c r="L141" i="39"/>
  <c r="H150" i="39"/>
  <c r="C71" i="39"/>
  <c r="C33" i="39"/>
  <c r="C13" i="39"/>
  <c r="C169" i="39"/>
  <c r="C133" i="39"/>
  <c r="C95" i="39"/>
  <c r="C91" i="39"/>
  <c r="C53" i="39"/>
  <c r="C115" i="39"/>
  <c r="C11" i="39"/>
  <c r="C151" i="39"/>
  <c r="H88" i="39"/>
  <c r="F22" i="39"/>
  <c r="N22" i="39"/>
  <c r="D20" i="39"/>
  <c r="H20" i="39"/>
  <c r="L20" i="39"/>
  <c r="P20" i="39"/>
  <c r="J16" i="39"/>
  <c r="F8" i="39"/>
  <c r="J101" i="39"/>
  <c r="O4" i="19"/>
  <c r="Q27" i="20"/>
  <c r="G27" i="19"/>
  <c r="K27" i="19"/>
  <c r="G17" i="20"/>
  <c r="K17" i="20"/>
  <c r="O4" i="22"/>
  <c r="I11" i="39"/>
  <c r="K32" i="39"/>
  <c r="J40" i="39"/>
  <c r="N40" i="39"/>
  <c r="D48" i="39"/>
  <c r="H48" i="39"/>
  <c r="L48" i="39"/>
  <c r="P48" i="39"/>
  <c r="I50" i="39"/>
  <c r="M50" i="39"/>
  <c r="Q50" i="39"/>
  <c r="F51" i="39"/>
  <c r="N51" i="39"/>
  <c r="O54" i="39"/>
  <c r="D55" i="39"/>
  <c r="L55" i="39"/>
  <c r="Q59" i="39"/>
  <c r="J67" i="39"/>
  <c r="K69" i="39"/>
  <c r="Q73" i="39"/>
  <c r="O78" i="39"/>
  <c r="L79" i="39"/>
  <c r="E17" i="22"/>
  <c r="M17" i="22"/>
  <c r="G29" i="39"/>
  <c r="P40" i="39"/>
  <c r="N48" i="39"/>
  <c r="K50" i="39"/>
  <c r="O50" i="39"/>
  <c r="K59" i="39"/>
  <c r="P60" i="39"/>
  <c r="L67" i="39"/>
  <c r="Q69" i="39"/>
  <c r="G73" i="39"/>
  <c r="L74" i="39"/>
  <c r="F79" i="39"/>
  <c r="P176" i="39"/>
  <c r="I177" i="39"/>
  <c r="H129" i="39"/>
  <c r="P158" i="39"/>
  <c r="I165" i="39"/>
  <c r="M165" i="39"/>
  <c r="J167" i="39"/>
  <c r="Q172" i="39"/>
  <c r="C27" i="22"/>
  <c r="O10" i="39"/>
  <c r="I12" i="39"/>
  <c r="J15" i="39"/>
  <c r="K16" i="39"/>
  <c r="O16" i="39"/>
  <c r="E21" i="39"/>
  <c r="I21" i="39"/>
  <c r="Q21" i="39"/>
  <c r="D29" i="39"/>
  <c r="M31" i="39"/>
  <c r="J32" i="39"/>
  <c r="N32" i="39"/>
  <c r="G35" i="39"/>
  <c r="D36" i="39"/>
  <c r="L36" i="39"/>
  <c r="P36" i="39"/>
  <c r="I40" i="39"/>
  <c r="M40" i="39"/>
  <c r="Q40" i="39"/>
  <c r="F41" i="39"/>
  <c r="N41" i="39"/>
  <c r="G70" i="39"/>
  <c r="P73" i="39"/>
  <c r="G88" i="39"/>
  <c r="L89" i="39"/>
  <c r="E92" i="39"/>
  <c r="O96" i="39"/>
  <c r="E101" i="39"/>
  <c r="M101" i="39"/>
  <c r="Q101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D32" i="39"/>
  <c r="G55" i="39"/>
  <c r="Q70" i="39"/>
  <c r="K74" i="39"/>
  <c r="I96" i="39"/>
  <c r="E117" i="39"/>
  <c r="Q117" i="39"/>
  <c r="N121" i="39"/>
  <c r="I129" i="39"/>
  <c r="G176" i="39"/>
  <c r="N153" i="39"/>
  <c r="O172" i="39"/>
  <c r="I141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N492" i="68" l="1"/>
  <c r="H143" i="50"/>
  <c r="M468" i="68"/>
  <c r="J62" i="44"/>
  <c r="L129" i="71"/>
  <c r="P129" i="72"/>
  <c r="E323" i="70"/>
  <c r="O182" i="65"/>
  <c r="L161" i="50"/>
  <c r="K190" i="71"/>
  <c r="K237" i="68"/>
  <c r="Q323" i="70"/>
  <c r="M285" i="66"/>
  <c r="L183" i="66"/>
  <c r="D25" i="48"/>
  <c r="K181" i="67"/>
  <c r="C150" i="69"/>
  <c r="B131" i="70"/>
  <c r="C182" i="65"/>
  <c r="P468" i="68"/>
  <c r="N342" i="69"/>
  <c r="J188" i="72"/>
  <c r="C213" i="67"/>
  <c r="I5" i="39"/>
  <c r="O261" i="68"/>
  <c r="E175" i="69"/>
  <c r="N329" i="72"/>
  <c r="C215" i="65"/>
  <c r="L352" i="71"/>
  <c r="E191" i="64"/>
  <c r="H414" i="65"/>
  <c r="G342" i="70"/>
  <c r="F407" i="65"/>
  <c r="I395" i="69"/>
  <c r="P329" i="72"/>
  <c r="P111" i="64"/>
  <c r="P153" i="64" s="1"/>
  <c r="D220" i="68"/>
  <c r="H274" i="68"/>
  <c r="K261" i="68"/>
  <c r="C183" i="65"/>
  <c r="O361" i="71"/>
  <c r="I367" i="70"/>
  <c r="G376" i="66"/>
  <c r="K438" i="64"/>
  <c r="L492" i="68"/>
  <c r="N376" i="69"/>
  <c r="D395" i="66"/>
  <c r="M107" i="39"/>
  <c r="E143" i="50"/>
  <c r="O63" i="48"/>
  <c r="P129" i="71"/>
  <c r="C213" i="66"/>
  <c r="C150" i="66"/>
  <c r="C219" i="68"/>
  <c r="C171" i="68"/>
  <c r="H44" i="48"/>
  <c r="K112" i="66"/>
  <c r="K194" i="66"/>
  <c r="E405" i="69"/>
  <c r="E342" i="69"/>
  <c r="E26" i="39"/>
  <c r="N208" i="71"/>
  <c r="P216" i="64"/>
  <c r="I124" i="50"/>
  <c r="O365" i="64"/>
  <c r="Q190" i="72"/>
  <c r="Q208" i="72"/>
  <c r="N7" i="72"/>
  <c r="O163" i="42"/>
  <c r="B7" i="71"/>
  <c r="B185" i="71" s="1"/>
  <c r="C145" i="39"/>
  <c r="J386" i="69"/>
  <c r="J111" i="64"/>
  <c r="J195" i="64" s="1"/>
  <c r="Q376" i="67"/>
  <c r="I414" i="64"/>
  <c r="I435" i="64"/>
  <c r="M7" i="70"/>
  <c r="M172" i="70" s="1"/>
  <c r="N126" i="39"/>
  <c r="N181" i="69"/>
  <c r="N200" i="69"/>
  <c r="I7" i="69"/>
  <c r="I172" i="69" s="1"/>
  <c r="I107" i="39"/>
  <c r="K243" i="68"/>
  <c r="K221" i="68"/>
  <c r="K220" i="68"/>
  <c r="K174" i="67"/>
  <c r="K222" i="67"/>
  <c r="L183" i="65"/>
  <c r="L182" i="65"/>
  <c r="Q240" i="64"/>
  <c r="Q200" i="64"/>
  <c r="B240" i="64"/>
  <c r="B219" i="64"/>
  <c r="H134" i="71"/>
  <c r="H111" i="71"/>
  <c r="H129" i="71" s="1"/>
  <c r="E99" i="65"/>
  <c r="E139" i="65"/>
  <c r="G388" i="70"/>
  <c r="G369" i="70"/>
  <c r="E395" i="69"/>
  <c r="E376" i="69"/>
  <c r="K7" i="70"/>
  <c r="K190" i="70" s="1"/>
  <c r="K35" i="70"/>
  <c r="K63" i="70" s="1"/>
  <c r="G217" i="68"/>
  <c r="G216" i="68"/>
  <c r="C217" i="68"/>
  <c r="C239" i="68"/>
  <c r="Q236" i="68"/>
  <c r="Q237" i="68"/>
  <c r="Q250" i="68"/>
  <c r="Q193" i="65"/>
  <c r="Q192" i="65" s="1"/>
  <c r="Q203" i="65"/>
  <c r="B172" i="65"/>
  <c r="B171" i="65"/>
  <c r="M405" i="69"/>
  <c r="M399" i="69" s="1"/>
  <c r="M342" i="69"/>
  <c r="N212" i="68"/>
  <c r="N211" i="68" s="1"/>
  <c r="N274" i="68"/>
  <c r="P405" i="69"/>
  <c r="P399" i="69" s="1"/>
  <c r="P342" i="69"/>
  <c r="N405" i="70"/>
  <c r="N399" i="70" s="1"/>
  <c r="N342" i="70"/>
  <c r="K163" i="39"/>
  <c r="G107" i="39"/>
  <c r="B237" i="68"/>
  <c r="F365" i="64"/>
  <c r="Q274" i="68"/>
  <c r="I178" i="65"/>
  <c r="I179" i="65"/>
  <c r="M388" i="71"/>
  <c r="M329" i="71"/>
  <c r="C417" i="64"/>
  <c r="C459" i="64"/>
  <c r="D7" i="66"/>
  <c r="D172" i="66" s="1"/>
  <c r="E45" i="39"/>
  <c r="M182" i="65"/>
  <c r="M183" i="65"/>
  <c r="G237" i="64"/>
  <c r="G247" i="64"/>
  <c r="C388" i="71"/>
  <c r="C329" i="71"/>
  <c r="L452" i="64"/>
  <c r="L410" i="64"/>
  <c r="C190" i="71"/>
  <c r="C208" i="71"/>
  <c r="F7" i="68"/>
  <c r="F209" i="68" s="1"/>
  <c r="F83" i="39"/>
  <c r="K401" i="68"/>
  <c r="O414" i="66"/>
  <c r="B198" i="64"/>
  <c r="C261" i="68"/>
  <c r="M226" i="68"/>
  <c r="Q213" i="65"/>
  <c r="B194" i="65"/>
  <c r="G316" i="72"/>
  <c r="K213" i="65"/>
  <c r="Q184" i="65"/>
  <c r="P206" i="72"/>
  <c r="C401" i="68"/>
  <c r="E405" i="66"/>
  <c r="O379" i="72"/>
  <c r="M395" i="70"/>
  <c r="M386" i="66"/>
  <c r="K395" i="65"/>
  <c r="D105" i="50"/>
  <c r="J459" i="64"/>
  <c r="H395" i="65"/>
  <c r="C329" i="69"/>
  <c r="F401" i="68"/>
  <c r="K99" i="66"/>
  <c r="K175" i="66" s="1"/>
  <c r="J7" i="67"/>
  <c r="J190" i="67" s="1"/>
  <c r="J64" i="39"/>
  <c r="P395" i="70"/>
  <c r="P376" i="70"/>
  <c r="G208" i="71"/>
  <c r="G190" i="71"/>
  <c r="F175" i="67"/>
  <c r="P376" i="71"/>
  <c r="Q177" i="65"/>
  <c r="D215" i="71"/>
  <c r="G388" i="72"/>
  <c r="G383" i="72" s="1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F206" i="71"/>
  <c r="F179" i="71"/>
  <c r="I177" i="70"/>
  <c r="I196" i="70"/>
  <c r="J222" i="69"/>
  <c r="J203" i="69"/>
  <c r="I253" i="68"/>
  <c r="I229" i="68"/>
  <c r="P274" i="68"/>
  <c r="P261" i="68"/>
  <c r="P212" i="68"/>
  <c r="P211" i="68" s="1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45" i="42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2" i="65"/>
  <c r="F7" i="65"/>
  <c r="F191" i="65" s="1"/>
  <c r="F26" i="39"/>
  <c r="J223" i="64"/>
  <c r="J204" i="64"/>
  <c r="L240" i="64"/>
  <c r="L199" i="64"/>
  <c r="L200" i="64"/>
  <c r="I215" i="64"/>
  <c r="I194" i="64"/>
  <c r="I193" i="64" s="1"/>
  <c r="E215" i="64"/>
  <c r="E194" i="64"/>
  <c r="B200" i="66"/>
  <c r="B183" i="66"/>
  <c r="M388" i="72"/>
  <c r="M329" i="72"/>
  <c r="K388" i="71"/>
  <c r="K329" i="71"/>
  <c r="P352" i="72"/>
  <c r="P275" i="72"/>
  <c r="J293" i="71"/>
  <c r="J311" i="71" s="1"/>
  <c r="J316" i="71"/>
  <c r="K213" i="69"/>
  <c r="K150" i="69"/>
  <c r="P388" i="71"/>
  <c r="P329" i="71"/>
  <c r="I329" i="66"/>
  <c r="I285" i="66"/>
  <c r="I323" i="66" s="1"/>
  <c r="J111" i="72"/>
  <c r="J134" i="72"/>
  <c r="O145" i="39"/>
  <c r="N26" i="42"/>
  <c r="F184" i="67"/>
  <c r="B182" i="66"/>
  <c r="J329" i="65"/>
  <c r="J505" i="68"/>
  <c r="J457" i="68"/>
  <c r="K172" i="72"/>
  <c r="K208" i="72"/>
  <c r="M143" i="66"/>
  <c r="M99" i="66"/>
  <c r="M137" i="66" s="1"/>
  <c r="J7" i="66"/>
  <c r="C358" i="72"/>
  <c r="D217" i="68"/>
  <c r="C465" i="68"/>
  <c r="C455" i="68"/>
  <c r="G7" i="72"/>
  <c r="H178" i="66"/>
  <c r="H179" i="66"/>
  <c r="M7" i="66"/>
  <c r="M191" i="66" s="1"/>
  <c r="N45" i="39"/>
  <c r="M45" i="39"/>
  <c r="M329" i="65"/>
  <c r="M285" i="65"/>
  <c r="M323" i="65" s="1"/>
  <c r="F213" i="67"/>
  <c r="J176" i="72"/>
  <c r="J194" i="72"/>
  <c r="M7" i="71"/>
  <c r="M145" i="39"/>
  <c r="I7" i="70"/>
  <c r="I191" i="70" s="1"/>
  <c r="J126" i="39"/>
  <c r="E7" i="70"/>
  <c r="E191" i="70" s="1"/>
  <c r="E126" i="39"/>
  <c r="B191" i="64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37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F323" i="69" s="1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D206" i="72"/>
  <c r="D201" i="72" s="1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B170" i="66" s="1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201" i="72" s="1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J35" i="71"/>
  <c r="J63" i="71" s="1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73" i="66" s="1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42" i="69"/>
  <c r="N329" i="66"/>
  <c r="N285" i="66"/>
  <c r="C35" i="70"/>
  <c r="N163" i="39"/>
  <c r="F126" i="39"/>
  <c r="F107" i="39"/>
  <c r="D163" i="42"/>
  <c r="H359" i="64"/>
  <c r="N392" i="67"/>
  <c r="K183" i="68"/>
  <c r="K255" i="68" s="1"/>
  <c r="Q194" i="64"/>
  <c r="Q193" i="64" s="1"/>
  <c r="O323" i="65"/>
  <c r="L174" i="67"/>
  <c r="L173" i="67" s="1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91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63" i="39"/>
  <c r="K35" i="71"/>
  <c r="K63" i="71" s="1"/>
  <c r="I26" i="42"/>
  <c r="M194" i="64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K93" i="65" s="1"/>
  <c r="K131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83" i="71" s="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67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214" i="64" s="1"/>
  <c r="P194" i="64"/>
  <c r="P193" i="64" s="1"/>
  <c r="L7" i="64"/>
  <c r="L212" i="64" s="1"/>
  <c r="M5" i="39"/>
  <c r="L39" i="64"/>
  <c r="L71" i="64" s="1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B190" i="69" s="1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35" i="72"/>
  <c r="Q63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233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201" i="72" s="1"/>
  <c r="M179" i="72"/>
  <c r="E206" i="72"/>
  <c r="E179" i="72"/>
  <c r="E215" i="72"/>
  <c r="E201" i="72" s="1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P93" i="66"/>
  <c r="P131" i="66" s="1"/>
  <c r="E231" i="68"/>
  <c r="E170" i="66"/>
  <c r="Q170" i="65"/>
  <c r="D170" i="67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O177" i="65"/>
  <c r="O139" i="65"/>
  <c r="K132" i="66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I145" i="39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P26" i="39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359" i="64" s="1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B190" i="64"/>
  <c r="G204" i="64"/>
  <c r="H206" i="64"/>
  <c r="Q207" i="64"/>
  <c r="M28" i="48"/>
  <c r="N99" i="65"/>
  <c r="N175" i="65" s="1"/>
  <c r="G177" i="65"/>
  <c r="G139" i="65"/>
  <c r="D184" i="65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209" i="66"/>
  <c r="I44" i="50"/>
  <c r="E44" i="49"/>
  <c r="P205" i="65"/>
  <c r="H205" i="65"/>
  <c r="K204" i="65"/>
  <c r="K223" i="65"/>
  <c r="G28" i="65"/>
  <c r="F202" i="65"/>
  <c r="F201" i="65"/>
  <c r="M199" i="65"/>
  <c r="E199" i="65"/>
  <c r="P198" i="65"/>
  <c r="P197" i="65"/>
  <c r="P216" i="65"/>
  <c r="C195" i="65"/>
  <c r="C214" i="65"/>
  <c r="Q25" i="50"/>
  <c r="M25" i="49"/>
  <c r="M190" i="65"/>
  <c r="M191" i="65"/>
  <c r="M209" i="65"/>
  <c r="I25" i="49"/>
  <c r="E25" i="50"/>
  <c r="E191" i="65"/>
  <c r="E190" i="65"/>
  <c r="E209" i="65"/>
  <c r="L229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G352" i="71"/>
  <c r="O99" i="65"/>
  <c r="O93" i="65" s="1"/>
  <c r="O131" i="65" s="1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N167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L190" i="66"/>
  <c r="H44" i="50"/>
  <c r="D44" i="50"/>
  <c r="D191" i="66"/>
  <c r="D190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4" i="68"/>
  <c r="F257" i="68"/>
  <c r="N191" i="67"/>
  <c r="N209" i="67"/>
  <c r="N190" i="67"/>
  <c r="D223" i="66"/>
  <c r="D204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23" i="69" s="1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2" i="70"/>
  <c r="E125" i="48"/>
  <c r="E172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0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P201" i="67"/>
  <c r="P200" i="67"/>
  <c r="P202" i="67"/>
  <c r="H201" i="67"/>
  <c r="H200" i="67"/>
  <c r="H202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G186" i="69"/>
  <c r="M182" i="69"/>
  <c r="M183" i="69"/>
  <c r="M201" i="69"/>
  <c r="M200" i="69"/>
  <c r="M181" i="69"/>
  <c r="M202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J207" i="70"/>
  <c r="N44" i="48"/>
  <c r="G215" i="68"/>
  <c r="G167" i="68"/>
  <c r="J170" i="65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C399" i="70"/>
  <c r="I365" i="64"/>
  <c r="I428" i="64"/>
  <c r="C369" i="70"/>
  <c r="N455" i="68"/>
  <c r="O329" i="69"/>
  <c r="O386" i="69"/>
  <c r="O392" i="65"/>
  <c r="C156" i="64"/>
  <c r="J93" i="69"/>
  <c r="J175" i="69"/>
  <c r="K175" i="65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72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G248" i="68"/>
  <c r="G247" i="68"/>
  <c r="G249" i="68"/>
  <c r="C248" i="68"/>
  <c r="C249" i="68"/>
  <c r="E268" i="68"/>
  <c r="E244" i="68"/>
  <c r="E243" i="68"/>
  <c r="E267" i="68"/>
  <c r="E245" i="68"/>
  <c r="P242" i="68"/>
  <c r="P266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209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94" i="65"/>
  <c r="B129" i="71"/>
  <c r="P66" i="4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N204" i="67"/>
  <c r="N223" i="67"/>
  <c r="J223" i="67"/>
  <c r="J204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12" i="64"/>
  <c r="K4" i="49"/>
  <c r="K233" i="64"/>
  <c r="K213" i="64"/>
  <c r="K212" i="64"/>
  <c r="G4" i="50"/>
  <c r="C4" i="50"/>
  <c r="C7" i="49"/>
  <c r="B125" i="49"/>
  <c r="B171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D201" i="71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I175" i="66"/>
  <c r="D455" i="68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M195" i="66"/>
  <c r="M214" i="66"/>
  <c r="M23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I228" i="64"/>
  <c r="I249" i="64"/>
  <c r="L227" i="64"/>
  <c r="L248" i="64"/>
  <c r="D227" i="64"/>
  <c r="D248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P205" i="67"/>
  <c r="L79" i="42"/>
  <c r="L45" i="67"/>
  <c r="L73" i="67" s="1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K241" i="64"/>
  <c r="K221" i="64"/>
  <c r="K240" i="64"/>
  <c r="K220" i="64"/>
  <c r="J218" i="64"/>
  <c r="J239" i="64"/>
  <c r="I217" i="64"/>
  <c r="I238" i="64"/>
  <c r="L4" i="50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1" i="66"/>
  <c r="F31" i="65"/>
  <c r="E205" i="65"/>
  <c r="H33" i="64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C174" i="72"/>
  <c r="C192" i="72"/>
  <c r="C173" i="72"/>
  <c r="C191" i="72"/>
  <c r="C209" i="72"/>
  <c r="F171" i="72"/>
  <c r="F207" i="72"/>
  <c r="F189" i="72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91" i="70"/>
  <c r="M190" i="70"/>
  <c r="I128" i="48"/>
  <c r="E128" i="49"/>
  <c r="E128" i="48"/>
  <c r="L186" i="69"/>
  <c r="L205" i="69"/>
  <c r="N183" i="69"/>
  <c r="N202" i="69"/>
  <c r="N201" i="69"/>
  <c r="N182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35" i="68"/>
  <c r="F251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M221" i="64"/>
  <c r="M220" i="64"/>
  <c r="M219" i="64"/>
  <c r="M241" i="64"/>
  <c r="E221" i="64"/>
  <c r="E220" i="64"/>
  <c r="E241" i="64"/>
  <c r="E219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H24" i="48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D167" i="71"/>
  <c r="N185" i="70"/>
  <c r="N204" i="70"/>
  <c r="N223" i="70"/>
  <c r="E183" i="70"/>
  <c r="E202" i="70"/>
  <c r="E182" i="70"/>
  <c r="E201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209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M150" i="39"/>
  <c r="L149" i="39"/>
  <c r="C177" i="39"/>
  <c r="H136" i="39"/>
  <c r="L129" i="39"/>
  <c r="C113" i="39"/>
  <c r="F171" i="39"/>
  <c r="N158" i="39"/>
  <c r="J45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N170" i="65" l="1"/>
  <c r="D3" i="48"/>
  <c r="P111" i="68"/>
  <c r="P207" i="68" s="1"/>
  <c r="N28" i="70"/>
  <c r="J27" i="64"/>
  <c r="J147" i="64"/>
  <c r="H26" i="66"/>
  <c r="P30" i="70"/>
  <c r="I31" i="71"/>
  <c r="P26" i="71"/>
  <c r="G25" i="71"/>
  <c r="J21" i="66"/>
  <c r="O21" i="71"/>
  <c r="G25" i="70"/>
  <c r="O30" i="70"/>
  <c r="D26" i="72"/>
  <c r="D33" i="68"/>
  <c r="I31" i="66"/>
  <c r="Q26" i="65"/>
  <c r="C63" i="70"/>
  <c r="C21" i="70"/>
  <c r="J145" i="39"/>
  <c r="F190" i="65"/>
  <c r="E23" i="64"/>
  <c r="Q28" i="64"/>
  <c r="F29" i="68"/>
  <c r="L28" i="72"/>
  <c r="J209" i="66"/>
  <c r="L213" i="64"/>
  <c r="L29" i="64"/>
  <c r="E45" i="42"/>
  <c r="C35" i="71"/>
  <c r="C63" i="71" s="1"/>
  <c r="K35" i="72"/>
  <c r="K63" i="72" s="1"/>
  <c r="E35" i="70"/>
  <c r="E63" i="70" s="1"/>
  <c r="E28" i="65"/>
  <c r="M27" i="69"/>
  <c r="O25" i="67"/>
  <c r="G36" i="68"/>
  <c r="M27" i="72"/>
  <c r="B172" i="69"/>
  <c r="G30" i="67"/>
  <c r="K137" i="65"/>
  <c r="J191" i="67"/>
  <c r="O190" i="69"/>
  <c r="N27" i="70"/>
  <c r="M137" i="65"/>
  <c r="M23" i="67"/>
  <c r="I191" i="69"/>
  <c r="F27" i="69"/>
  <c r="I171" i="70"/>
  <c r="L209" i="66"/>
  <c r="F201" i="71"/>
  <c r="N185" i="71"/>
  <c r="M190" i="66"/>
  <c r="M189" i="66" s="1"/>
  <c r="C93" i="66"/>
  <c r="C131" i="66" s="1"/>
  <c r="E35" i="65"/>
  <c r="M35" i="66"/>
  <c r="M63" i="66" s="1"/>
  <c r="D83" i="42"/>
  <c r="J126" i="42"/>
  <c r="I35" i="65"/>
  <c r="I63" i="65" s="1"/>
  <c r="I201" i="72"/>
  <c r="J172" i="66"/>
  <c r="J170" i="66" s="1"/>
  <c r="K26" i="68"/>
  <c r="N29" i="64"/>
  <c r="D30" i="65"/>
  <c r="J34" i="64"/>
  <c r="Q37" i="68"/>
  <c r="E26" i="71"/>
  <c r="J23" i="70"/>
  <c r="D23" i="64"/>
  <c r="Q25" i="66"/>
  <c r="N30" i="71"/>
  <c r="C37" i="68"/>
  <c r="O35" i="68"/>
  <c r="O31" i="68"/>
  <c r="O30" i="67"/>
  <c r="H30" i="69"/>
  <c r="F27" i="64"/>
  <c r="P30" i="68"/>
  <c r="H33" i="68"/>
  <c r="L27" i="71"/>
  <c r="F41" i="68"/>
  <c r="F75" i="68" s="1"/>
  <c r="Q27" i="69"/>
  <c r="H31" i="69"/>
  <c r="O25" i="64"/>
  <c r="Q28" i="67"/>
  <c r="I190" i="70"/>
  <c r="M45" i="42"/>
  <c r="I26" i="39"/>
  <c r="K126" i="39"/>
  <c r="P27" i="67"/>
  <c r="M32" i="68"/>
  <c r="N27" i="69"/>
  <c r="K28" i="70"/>
  <c r="M27" i="70"/>
  <c r="B93" i="67"/>
  <c r="K27" i="64"/>
  <c r="J190" i="66"/>
  <c r="J189" i="66" s="1"/>
  <c r="O25" i="69"/>
  <c r="F21" i="66"/>
  <c r="H25" i="66"/>
  <c r="O28" i="67"/>
  <c r="Q31" i="67"/>
  <c r="M93" i="65"/>
  <c r="M131" i="65" s="1"/>
  <c r="O43" i="48"/>
  <c r="C41" i="68"/>
  <c r="C75" i="68" s="1"/>
  <c r="H26" i="42"/>
  <c r="Q35" i="69"/>
  <c r="Q63" i="69" s="1"/>
  <c r="I35" i="72"/>
  <c r="M26" i="42"/>
  <c r="F35" i="70"/>
  <c r="F63" i="70" s="1"/>
  <c r="D31" i="64"/>
  <c r="L31" i="64"/>
  <c r="N25" i="66"/>
  <c r="H30" i="71"/>
  <c r="H30" i="65"/>
  <c r="P27" i="72"/>
  <c r="G126" i="42"/>
  <c r="I28" i="68"/>
  <c r="J28" i="72"/>
  <c r="D24" i="68"/>
  <c r="J21" i="70"/>
  <c r="O28" i="68"/>
  <c r="J25" i="71"/>
  <c r="F83" i="42"/>
  <c r="J153" i="64"/>
  <c r="F32" i="68"/>
  <c r="C27" i="66"/>
  <c r="C34" i="64"/>
  <c r="O26" i="67"/>
  <c r="K30" i="68"/>
  <c r="L31" i="68"/>
  <c r="O27" i="66"/>
  <c r="F233" i="68"/>
  <c r="D209" i="66"/>
  <c r="L25" i="70"/>
  <c r="H111" i="68"/>
  <c r="H207" i="68" s="1"/>
  <c r="G30" i="70"/>
  <c r="E35" i="64"/>
  <c r="Q137" i="65"/>
  <c r="O165" i="68"/>
  <c r="C35" i="72"/>
  <c r="C63" i="72" s="1"/>
  <c r="K93" i="66"/>
  <c r="K131" i="66" s="1"/>
  <c r="O39" i="64"/>
  <c r="O71" i="64" s="1"/>
  <c r="N35" i="70"/>
  <c r="N63" i="70" s="1"/>
  <c r="L170" i="67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I131" i="65" s="1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B208" i="68" s="1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I208" i="65" s="1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169" i="65" s="1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J170" i="67" l="1"/>
  <c r="L170" i="66"/>
  <c r="L169" i="67"/>
  <c r="J169" i="66"/>
  <c r="M21" i="66"/>
  <c r="I63" i="72"/>
  <c r="I21" i="72"/>
  <c r="Q21" i="67"/>
  <c r="L169" i="66"/>
  <c r="K21" i="72"/>
  <c r="E63" i="65"/>
  <c r="E21" i="65"/>
  <c r="C24" i="68"/>
  <c r="G23" i="64"/>
  <c r="L21" i="65"/>
  <c r="C21" i="72"/>
  <c r="F170" i="65"/>
  <c r="F169" i="65" s="1"/>
  <c r="C170" i="66"/>
  <c r="K23" i="64"/>
  <c r="C21" i="69"/>
  <c r="B232" i="68"/>
  <c r="M159" i="68"/>
  <c r="F170" i="66"/>
  <c r="F169" i="66" s="1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73" i="4"/>
  <c r="B82" i="4"/>
  <c r="B83" i="4"/>
  <c r="B40" i="4"/>
  <c r="B67" i="4"/>
  <c r="B65" i="4"/>
  <c r="B48" i="4"/>
  <c r="B60" i="4"/>
  <c r="B44" i="4"/>
  <c r="B11" i="4"/>
  <c r="B39" i="4"/>
  <c r="B13" i="4"/>
  <c r="B58" i="4"/>
  <c r="B79" i="4"/>
  <c r="B24" i="4"/>
  <c r="B72" i="4"/>
  <c r="B53" i="4"/>
  <c r="B81" i="4"/>
  <c r="B25" i="4"/>
  <c r="B54" i="4"/>
  <c r="B77" i="4"/>
  <c r="B66" i="4"/>
  <c r="B38" i="4"/>
  <c r="B14" i="4"/>
  <c r="B57" i="4"/>
  <c r="B21" i="4"/>
  <c r="B4" i="4"/>
  <c r="B41" i="4"/>
  <c r="B64" i="4"/>
  <c r="B45" i="4"/>
  <c r="B71" i="4"/>
  <c r="B56" i="4"/>
  <c r="B30" i="4"/>
  <c r="B47" i="4"/>
  <c r="B78" i="4"/>
  <c r="B61" i="4"/>
  <c r="B27" i="4"/>
  <c r="B46" i="4"/>
  <c r="B84" i="4"/>
  <c r="B17" i="4"/>
  <c r="B12" i="4"/>
  <c r="B23" i="4"/>
  <c r="B49" i="4"/>
  <c r="B29" i="4"/>
  <c r="B7" i="4"/>
  <c r="B70" i="4"/>
  <c r="B28" i="4"/>
  <c r="B20" i="4"/>
  <c r="B35" i="4"/>
  <c r="B9" i="4"/>
  <c r="B15" i="4"/>
  <c r="B10" i="4"/>
  <c r="B69" i="4"/>
  <c r="B80" i="4"/>
  <c r="B55" i="4"/>
  <c r="B16" i="4"/>
  <c r="B34" i="4"/>
  <c r="B36" i="4"/>
  <c r="B22" i="4"/>
  <c r="B37" i="4"/>
  <c r="B59" i="4"/>
  <c r="B26" i="4"/>
  <c r="B33" i="4"/>
  <c r="B76" i="4"/>
  <c r="B68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I12" i="26" s="1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Q27" i="23" l="1"/>
  <c r="Q27" i="26" s="1"/>
  <c r="N14" i="24"/>
  <c r="N14" i="27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I15" i="13" s="1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O15" i="13" s="1"/>
  <c r="K103" i="6"/>
  <c r="E16" i="13"/>
  <c r="E15" i="13" s="1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E51" i="6"/>
  <c r="E60" i="6" s="1"/>
  <c r="M103" i="6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C15" i="10"/>
  <c r="J3" i="8"/>
  <c r="J4" i="12"/>
  <c r="D103" i="6"/>
  <c r="D51" i="6"/>
  <c r="C15" i="23"/>
  <c r="C15" i="26" s="1"/>
  <c r="C16" i="2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F15" i="24" l="1"/>
  <c r="F15" i="27" s="1"/>
  <c r="F171" i="6"/>
  <c r="M157" i="6"/>
  <c r="M171" i="6"/>
  <c r="G16" i="16"/>
  <c r="G4" i="17"/>
  <c r="F17" i="16"/>
  <c r="G4" i="16"/>
  <c r="M20" i="17"/>
  <c r="G14" i="15"/>
  <c r="M29" i="17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E17" i="16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E27" i="16"/>
  <c r="N4" i="17"/>
  <c r="P171" i="6"/>
  <c r="O171" i="6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M16" i="15"/>
  <c r="G15" i="12"/>
  <c r="G15" i="15" s="1"/>
  <c r="F15" i="13"/>
  <c r="F15" i="16" s="1"/>
  <c r="N15" i="13"/>
  <c r="N15" i="16" s="1"/>
  <c r="B16" i="16"/>
  <c r="E15" i="12"/>
  <c r="E15" i="15" s="1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C171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C170" i="6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L157" i="6" l="1"/>
  <c r="H15" i="15"/>
  <c r="C4" i="17"/>
  <c r="Q27" i="17"/>
  <c r="Q17" i="15"/>
  <c r="L170" i="6"/>
  <c r="J170" i="6"/>
  <c r="Q147" i="6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<sst xmlns="http://schemas.openxmlformats.org/spreadsheetml/2006/main" count="9674" uniqueCount="289">
  <si>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</si>
  <si>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</si>
  <si>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</si>
  <si>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</si>
  <si>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</si>
  <si>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</si>
  <si>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</si>
  <si>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</si>
  <si>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</si>
  <si>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</si>
  <si>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</si>
  <si>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</si>
  <si>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</si>
  <si>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</si>
  <si>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</si>
  <si>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</si>
  <si>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</si>
  <si>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</si>
  <si>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</si>
  <si>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</si>
  <si>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</si>
  <si>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</si>
  <si>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</si>
  <si>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</si>
  <si>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</si>
  <si>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</si>
  <si>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</si>
  <si>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</si>
  <si>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</si>
  <si>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</si>
  <si>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</si>
  <si>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</si>
  <si>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</si>
  <si>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</si>
  <si>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</si>
  <si>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</si>
  <si>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</si>
  <si>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</si>
  <si>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</si>
  <si>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</si>
  <si>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</si>
  <si>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</si>
  <si>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</si>
  <si>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</si>
  <si>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</si>
  <si>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</si>
  <si>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</si>
  <si>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</si>
  <si>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</si>
  <si>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</si>
  <si>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</si>
  <si>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</si>
  <si>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</si>
  <si>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</si>
  <si>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</si>
  <si>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</si>
  <si>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</si>
  <si>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</si>
  <si>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</si>
  <si>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</si>
  <si>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</si>
  <si>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</si>
  <si>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</si>
  <si>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</si>
  <si>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</si>
  <si>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</si>
  <si>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</si>
  <si>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</si>
  <si>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</si>
  <si>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</si>
  <si>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</si>
  <si>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</si>
  <si>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</si>
  <si>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</si>
  <si>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</si>
  <si>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</si>
  <si>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</si>
  <si>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</si>
  <si>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</si>
  <si>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</si>
  <si>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</si>
  <si>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</si>
  <si>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</si>
  <si>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</si>
  <si>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</si>
  <si>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</si>
  <si>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</si>
  <si>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</si>
  <si>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</si>
  <si>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</si>
  <si>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</si>
  <si>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</si>
  <si>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</si>
  <si>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</si>
  <si>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</si>
  <si>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</si>
  <si>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</si>
  <si>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</si>
  <si>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</si>
  <si>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</si>
  <si>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</si>
  <si>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</si>
  <si>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</si>
  <si>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</si>
  <si>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</si>
  <si>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</si>
  <si>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</si>
  <si>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</si>
  <si>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</si>
  <si>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</si>
  <si>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</si>
  <si>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</si>
  <si>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</si>
  <si>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</si>
  <si>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</si>
  <si>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</si>
  <si>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</si>
  <si>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</si>
  <si>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</si>
  <si>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</si>
  <si>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</si>
  <si>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</si>
  <si>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</si>
  <si>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</si>
  <si>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</si>
  <si>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</si>
  <si>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</si>
  <si>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</si>
  <si>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</si>
  <si>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</si>
  <si>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</si>
  <si>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</si>
  <si>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</si>
  <si>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</si>
  <si>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</si>
  <si>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</si>
  <si>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</si>
  <si>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</si>
  <si>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</si>
  <si>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</si>
  <si>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</si>
  <si>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</si>
  <si>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</si>
  <si>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</si>
  <si>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</si>
  <si>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</si>
  <si>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</si>
  <si>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</si>
  <si>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</si>
  <si>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</si>
  <si>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</si>
  <si>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</si>
  <si>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</si>
  <si>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</si>
  <si>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</si>
  <si>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</si>
  <si>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</si>
  <si>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</si>
  <si>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</si>
  <si>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</si>
  <si>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</si>
  <si>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</si>
  <si>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</si>
  <si>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</si>
  <si>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</si>
  <si>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</si>
  <si>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</si>
  <si>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</si>
  <si>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</si>
  <si>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</si>
  <si>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</si>
  <si>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</si>
  <si>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</si>
  <si>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</si>
  <si>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</si>
  <si>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</si>
  <si>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</si>
  <si>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</si>
  <si>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</si>
  <si>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</si>
  <si>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</si>
  <si>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</si>
  <si>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</si>
  <si>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</si>
  <si>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</si>
  <si>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</si>
  <si>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</si>
  <si>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</si>
  <si>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</si>
  <si>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</si>
  <si>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</si>
  <si>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</si>
  <si>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</si>
  <si>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</si>
  <si>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</si>
  <si>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</si>
  <si>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</si>
  <si>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</si>
  <si>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</si>
  <si>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</si>
  <si>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</si>
  <si>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</si>
  <si>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</si>
  <si>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</si>
  <si>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</si>
  <si>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</si>
  <si>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</si>
  <si>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</si>
  <si>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</si>
  <si>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</si>
  <si>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</si>
  <si>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</si>
  <si>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</si>
  <si>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</si>
  <si>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</si>
  <si>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</si>
  <si>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</si>
  <si>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</si>
  <si>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</si>
  <si>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</si>
  <si>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</si>
  <si>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MT</t>
  </si>
  <si>
    <t>Malta</t>
  </si>
  <si>
    <t>MT - Residential sector summary</t>
  </si>
  <si>
    <t>MT - Number of households</t>
  </si>
  <si>
    <t>MT - Final energy consumption</t>
  </si>
  <si>
    <t>MT - Thermal energy service</t>
  </si>
  <si>
    <t>MT - System efficiency indicator of total stock</t>
  </si>
  <si>
    <t>MT - CO2 emissions</t>
  </si>
  <si>
    <t>MT - Final energy consumption per household</t>
  </si>
  <si>
    <t>MT - Thermal energy service per household</t>
  </si>
  <si>
    <t>MT - CO2 emissions per household</t>
  </si>
  <si>
    <t>MT - Final energy consumption per surface area</t>
  </si>
  <si>
    <t>MT - Thermal energy service per surface area</t>
  </si>
  <si>
    <t>MT - CO2 emissions per surface area</t>
  </si>
  <si>
    <t>MT - Number of new and renovated households</t>
  </si>
  <si>
    <t>MT - Final energy consumption in new and renovated households</t>
  </si>
  <si>
    <t>MT - Thermal energy service in new and renovated households</t>
  </si>
  <si>
    <t>MT - System efficiency indicator of new and renovated households</t>
  </si>
  <si>
    <t>MT - CO2 emissions in new and renovated households</t>
  </si>
  <si>
    <t>MT - Final energy consumption of new and renovated households (per household)</t>
  </si>
  <si>
    <t>MT - Thermal energy service of new and renovated households (per household)</t>
  </si>
  <si>
    <t>MT - CO2 emissions in new and renovated households (per household)</t>
  </si>
  <si>
    <t>MT - Final energy consumption in new and renovated households per surface area</t>
  </si>
  <si>
    <t>MT - Thermal energy service in new and renovated households per surface area</t>
  </si>
  <si>
    <t>MT - CO2 emissions in new and renovated households per surface area</t>
  </si>
  <si>
    <t>MT - Residential / specific electric uses</t>
  </si>
  <si>
    <t>MT - Refrigerators and freezers</t>
  </si>
  <si>
    <t>MT - Washing machines</t>
  </si>
  <si>
    <t>MT - Clothes dryers</t>
  </si>
  <si>
    <t>MT - Dishwashers</t>
  </si>
  <si>
    <t>MT - TV and multimedia</t>
  </si>
  <si>
    <t>MT - ICT equipment</t>
  </si>
  <si>
    <t>MT - Lighting</t>
  </si>
  <si>
    <t>MT - Other appliances (vacuum cleaners, irons etc.)</t>
  </si>
  <si>
    <t>MT - Number of households (detailed structure)</t>
  </si>
  <si>
    <t>MT - Retired equipment (detailed structure)</t>
  </si>
  <si>
    <t>MT - New equipment installations (detailed structure)</t>
  </si>
  <si>
    <t>MT - New equipment installations in new and renovated households (detailed structure)</t>
  </si>
  <si>
    <t>MT - New equipment installations via replacement (detailed structure)</t>
  </si>
  <si>
    <t>MT - Equipment installations in 2015 - vintage structure</t>
  </si>
  <si>
    <t>MT - Final energy consumption (detailed structure)</t>
  </si>
  <si>
    <t>MT - Thermal energy service (detailed structure)</t>
  </si>
  <si>
    <t>MT - System efficiency indicator (detailed structure)</t>
  </si>
  <si>
    <t>MT - CO2 emissions (detailed structure)</t>
  </si>
  <si>
    <t>MT - Final energy consumption per household (detailed structure)</t>
  </si>
  <si>
    <t>MT - Thermal energy service per household (detailed structure)</t>
  </si>
  <si>
    <t>MT - CO2 emissions per household (detailed structure)</t>
  </si>
  <si>
    <t>MT - Final energy consumption per surface area (detailed structure)</t>
  </si>
  <si>
    <t>MT - Thermal energy service per surface area (detailed structure)</t>
  </si>
  <si>
    <t>MT - CO2 emissions per surface area (detailed structure)</t>
  </si>
  <si>
    <t>MT - Final energy consumption in new and renovated households (detailed structure)</t>
  </si>
  <si>
    <t>MT - Thermal energy service in new and renovated households (detailed structure)</t>
  </si>
  <si>
    <t>MT - System efficiency indicator of new and renovated households (detailed structure)</t>
  </si>
  <si>
    <t>MT - CO2 emissions in new and renovated households (detailed structure)</t>
  </si>
  <si>
    <t>MT - Final energy consumption of new and renovated households (detailed structure)</t>
  </si>
  <si>
    <t>MT - Thermal energy service of new and renovated households (detailed structure)</t>
  </si>
  <si>
    <t>MT - Final energy consumption of new and renovated households per surface area (detailed structure)</t>
  </si>
  <si>
    <t>MT - Thermal energy service of new and renovated households per surface area (detailed structure)</t>
  </si>
  <si>
    <t>MT - CO2 emissions in new and renovated households per surface area (detailed structure)</t>
  </si>
  <si>
    <t>MT - Household type: Solids</t>
  </si>
  <si>
    <t>MT - Household type: LPG</t>
  </si>
  <si>
    <t>MT - Household type: Diesel oil</t>
  </si>
  <si>
    <t>MT - Household type: Gas</t>
  </si>
  <si>
    <t>MT - Household type: Biomass and wastes</t>
  </si>
  <si>
    <t>MT - Household type: Geothermal Energy</t>
  </si>
  <si>
    <t>MT - Household type: Derived heat</t>
  </si>
  <si>
    <t>MT - Household type: Advanced electric heating</t>
  </si>
  <si>
    <t>MT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</si>
</sst>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43297.738842592589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3274.9751078659142</v>
      </c>
      <c r="C3" s="69">
        <v>3352.1314796059296</v>
      </c>
      <c r="D3" s="69">
        <v>3317.7023618436137</v>
      </c>
      <c r="E3" s="69">
        <v>3468.1630242173655</v>
      </c>
      <c r="F3" s="69">
        <v>3533.890799507712</v>
      </c>
      <c r="G3" s="69">
        <v>3634.5174247694272</v>
      </c>
      <c r="H3" s="69">
        <v>3738.028600166178</v>
      </c>
      <c r="I3" s="69">
        <v>3762.7674965989336</v>
      </c>
      <c r="J3" s="69">
        <v>3755.0642073799427</v>
      </c>
      <c r="K3" s="69">
        <v>3822.691195848698</v>
      </c>
      <c r="L3" s="69">
        <v>3814.9</v>
      </c>
      <c r="M3" s="69">
        <v>3926.1797532798118</v>
      </c>
      <c r="N3" s="69">
        <v>3915.847078183001</v>
      </c>
      <c r="O3" s="69">
        <v>3996.3526065634192</v>
      </c>
      <c r="P3" s="69">
        <v>4103.651510285812</v>
      </c>
      <c r="Q3" s="69">
        <v>4343.7904329726789</v>
      </c>
    </row>
    <row r="4" spans="1:17" ht="12" customHeight="1" x14ac:dyDescent="0.25">
      <c r="A4" s="79" t="s">
        <v>108</v>
      </c>
      <c r="B4" s="83">
        <v>388759</v>
      </c>
      <c r="C4" s="83">
        <v>391415</v>
      </c>
      <c r="D4" s="83">
        <v>394641</v>
      </c>
      <c r="E4" s="83">
        <v>397296</v>
      </c>
      <c r="F4" s="83">
        <v>399867</v>
      </c>
      <c r="G4" s="83">
        <v>402668</v>
      </c>
      <c r="H4" s="83">
        <v>404999</v>
      </c>
      <c r="I4" s="83">
        <v>405616</v>
      </c>
      <c r="J4" s="83">
        <v>407832</v>
      </c>
      <c r="K4" s="83">
        <v>410926</v>
      </c>
      <c r="L4" s="83">
        <v>414027</v>
      </c>
      <c r="M4" s="83">
        <v>414989</v>
      </c>
      <c r="N4" s="83">
        <v>417546</v>
      </c>
      <c r="O4" s="83">
        <v>421364</v>
      </c>
      <c r="P4" s="83">
        <v>425384</v>
      </c>
      <c r="Q4" s="83">
        <v>429344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134669</v>
      </c>
      <c r="C6" s="69">
        <v>135775</v>
      </c>
      <c r="D6" s="69">
        <v>137082</v>
      </c>
      <c r="E6" s="69">
        <v>138194</v>
      </c>
      <c r="F6" s="69">
        <v>139280</v>
      </c>
      <c r="G6" s="69">
        <v>140449</v>
      </c>
      <c r="H6" s="69">
        <v>142205</v>
      </c>
      <c r="I6" s="69">
        <v>143989</v>
      </c>
      <c r="J6" s="69">
        <v>146649</v>
      </c>
      <c r="K6" s="69">
        <v>149265</v>
      </c>
      <c r="L6" s="69">
        <v>152104</v>
      </c>
      <c r="M6" s="69">
        <v>154042</v>
      </c>
      <c r="N6" s="69">
        <v>156795</v>
      </c>
      <c r="O6" s="69">
        <v>159850</v>
      </c>
      <c r="P6" s="69">
        <v>163170</v>
      </c>
      <c r="Q6" s="69">
        <v>166736</v>
      </c>
    </row>
    <row r="7" spans="1:17" ht="12" customHeight="1" x14ac:dyDescent="0.25">
      <c r="A7" s="82" t="s">
        <v>107</v>
      </c>
      <c r="B7" s="81">
        <v>16163.616802520195</v>
      </c>
      <c r="C7" s="81">
        <v>16304.114437507214</v>
      </c>
      <c r="D7" s="81">
        <v>16472.789000000001</v>
      </c>
      <c r="E7" s="81">
        <v>16621.448738842402</v>
      </c>
      <c r="F7" s="81">
        <v>16768.583841947795</v>
      </c>
      <c r="G7" s="81">
        <v>16931.858319894443</v>
      </c>
      <c r="H7" s="81">
        <v>17170.831541068885</v>
      </c>
      <c r="I7" s="81">
        <v>17419.391322274008</v>
      </c>
      <c r="J7" s="81">
        <v>17782.340843658159</v>
      </c>
      <c r="K7" s="81">
        <v>18141.874770726441</v>
      </c>
      <c r="L7" s="81">
        <v>18533.873886115663</v>
      </c>
      <c r="M7" s="81">
        <v>18812.631077063306</v>
      </c>
      <c r="N7" s="81">
        <v>19200.999643358311</v>
      </c>
      <c r="O7" s="81">
        <v>19633.031342419054</v>
      </c>
      <c r="P7" s="81">
        <v>20106.310245462311</v>
      </c>
      <c r="Q7" s="81">
        <v>20619.681894922629</v>
      </c>
    </row>
    <row r="8" spans="1:17" ht="12" customHeight="1" x14ac:dyDescent="0.25">
      <c r="A8" s="76" t="s">
        <v>41</v>
      </c>
      <c r="B8" s="80"/>
      <c r="C8" s="80">
        <v>4033.586956521739</v>
      </c>
      <c r="D8" s="80">
        <v>4258.6304347826081</v>
      </c>
      <c r="E8" s="80">
        <v>4092.0434782608695</v>
      </c>
      <c r="F8" s="80">
        <v>4090.2173913043475</v>
      </c>
      <c r="G8" s="80">
        <v>4196.826086956522</v>
      </c>
      <c r="H8" s="80">
        <v>4809.2391304347821</v>
      </c>
      <c r="I8" s="80">
        <v>4875.413043478261</v>
      </c>
      <c r="J8" s="80">
        <v>5790.195652173913</v>
      </c>
      <c r="K8" s="80">
        <v>5804.0217391304341</v>
      </c>
      <c r="L8" s="80">
        <v>6083.891304347826</v>
      </c>
      <c r="M8" s="80">
        <v>5244.608695652174</v>
      </c>
      <c r="N8" s="80">
        <v>6101.7391304347821</v>
      </c>
      <c r="O8" s="80">
        <v>6463.586956521739</v>
      </c>
      <c r="P8" s="80">
        <v>6795</v>
      </c>
      <c r="Q8" s="80">
        <v>7113.173913043478</v>
      </c>
    </row>
    <row r="9" spans="1:17" ht="12" customHeight="1" x14ac:dyDescent="0.25">
      <c r="A9" s="79" t="s">
        <v>106</v>
      </c>
      <c r="B9" s="78"/>
      <c r="C9" s="78">
        <f>C8*C21/1000</f>
        <v>491.8806089548487</v>
      </c>
      <c r="D9" s="78">
        <f t="shared" ref="D9:Q9" si="0">D8*D21/1000</f>
        <v>523.1118328733761</v>
      </c>
      <c r="E9" s="78">
        <f t="shared" si="0"/>
        <v>506.76384753805399</v>
      </c>
      <c r="F9" s="78">
        <f t="shared" si="0"/>
        <v>508.47094525414144</v>
      </c>
      <c r="G9" s="78">
        <f t="shared" si="0"/>
        <v>527.80890929333862</v>
      </c>
      <c r="H9" s="78">
        <f t="shared" si="0"/>
        <v>607.05709769388659</v>
      </c>
      <c r="I9" s="78">
        <f t="shared" si="0"/>
        <v>621.83872775010389</v>
      </c>
      <c r="J9" s="78">
        <f t="shared" si="0"/>
        <v>741.63194143358623</v>
      </c>
      <c r="K9" s="78">
        <f t="shared" si="0"/>
        <v>746.10655410432821</v>
      </c>
      <c r="L9" s="78">
        <f t="shared" si="0"/>
        <v>786.38769736153995</v>
      </c>
      <c r="M9" s="78">
        <f t="shared" si="0"/>
        <v>681.66749281971897</v>
      </c>
      <c r="N9" s="78">
        <f t="shared" si="0"/>
        <v>797.3388071007281</v>
      </c>
      <c r="O9" s="78">
        <f t="shared" si="0"/>
        <v>849.44473478592238</v>
      </c>
      <c r="P9" s="78">
        <f t="shared" si="0"/>
        <v>900.08393222627808</v>
      </c>
      <c r="Q9" s="78">
        <f t="shared" si="0"/>
        <v>950.46535044862947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509.88</v>
      </c>
      <c r="C11" s="211">
        <v>413.01</v>
      </c>
      <c r="D11" s="211">
        <v>445.2</v>
      </c>
      <c r="E11" s="211">
        <v>644.38</v>
      </c>
      <c r="F11" s="211">
        <v>550.52</v>
      </c>
      <c r="G11" s="211">
        <v>713.2</v>
      </c>
      <c r="H11" s="211">
        <v>502.7</v>
      </c>
      <c r="I11" s="211">
        <v>362.48</v>
      </c>
      <c r="J11" s="211">
        <v>344.8</v>
      </c>
      <c r="K11" s="211">
        <v>533.74</v>
      </c>
      <c r="L11" s="211">
        <v>402.81</v>
      </c>
      <c r="M11" s="211">
        <v>548.99</v>
      </c>
      <c r="N11" s="211">
        <v>662</v>
      </c>
      <c r="O11" s="211">
        <v>460.49</v>
      </c>
      <c r="P11" s="211">
        <v>374.43</v>
      </c>
      <c r="Q11" s="211">
        <v>541.82000000000005</v>
      </c>
    </row>
    <row r="12" spans="1:17" ht="12" customHeight="1" x14ac:dyDescent="0.25">
      <c r="A12" s="76" t="s">
        <v>104</v>
      </c>
      <c r="B12" s="212">
        <v>561.19055555555576</v>
      </c>
      <c r="C12" s="212">
        <v>561.19055555555576</v>
      </c>
      <c r="D12" s="212">
        <v>561.19055555555576</v>
      </c>
      <c r="E12" s="212">
        <v>561.19055555555576</v>
      </c>
      <c r="F12" s="212">
        <v>561.19055555555576</v>
      </c>
      <c r="G12" s="212">
        <v>561.19055555555576</v>
      </c>
      <c r="H12" s="212">
        <v>561.19055555555576</v>
      </c>
      <c r="I12" s="212">
        <v>561.19055555555576</v>
      </c>
      <c r="J12" s="212">
        <v>561.19055555555576</v>
      </c>
      <c r="K12" s="212">
        <v>561.19055555555576</v>
      </c>
      <c r="L12" s="212">
        <v>561.19055555555576</v>
      </c>
      <c r="M12" s="212">
        <v>561.19055555555576</v>
      </c>
      <c r="N12" s="212">
        <v>561.19055555555576</v>
      </c>
      <c r="O12" s="212">
        <v>561.19055555555576</v>
      </c>
      <c r="P12" s="212">
        <v>561.19055555555576</v>
      </c>
      <c r="Q12" s="212">
        <v>561.19055555555576</v>
      </c>
    </row>
    <row r="13" spans="1:17" ht="12" customHeight="1" x14ac:dyDescent="0.25">
      <c r="A13" s="75" t="s">
        <v>103</v>
      </c>
      <c r="B13" s="213">
        <f>IF(B11=0,0,B11/B12)</f>
        <v>0.90856839081199359</v>
      </c>
      <c r="C13" s="213">
        <f t="shared" ref="C13:Q13" si="1">IF(C11=0,0,C11/C12)</f>
        <v>0.73595322642437722</v>
      </c>
      <c r="D13" s="213">
        <f t="shared" si="1"/>
        <v>0.79331342196104881</v>
      </c>
      <c r="E13" s="213">
        <f t="shared" si="1"/>
        <v>1.1482374277701273</v>
      </c>
      <c r="F13" s="213">
        <f t="shared" si="1"/>
        <v>0.98098586041778202</v>
      </c>
      <c r="G13" s="213">
        <f t="shared" si="1"/>
        <v>1.2708695699519768</v>
      </c>
      <c r="H13" s="213">
        <f t="shared" si="1"/>
        <v>0.89577416266805754</v>
      </c>
      <c r="I13" s="213">
        <f t="shared" si="1"/>
        <v>0.6459125094169833</v>
      </c>
      <c r="J13" s="213">
        <f t="shared" si="1"/>
        <v>0.61440805905698481</v>
      </c>
      <c r="K13" s="213">
        <f t="shared" si="1"/>
        <v>0.95108514339058892</v>
      </c>
      <c r="L13" s="213">
        <f t="shared" si="1"/>
        <v>0.71777758198591657</v>
      </c>
      <c r="M13" s="213">
        <f t="shared" si="1"/>
        <v>0.97825951375201303</v>
      </c>
      <c r="N13" s="213">
        <f t="shared" si="1"/>
        <v>1.1796349625746054</v>
      </c>
      <c r="O13" s="213">
        <f t="shared" si="1"/>
        <v>0.82055906935948641</v>
      </c>
      <c r="P13" s="213">
        <f t="shared" si="1"/>
        <v>0.66720652422478777</v>
      </c>
      <c r="Q13" s="213">
        <f t="shared" si="1"/>
        <v>0.96548310486733036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2.8867742390602142</v>
      </c>
      <c r="C17" s="74">
        <f t="shared" si="2"/>
        <v>2.8828208433069418</v>
      </c>
      <c r="D17" s="74">
        <f t="shared" si="2"/>
        <v>2.878868122729461</v>
      </c>
      <c r="E17" s="74">
        <f t="shared" si="2"/>
        <v>2.8749149746009235</v>
      </c>
      <c r="F17" s="74">
        <f t="shared" si="2"/>
        <v>2.8709577828834005</v>
      </c>
      <c r="G17" s="74">
        <f t="shared" si="2"/>
        <v>2.8670051050559278</v>
      </c>
      <c r="H17" s="74">
        <f t="shared" si="2"/>
        <v>2.8479940930347034</v>
      </c>
      <c r="I17" s="74">
        <f t="shared" si="2"/>
        <v>2.8169929647403622</v>
      </c>
      <c r="J17" s="74">
        <f t="shared" si="2"/>
        <v>2.7810077122926171</v>
      </c>
      <c r="K17" s="74">
        <f t="shared" si="2"/>
        <v>2.7529963487756675</v>
      </c>
      <c r="L17" s="74">
        <f t="shared" si="2"/>
        <v>2.7219994214484826</v>
      </c>
      <c r="M17" s="74">
        <f t="shared" si="2"/>
        <v>2.693999039223069</v>
      </c>
      <c r="N17" s="74">
        <f t="shared" si="2"/>
        <v>2.6630058356452695</v>
      </c>
      <c r="O17" s="74">
        <f t="shared" si="2"/>
        <v>2.635996246481076</v>
      </c>
      <c r="P17" s="74">
        <f t="shared" si="2"/>
        <v>2.606998835570264</v>
      </c>
      <c r="Q17" s="74">
        <f t="shared" si="2"/>
        <v>2.5749928029939544</v>
      </c>
    </row>
    <row r="18" spans="1:17" ht="12" customHeight="1" x14ac:dyDescent="0.25">
      <c r="A18" s="68" t="s">
        <v>100</v>
      </c>
      <c r="B18" s="73">
        <f t="shared" ref="B18:Q18" si="3">B7*1000/B4</f>
        <v>41.577472939585178</v>
      </c>
      <c r="C18" s="73">
        <f t="shared" si="3"/>
        <v>41.654291321250369</v>
      </c>
      <c r="D18" s="73">
        <f t="shared" si="3"/>
        <v>41.741200230082534</v>
      </c>
      <c r="E18" s="73">
        <f t="shared" si="3"/>
        <v>41.836436155517298</v>
      </c>
      <c r="F18" s="73">
        <f t="shared" si="3"/>
        <v>41.935403126409021</v>
      </c>
      <c r="G18" s="73">
        <f t="shared" si="3"/>
        <v>42.049177783917379</v>
      </c>
      <c r="H18" s="73">
        <f t="shared" si="3"/>
        <v>42.397219600712312</v>
      </c>
      <c r="I18" s="73">
        <f t="shared" si="3"/>
        <v>42.945523160511435</v>
      </c>
      <c r="J18" s="73">
        <f t="shared" si="3"/>
        <v>43.602122549623765</v>
      </c>
      <c r="K18" s="73">
        <f t="shared" si="3"/>
        <v>44.148763453094823</v>
      </c>
      <c r="L18" s="73">
        <f t="shared" si="3"/>
        <v>44.764891869650199</v>
      </c>
      <c r="M18" s="73">
        <f t="shared" si="3"/>
        <v>45.33284274297224</v>
      </c>
      <c r="N18" s="73">
        <f t="shared" si="3"/>
        <v>45.985351657921072</v>
      </c>
      <c r="O18" s="73">
        <f t="shared" si="3"/>
        <v>46.593993180288429</v>
      </c>
      <c r="P18" s="73">
        <f t="shared" si="3"/>
        <v>47.266258828405178</v>
      </c>
      <c r="Q18" s="73">
        <f t="shared" si="3"/>
        <v>48.026016189634952</v>
      </c>
    </row>
    <row r="19" spans="1:17" ht="12" customHeight="1" x14ac:dyDescent="0.25">
      <c r="A19" s="66" t="s">
        <v>99</v>
      </c>
      <c r="B19" s="65">
        <f t="shared" ref="B19:Q19" si="4">B7*1000/B6</f>
        <v>120.02477780721766</v>
      </c>
      <c r="C19" s="65">
        <f t="shared" si="4"/>
        <v>120.08185923408001</v>
      </c>
      <c r="D19" s="65">
        <f t="shared" si="4"/>
        <v>120.16741074685225</v>
      </c>
      <c r="E19" s="65">
        <f t="shared" si="4"/>
        <v>120.27619678743217</v>
      </c>
      <c r="F19" s="65">
        <f t="shared" si="4"/>
        <v>120.39477198411686</v>
      </c>
      <c r="G19" s="65">
        <f t="shared" si="4"/>
        <v>120.55520736989544</v>
      </c>
      <c r="H19" s="65">
        <f t="shared" si="4"/>
        <v>120.74703098392381</v>
      </c>
      <c r="I19" s="65">
        <f t="shared" si="4"/>
        <v>120.97723661025499</v>
      </c>
      <c r="J19" s="65">
        <f t="shared" si="4"/>
        <v>121.25783908283152</v>
      </c>
      <c r="K19" s="65">
        <f t="shared" si="4"/>
        <v>121.54138458933068</v>
      </c>
      <c r="L19" s="65">
        <f t="shared" si="4"/>
        <v>121.85000977039172</v>
      </c>
      <c r="M19" s="65">
        <f t="shared" si="4"/>
        <v>122.12663479481769</v>
      </c>
      <c r="N19" s="65">
        <f t="shared" si="4"/>
        <v>122.45925981924368</v>
      </c>
      <c r="O19" s="65">
        <f t="shared" si="4"/>
        <v>122.82159113180516</v>
      </c>
      <c r="P19" s="65">
        <f t="shared" si="4"/>
        <v>123.22308172741502</v>
      </c>
      <c r="Q19" s="65">
        <f t="shared" si="4"/>
        <v>123.66664604478115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42.300999063962351</v>
      </c>
      <c r="D20" s="72">
        <f t="shared" ref="D20:Q20" si="6">D21/D17</f>
        <v>42.66805238199445</v>
      </c>
      <c r="E20" s="72">
        <f t="shared" si="6"/>
        <v>43.076497129453713</v>
      </c>
      <c r="F20" s="72">
        <f t="shared" si="6"/>
        <v>43.300503313310408</v>
      </c>
      <c r="G20" s="72">
        <f t="shared" si="6"/>
        <v>43.865923580662077</v>
      </c>
      <c r="H20" s="72">
        <f t="shared" si="6"/>
        <v>44.321462737181044</v>
      </c>
      <c r="I20" s="72">
        <f t="shared" si="6"/>
        <v>45.277307092444026</v>
      </c>
      <c r="J20" s="72">
        <f t="shared" si="6"/>
        <v>46.056718758251343</v>
      </c>
      <c r="K20" s="72">
        <f t="shared" si="6"/>
        <v>46.694549438199822</v>
      </c>
      <c r="L20" s="72">
        <f t="shared" si="6"/>
        <v>47.486180143493485</v>
      </c>
      <c r="M20" s="72">
        <f t="shared" si="6"/>
        <v>48.246082682671563</v>
      </c>
      <c r="N20" s="72">
        <f t="shared" si="6"/>
        <v>49.070123129808238</v>
      </c>
      <c r="O20" s="72">
        <f t="shared" si="6"/>
        <v>49.855921215702239</v>
      </c>
      <c r="P20" s="72">
        <f t="shared" si="6"/>
        <v>50.810411334034939</v>
      </c>
      <c r="Q20" s="72">
        <f t="shared" si="6"/>
        <v>51.891573807146891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121.9462017942981</v>
      </c>
      <c r="D21" s="71">
        <v>122.83569586147468</v>
      </c>
      <c r="E21" s="71">
        <v>123.84126665082017</v>
      </c>
      <c r="F21" s="71">
        <v>124.31391699011698</v>
      </c>
      <c r="G21" s="71">
        <v>125.76382684375137</v>
      </c>
      <c r="H21" s="71">
        <v>126.22726407014933</v>
      </c>
      <c r="I21" s="71">
        <v>127.54585554180373</v>
      </c>
      <c r="J21" s="71">
        <v>128.08409006958902</v>
      </c>
      <c r="K21" s="71">
        <v>128.54992411108901</v>
      </c>
      <c r="L21" s="71">
        <v>129.25735487738768</v>
      </c>
      <c r="M21" s="71">
        <v>129.97490039339394</v>
      </c>
      <c r="N21" s="71">
        <v>130.67402425051125</v>
      </c>
      <c r="O21" s="71">
        <v>131.42002118944734</v>
      </c>
      <c r="P21" s="71">
        <v>132.46268318267522</v>
      </c>
      <c r="Q21" s="71">
        <v>133.62042908943283</v>
      </c>
    </row>
    <row r="22" spans="1:17" ht="12" customHeight="1" x14ac:dyDescent="0.25">
      <c r="A22" s="70" t="s">
        <v>217</v>
      </c>
      <c r="B22" s="69">
        <f t="shared" ref="B22:Q22" si="8">B3*1000000/B4</f>
        <v>8424.1782386154773</v>
      </c>
      <c r="C22" s="69">
        <f t="shared" si="8"/>
        <v>8564.136478177712</v>
      </c>
      <c r="D22" s="69">
        <f t="shared" si="8"/>
        <v>8406.8871755433756</v>
      </c>
      <c r="E22" s="69">
        <f t="shared" si="8"/>
        <v>8729.4184291242946</v>
      </c>
      <c r="F22" s="69">
        <f t="shared" si="8"/>
        <v>8837.6655225555296</v>
      </c>
      <c r="G22" s="69">
        <f t="shared" si="8"/>
        <v>9026.089544660681</v>
      </c>
      <c r="H22" s="69">
        <f t="shared" si="8"/>
        <v>9229.7230367634929</v>
      </c>
      <c r="I22" s="69">
        <f t="shared" si="8"/>
        <v>9276.6742352346391</v>
      </c>
      <c r="J22" s="69">
        <f t="shared" si="8"/>
        <v>9207.3800177032281</v>
      </c>
      <c r="K22" s="69">
        <f t="shared" si="8"/>
        <v>9302.6267402128324</v>
      </c>
      <c r="L22" s="69">
        <f t="shared" si="8"/>
        <v>9214.1333777748787</v>
      </c>
      <c r="M22" s="69">
        <f t="shared" si="8"/>
        <v>9460.9248757914356</v>
      </c>
      <c r="N22" s="69">
        <f t="shared" si="8"/>
        <v>9378.241147521474</v>
      </c>
      <c r="O22" s="69">
        <f t="shared" si="8"/>
        <v>9484.3237831504812</v>
      </c>
      <c r="P22" s="69">
        <f t="shared" si="8"/>
        <v>9646.9343235425222</v>
      </c>
      <c r="Q22" s="69">
        <f t="shared" si="8"/>
        <v>10117.272939583829</v>
      </c>
    </row>
    <row r="23" spans="1:17" ht="12" customHeight="1" x14ac:dyDescent="0.25">
      <c r="A23" s="68" t="s">
        <v>218</v>
      </c>
      <c r="B23" s="67">
        <f t="shared" ref="B23:Q23" si="9">B3*1000000/B6</f>
        <v>24318.700724486811</v>
      </c>
      <c r="C23" s="67">
        <f t="shared" si="9"/>
        <v>24688.871144216013</v>
      </c>
      <c r="D23" s="67">
        <f t="shared" si="9"/>
        <v>24202.319501054943</v>
      </c>
      <c r="E23" s="67">
        <f t="shared" si="9"/>
        <v>25096.335761446702</v>
      </c>
      <c r="F23" s="67">
        <f t="shared" si="9"/>
        <v>25372.564614501091</v>
      </c>
      <c r="G23" s="67">
        <f t="shared" si="9"/>
        <v>25877.844803234108</v>
      </c>
      <c r="H23" s="67">
        <f t="shared" si="9"/>
        <v>26286.196689048753</v>
      </c>
      <c r="I23" s="67">
        <f t="shared" si="9"/>
        <v>26132.326056844158</v>
      </c>
      <c r="J23" s="67">
        <f t="shared" si="9"/>
        <v>25605.794839241611</v>
      </c>
      <c r="K23" s="67">
        <f t="shared" si="9"/>
        <v>25610.097449828816</v>
      </c>
      <c r="L23" s="67">
        <f t="shared" si="9"/>
        <v>25080.865723452374</v>
      </c>
      <c r="M23" s="67">
        <f t="shared" si="9"/>
        <v>25487.722525543759</v>
      </c>
      <c r="N23" s="67">
        <f t="shared" si="9"/>
        <v>24974.310903938269</v>
      </c>
      <c r="O23" s="67">
        <f t="shared" si="9"/>
        <v>25000.641892795866</v>
      </c>
      <c r="P23" s="67">
        <f t="shared" si="9"/>
        <v>25149.546548298167</v>
      </c>
      <c r="Q23" s="67">
        <f t="shared" si="9"/>
        <v>26051.905005353849</v>
      </c>
    </row>
    <row r="24" spans="1:17" ht="12" customHeight="1" x14ac:dyDescent="0.25">
      <c r="A24" s="66" t="s">
        <v>215</v>
      </c>
      <c r="B24" s="65">
        <v>0.75389558962181735</v>
      </c>
      <c r="C24" s="65">
        <v>0.75359152051315847</v>
      </c>
      <c r="D24" s="65">
        <v>0.73142690078156281</v>
      </c>
      <c r="E24" s="65">
        <v>0.75195383966439377</v>
      </c>
      <c r="F24" s="65">
        <v>0.74957876026609782</v>
      </c>
      <c r="G24" s="65">
        <v>0.75324737638348938</v>
      </c>
      <c r="H24" s="65">
        <v>0.75261116218684132</v>
      </c>
      <c r="I24" s="65">
        <v>0.73700891672373925</v>
      </c>
      <c r="J24" s="65">
        <v>0.7262892848411826</v>
      </c>
      <c r="K24" s="65">
        <v>0.74319657753242419</v>
      </c>
      <c r="L24" s="65">
        <v>0.72753342598333492</v>
      </c>
      <c r="M24" s="65">
        <v>0.74244924397675871</v>
      </c>
      <c r="N24" s="65">
        <v>0.73766526499131835</v>
      </c>
      <c r="O24" s="65">
        <v>0.74323814019628731</v>
      </c>
      <c r="P24" s="65">
        <v>0.74489753449567775</v>
      </c>
      <c r="Q24" s="65">
        <v>0.76074182772301902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60.110943272012605</v>
      </c>
      <c r="C36" s="55">
        <f t="shared" ref="C36:Q36" si="10">SUM(C37:C38,C41:C42,C48:C49)</f>
        <v>58.544753749999991</v>
      </c>
      <c r="D36" s="55">
        <f t="shared" si="10"/>
        <v>62.009500000000003</v>
      </c>
      <c r="E36" s="55">
        <f t="shared" si="10"/>
        <v>67.204177550000026</v>
      </c>
      <c r="F36" s="55">
        <f t="shared" si="10"/>
        <v>66.059880000000021</v>
      </c>
      <c r="G36" s="55">
        <f t="shared" si="10"/>
        <v>67.642690214062071</v>
      </c>
      <c r="H36" s="55">
        <f t="shared" si="10"/>
        <v>72.346355899999963</v>
      </c>
      <c r="I36" s="55">
        <f t="shared" si="10"/>
        <v>72.445593650000006</v>
      </c>
      <c r="J36" s="55">
        <f t="shared" si="10"/>
        <v>72.202588899999938</v>
      </c>
      <c r="K36" s="55">
        <f t="shared" si="10"/>
        <v>62.725412650000003</v>
      </c>
      <c r="L36" s="55">
        <f t="shared" si="10"/>
        <v>71.988153243527279</v>
      </c>
      <c r="M36" s="55">
        <f t="shared" si="10"/>
        <v>71.46031268020505</v>
      </c>
      <c r="N36" s="55">
        <f t="shared" si="10"/>
        <v>74.631441013647802</v>
      </c>
      <c r="O36" s="55">
        <f t="shared" si="10"/>
        <v>74.144401342379837</v>
      </c>
      <c r="P36" s="55">
        <f t="shared" si="10"/>
        <v>73.807875921230703</v>
      </c>
      <c r="Q36" s="55">
        <f t="shared" si="10"/>
        <v>80.6722872877355</v>
      </c>
    </row>
    <row r="37" spans="1:17" ht="12" customHeight="1" x14ac:dyDescent="0.25">
      <c r="A37" s="54" t="s">
        <v>58</v>
      </c>
      <c r="B37" s="53">
        <v>0</v>
      </c>
      <c r="C37" s="53">
        <v>0</v>
      </c>
      <c r="D37" s="53">
        <v>0</v>
      </c>
      <c r="E37" s="53">
        <v>0</v>
      </c>
      <c r="F37" s="53">
        <v>0</v>
      </c>
      <c r="G37" s="53">
        <v>0</v>
      </c>
      <c r="H37" s="53">
        <v>0</v>
      </c>
      <c r="I37" s="53">
        <v>0</v>
      </c>
      <c r="J37" s="53">
        <v>0</v>
      </c>
      <c r="K37" s="53">
        <v>0</v>
      </c>
      <c r="L37" s="53">
        <v>0</v>
      </c>
      <c r="M37" s="53">
        <v>0</v>
      </c>
      <c r="N37" s="53">
        <v>0</v>
      </c>
      <c r="O37" s="53">
        <v>0</v>
      </c>
      <c r="P37" s="53">
        <v>0</v>
      </c>
      <c r="Q37" s="53">
        <v>0</v>
      </c>
    </row>
    <row r="38" spans="1:17" ht="12" customHeight="1" x14ac:dyDescent="0.25">
      <c r="A38" s="51" t="s">
        <v>85</v>
      </c>
      <c r="B38" s="50">
        <f>SUM(B39:B40)</f>
        <v>12.042588547925451</v>
      </c>
      <c r="C38" s="50">
        <f t="shared" ref="C38:Q38" si="11">SUM(C39:C40)</f>
        <v>12.049663750000001</v>
      </c>
      <c r="D38" s="50">
        <f t="shared" si="11"/>
        <v>12.809500000000007</v>
      </c>
      <c r="E38" s="50">
        <f t="shared" si="11"/>
        <v>12.804177550000025</v>
      </c>
      <c r="F38" s="50">
        <f t="shared" si="11"/>
        <v>12.809500000000011</v>
      </c>
      <c r="G38" s="50">
        <f t="shared" si="11"/>
        <v>13.54741616892337</v>
      </c>
      <c r="H38" s="50">
        <f t="shared" si="11"/>
        <v>15.067355899999969</v>
      </c>
      <c r="I38" s="50">
        <f t="shared" si="11"/>
        <v>15.059923649999986</v>
      </c>
      <c r="J38" s="50">
        <f t="shared" si="11"/>
        <v>15.826198899999943</v>
      </c>
      <c r="K38" s="50">
        <f t="shared" si="11"/>
        <v>12.805862650000012</v>
      </c>
      <c r="L38" s="50">
        <f t="shared" si="11"/>
        <v>14.282984618324299</v>
      </c>
      <c r="M38" s="50">
        <f t="shared" si="11"/>
        <v>13.183366170232876</v>
      </c>
      <c r="N38" s="50">
        <f t="shared" si="11"/>
        <v>14.282984618324297</v>
      </c>
      <c r="O38" s="50">
        <f t="shared" si="11"/>
        <v>14.212397386337113</v>
      </c>
      <c r="P38" s="50">
        <f t="shared" si="11"/>
        <v>13.114345863809829</v>
      </c>
      <c r="Q38" s="50">
        <f t="shared" si="11"/>
        <v>16.337674598570295</v>
      </c>
    </row>
    <row r="39" spans="1:17" ht="12" customHeight="1" x14ac:dyDescent="0.25">
      <c r="A39" s="52" t="s">
        <v>84</v>
      </c>
      <c r="B39" s="50">
        <v>12.042588547925451</v>
      </c>
      <c r="C39" s="50">
        <v>12.049663750000001</v>
      </c>
      <c r="D39" s="50">
        <v>12.809500000000007</v>
      </c>
      <c r="E39" s="50">
        <v>12.804177550000025</v>
      </c>
      <c r="F39" s="50">
        <v>12.809500000000011</v>
      </c>
      <c r="G39" s="50">
        <v>13.54741616892337</v>
      </c>
      <c r="H39" s="50">
        <v>15.067355899999969</v>
      </c>
      <c r="I39" s="50">
        <v>15.059923649999986</v>
      </c>
      <c r="J39" s="50">
        <v>15.826198899999943</v>
      </c>
      <c r="K39" s="50">
        <v>12.805862650000012</v>
      </c>
      <c r="L39" s="50">
        <v>14.282984618324299</v>
      </c>
      <c r="M39" s="50">
        <v>13.183366170232876</v>
      </c>
      <c r="N39" s="50">
        <v>14.282984618324297</v>
      </c>
      <c r="O39" s="50">
        <v>13.185301549022114</v>
      </c>
      <c r="P39" s="50">
        <v>12.087224370123854</v>
      </c>
      <c r="Q39" s="50">
        <v>14.282686345284271</v>
      </c>
    </row>
    <row r="40" spans="1:17" ht="12" customHeight="1" x14ac:dyDescent="0.25">
      <c r="A40" s="52" t="s">
        <v>83</v>
      </c>
      <c r="B40" s="50">
        <v>0</v>
      </c>
      <c r="C40" s="50">
        <v>0</v>
      </c>
      <c r="D40" s="50">
        <v>0</v>
      </c>
      <c r="E40" s="50">
        <v>0</v>
      </c>
      <c r="F40" s="50">
        <v>0</v>
      </c>
      <c r="G40" s="50">
        <v>0</v>
      </c>
      <c r="H40" s="50">
        <v>0</v>
      </c>
      <c r="I40" s="50">
        <v>0</v>
      </c>
      <c r="J40" s="50">
        <v>0</v>
      </c>
      <c r="K40" s="50">
        <v>0</v>
      </c>
      <c r="L40" s="50">
        <v>0</v>
      </c>
      <c r="M40" s="50">
        <v>0</v>
      </c>
      <c r="N40" s="50">
        <v>0</v>
      </c>
      <c r="O40" s="50">
        <v>1.0270958373149988</v>
      </c>
      <c r="P40" s="50">
        <v>1.0271214936859745</v>
      </c>
      <c r="Q40" s="50">
        <v>2.0549882532860262</v>
      </c>
    </row>
    <row r="41" spans="1:17" ht="12" customHeight="1" x14ac:dyDescent="0.25">
      <c r="A41" s="51" t="s">
        <v>56</v>
      </c>
      <c r="B41" s="50">
        <v>0</v>
      </c>
      <c r="C41" s="50">
        <v>0</v>
      </c>
      <c r="D41" s="50">
        <v>0</v>
      </c>
      <c r="E41" s="50">
        <v>0</v>
      </c>
      <c r="F41" s="50">
        <v>0</v>
      </c>
      <c r="G41" s="50">
        <v>0</v>
      </c>
      <c r="H41" s="50">
        <v>0</v>
      </c>
      <c r="I41" s="50">
        <v>0</v>
      </c>
      <c r="J41" s="50">
        <v>0</v>
      </c>
      <c r="K41" s="50">
        <v>0</v>
      </c>
      <c r="L41" s="50">
        <v>0</v>
      </c>
      <c r="M41" s="50">
        <v>0</v>
      </c>
      <c r="N41" s="50">
        <v>0</v>
      </c>
      <c r="O41" s="50">
        <v>0</v>
      </c>
      <c r="P41" s="50">
        <v>0</v>
      </c>
      <c r="Q41" s="50">
        <v>0</v>
      </c>
    </row>
    <row r="42" spans="1:17" ht="12" customHeight="1" x14ac:dyDescent="0.25">
      <c r="A42" s="51" t="s">
        <v>82</v>
      </c>
      <c r="B42" s="50">
        <f>SUM(B43:B47)</f>
        <v>0</v>
      </c>
      <c r="C42" s="50">
        <f t="shared" ref="C42:Q42" si="12">SUM(C43:C47)</f>
        <v>0</v>
      </c>
      <c r="D42" s="50">
        <f t="shared" si="12"/>
        <v>0.19999999999999993</v>
      </c>
      <c r="E42" s="50">
        <f t="shared" si="12"/>
        <v>0.29999999999999993</v>
      </c>
      <c r="F42" s="50">
        <f t="shared" si="12"/>
        <v>0.4</v>
      </c>
      <c r="G42" s="50">
        <f t="shared" si="12"/>
        <v>0.52546097258048985</v>
      </c>
      <c r="H42" s="50">
        <f t="shared" si="12"/>
        <v>0.59999999999999987</v>
      </c>
      <c r="I42" s="50">
        <f t="shared" si="12"/>
        <v>0.8</v>
      </c>
      <c r="J42" s="50">
        <f t="shared" si="12"/>
        <v>0.8999999999999998</v>
      </c>
      <c r="K42" s="50">
        <f t="shared" si="12"/>
        <v>0.89999999999999991</v>
      </c>
      <c r="L42" s="50">
        <f t="shared" si="12"/>
        <v>4.4903028565969301</v>
      </c>
      <c r="M42" s="50">
        <f t="shared" si="12"/>
        <v>4.6336573070327143</v>
      </c>
      <c r="N42" s="50">
        <f t="shared" si="12"/>
        <v>4.9918792395146587</v>
      </c>
      <c r="O42" s="50">
        <f t="shared" si="12"/>
        <v>4.9918792395146694</v>
      </c>
      <c r="P42" s="50">
        <f t="shared" si="12"/>
        <v>5.3262634947931593</v>
      </c>
      <c r="Q42" s="50">
        <f t="shared" si="12"/>
        <v>5.4457654092446042</v>
      </c>
    </row>
    <row r="43" spans="1:17" ht="12" customHeight="1" x14ac:dyDescent="0.25">
      <c r="A43" s="52" t="s">
        <v>55</v>
      </c>
      <c r="B43" s="50">
        <v>0</v>
      </c>
      <c r="C43" s="50">
        <v>0</v>
      </c>
      <c r="D43" s="50">
        <v>0</v>
      </c>
      <c r="E43" s="50">
        <v>0</v>
      </c>
      <c r="F43" s="50">
        <v>0</v>
      </c>
      <c r="G43" s="50">
        <v>0</v>
      </c>
      <c r="H43" s="50">
        <v>0</v>
      </c>
      <c r="I43" s="50">
        <v>0</v>
      </c>
      <c r="J43" s="50">
        <v>0</v>
      </c>
      <c r="K43" s="50">
        <v>0</v>
      </c>
      <c r="L43" s="50">
        <v>0.74042227954523998</v>
      </c>
      <c r="M43" s="50">
        <v>0.716584602341785</v>
      </c>
      <c r="N43" s="50">
        <v>0.95538358650997968</v>
      </c>
      <c r="O43" s="50">
        <v>0.85984522785899009</v>
      </c>
      <c r="P43" s="50">
        <v>1.0748065348237299</v>
      </c>
      <c r="Q43" s="50">
        <v>1.1465392699496735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0</v>
      </c>
      <c r="C46" s="50">
        <v>0</v>
      </c>
      <c r="D46" s="50">
        <v>0.19999999999999993</v>
      </c>
      <c r="E46" s="50">
        <v>0.29999999999999993</v>
      </c>
      <c r="F46" s="50">
        <v>0.4</v>
      </c>
      <c r="G46" s="50">
        <v>0.52546097258048985</v>
      </c>
      <c r="H46" s="50">
        <v>0.59999999999999987</v>
      </c>
      <c r="I46" s="50">
        <v>0.8</v>
      </c>
      <c r="J46" s="50">
        <v>0.8999999999999998</v>
      </c>
      <c r="K46" s="50">
        <v>0.89999999999999991</v>
      </c>
      <c r="L46" s="50">
        <v>3.7498805770516896</v>
      </c>
      <c r="M46" s="50">
        <v>3.9170727046909293</v>
      </c>
      <c r="N46" s="50">
        <v>4.0364956530046792</v>
      </c>
      <c r="O46" s="50">
        <v>4.1320340116556791</v>
      </c>
      <c r="P46" s="50">
        <v>4.2514569599694294</v>
      </c>
      <c r="Q46" s="50">
        <v>4.2992261392949302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0</v>
      </c>
      <c r="C48" s="50">
        <v>0</v>
      </c>
      <c r="D48" s="50">
        <v>0</v>
      </c>
      <c r="E48" s="50">
        <v>0</v>
      </c>
      <c r="F48" s="50">
        <v>0</v>
      </c>
      <c r="G48" s="50">
        <v>0</v>
      </c>
      <c r="H48" s="50">
        <v>0</v>
      </c>
      <c r="I48" s="50">
        <v>0</v>
      </c>
      <c r="J48" s="50">
        <v>0</v>
      </c>
      <c r="K48" s="50">
        <v>0</v>
      </c>
      <c r="L48" s="50">
        <v>0</v>
      </c>
      <c r="M48" s="50">
        <v>0</v>
      </c>
      <c r="N48" s="50">
        <v>0</v>
      </c>
      <c r="O48" s="50">
        <v>0</v>
      </c>
      <c r="P48" s="50">
        <v>0</v>
      </c>
      <c r="Q48" s="50">
        <v>0</v>
      </c>
    </row>
    <row r="49" spans="1:17" ht="12" customHeight="1" x14ac:dyDescent="0.25">
      <c r="A49" s="49" t="s">
        <v>60</v>
      </c>
      <c r="B49" s="48">
        <v>48.068354724087158</v>
      </c>
      <c r="C49" s="48">
        <v>46.49508999999999</v>
      </c>
      <c r="D49" s="48">
        <v>49</v>
      </c>
      <c r="E49" s="48">
        <v>54.1</v>
      </c>
      <c r="F49" s="48">
        <v>52.850380000000008</v>
      </c>
      <c r="G49" s="48">
        <v>53.569813072558219</v>
      </c>
      <c r="H49" s="48">
        <v>56.678999999999995</v>
      </c>
      <c r="I49" s="48">
        <v>56.585670000000015</v>
      </c>
      <c r="J49" s="48">
        <v>55.476389999999995</v>
      </c>
      <c r="K49" s="48">
        <v>49.019549999999988</v>
      </c>
      <c r="L49" s="48">
        <v>53.214865768606046</v>
      </c>
      <c r="M49" s="48">
        <v>53.643289202939457</v>
      </c>
      <c r="N49" s="48">
        <v>55.356577155808843</v>
      </c>
      <c r="O49" s="48">
        <v>54.940124716528054</v>
      </c>
      <c r="P49" s="48">
        <v>55.367266562627719</v>
      </c>
      <c r="Q49" s="48">
        <v>58.888847279920597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60.110943272012605</v>
      </c>
      <c r="C51" s="26">
        <f t="shared" si="13"/>
        <v>58.544753749999998</v>
      </c>
      <c r="D51" s="26">
        <f t="shared" si="13"/>
        <v>62.009500000000017</v>
      </c>
      <c r="E51" s="26">
        <f t="shared" si="13"/>
        <v>67.204177550000011</v>
      </c>
      <c r="F51" s="26">
        <f t="shared" si="13"/>
        <v>66.059880000000021</v>
      </c>
      <c r="G51" s="26">
        <f t="shared" si="13"/>
        <v>67.642690214062071</v>
      </c>
      <c r="H51" s="26">
        <f t="shared" si="13"/>
        <v>72.346355899999949</v>
      </c>
      <c r="I51" s="26">
        <f t="shared" si="13"/>
        <v>72.445593649999992</v>
      </c>
      <c r="J51" s="26">
        <f t="shared" si="13"/>
        <v>72.202588899999938</v>
      </c>
      <c r="K51" s="26">
        <f t="shared" si="13"/>
        <v>62.72541265000001</v>
      </c>
      <c r="L51" s="26">
        <f t="shared" si="13"/>
        <v>71.988153243527279</v>
      </c>
      <c r="M51" s="26">
        <f t="shared" si="13"/>
        <v>71.46031268020505</v>
      </c>
      <c r="N51" s="26">
        <f t="shared" si="13"/>
        <v>74.631441013647787</v>
      </c>
      <c r="O51" s="26">
        <f t="shared" si="13"/>
        <v>74.144401342379837</v>
      </c>
      <c r="P51" s="26">
        <f t="shared" si="13"/>
        <v>73.807875921230718</v>
      </c>
      <c r="Q51" s="26">
        <f t="shared" si="13"/>
        <v>80.672287287735514</v>
      </c>
    </row>
    <row r="52" spans="1:17" ht="12" customHeight="1" x14ac:dyDescent="0.25">
      <c r="A52" s="25" t="s">
        <v>43</v>
      </c>
      <c r="B52" s="24">
        <f t="shared" ref="B52:Q52" si="14">SUM(B53:B56)</f>
        <v>41.550166937209553</v>
      </c>
      <c r="C52" s="24">
        <f t="shared" si="14"/>
        <v>38.971105700618445</v>
      </c>
      <c r="D52" s="24">
        <f t="shared" si="14"/>
        <v>41.533605770008201</v>
      </c>
      <c r="E52" s="24">
        <f t="shared" si="14"/>
        <v>45.831344185295777</v>
      </c>
      <c r="F52" s="24">
        <f t="shared" si="14"/>
        <v>43.800364198653227</v>
      </c>
      <c r="G52" s="24">
        <f t="shared" si="14"/>
        <v>44.407805088620009</v>
      </c>
      <c r="H52" s="24">
        <f t="shared" si="14"/>
        <v>48.081979596142332</v>
      </c>
      <c r="I52" s="24">
        <f t="shared" si="14"/>
        <v>47.466207449897219</v>
      </c>
      <c r="J52" s="24">
        <f t="shared" si="14"/>
        <v>46.431335058241608</v>
      </c>
      <c r="K52" s="24">
        <f t="shared" si="14"/>
        <v>36.25727233743968</v>
      </c>
      <c r="L52" s="24">
        <f t="shared" si="14"/>
        <v>44.953723379114976</v>
      </c>
      <c r="M52" s="24">
        <f t="shared" si="14"/>
        <v>44.175545487166318</v>
      </c>
      <c r="N52" s="24">
        <f t="shared" si="14"/>
        <v>47.166046393203061</v>
      </c>
      <c r="O52" s="24">
        <f t="shared" si="14"/>
        <v>46.78143243844054</v>
      </c>
      <c r="P52" s="24">
        <f t="shared" si="14"/>
        <v>46.726169898896586</v>
      </c>
      <c r="Q52" s="24">
        <f t="shared" si="14"/>
        <v>54.042616668394594</v>
      </c>
    </row>
    <row r="53" spans="1:17" ht="12" customHeight="1" x14ac:dyDescent="0.25">
      <c r="A53" s="23" t="s">
        <v>65</v>
      </c>
      <c r="B53" s="22">
        <v>15.581879225841806</v>
      </c>
      <c r="C53" s="22">
        <v>9.9559121662261365</v>
      </c>
      <c r="D53" s="22">
        <v>13.696186744688825</v>
      </c>
      <c r="E53" s="22">
        <v>17.631527934182756</v>
      </c>
      <c r="F53" s="22">
        <v>14.030696268555909</v>
      </c>
      <c r="G53" s="22">
        <v>13.965874643739735</v>
      </c>
      <c r="H53" s="22">
        <v>16.561977381746097</v>
      </c>
      <c r="I53" s="22">
        <v>14.963542332885062</v>
      </c>
      <c r="J53" s="22">
        <v>11.723965827370991</v>
      </c>
      <c r="K53" s="22">
        <v>4.2816290231551895</v>
      </c>
      <c r="L53" s="22">
        <v>10.746365280980907</v>
      </c>
      <c r="M53" s="22">
        <v>10.165213557274292</v>
      </c>
      <c r="N53" s="22">
        <v>12.622870987390341</v>
      </c>
      <c r="O53" s="22">
        <v>11.987294501670737</v>
      </c>
      <c r="P53" s="22">
        <v>11.740326551371332</v>
      </c>
      <c r="Q53" s="22">
        <v>16.142853226482472</v>
      </c>
    </row>
    <row r="54" spans="1:17" ht="12" customHeight="1" x14ac:dyDescent="0.25">
      <c r="A54" s="23" t="s">
        <v>64</v>
      </c>
      <c r="B54" s="30">
        <v>3.7299778884235408</v>
      </c>
      <c r="C54" s="30">
        <v>3.718114507429108</v>
      </c>
      <c r="D54" s="30">
        <v>3.8126357140123326</v>
      </c>
      <c r="E54" s="30">
        <v>3.8995051108136987</v>
      </c>
      <c r="F54" s="30">
        <v>3.9548409098130386</v>
      </c>
      <c r="G54" s="30">
        <v>3.9905628108566629</v>
      </c>
      <c r="H54" s="30">
        <v>4.2026721576268766</v>
      </c>
      <c r="I54" s="30">
        <v>4.2009593792600821</v>
      </c>
      <c r="J54" s="30">
        <v>4.3269026473374845</v>
      </c>
      <c r="K54" s="30">
        <v>4.6312086395907102</v>
      </c>
      <c r="L54" s="30">
        <v>4.7575902184647205</v>
      </c>
      <c r="M54" s="30">
        <v>4.900925406053493</v>
      </c>
      <c r="N54" s="30">
        <v>4.9566794364259659</v>
      </c>
      <c r="O54" s="30">
        <v>5.0248696619439697</v>
      </c>
      <c r="P54" s="30">
        <v>5.0587228787145131</v>
      </c>
      <c r="Q54" s="30">
        <v>5.1635245790650135</v>
      </c>
    </row>
    <row r="55" spans="1:17" ht="12" customHeight="1" x14ac:dyDescent="0.25">
      <c r="A55" s="23" t="s">
        <v>63</v>
      </c>
      <c r="B55" s="22">
        <v>14.228156440229778</v>
      </c>
      <c r="C55" s="22">
        <v>15.258958274978854</v>
      </c>
      <c r="D55" s="22">
        <v>14.66735381243636</v>
      </c>
      <c r="E55" s="22">
        <v>15.225230457191344</v>
      </c>
      <c r="F55" s="22">
        <v>15.123975919030466</v>
      </c>
      <c r="G55" s="22">
        <v>15.731487145179353</v>
      </c>
      <c r="H55" s="22">
        <v>15.88650031272952</v>
      </c>
      <c r="I55" s="22">
        <v>16.260239806768887</v>
      </c>
      <c r="J55" s="22">
        <v>16.869411866247972</v>
      </c>
      <c r="K55" s="22">
        <v>13.618355239224377</v>
      </c>
      <c r="L55" s="22">
        <v>15.51440532371851</v>
      </c>
      <c r="M55" s="22">
        <v>15.476057439614394</v>
      </c>
      <c r="N55" s="22">
        <v>15.767300811592278</v>
      </c>
      <c r="O55" s="22">
        <v>16.188315925767057</v>
      </c>
      <c r="P55" s="22">
        <v>16.53758721141466</v>
      </c>
      <c r="Q55" s="22">
        <v>18.006321274622294</v>
      </c>
    </row>
    <row r="56" spans="1:17" ht="12" customHeight="1" x14ac:dyDescent="0.25">
      <c r="A56" s="21" t="s">
        <v>62</v>
      </c>
      <c r="B56" s="20">
        <v>8.0101533827144262</v>
      </c>
      <c r="C56" s="20">
        <v>10.038120751984343</v>
      </c>
      <c r="D56" s="20">
        <v>9.3574294988706797</v>
      </c>
      <c r="E56" s="20">
        <v>9.0750806831079771</v>
      </c>
      <c r="F56" s="20">
        <v>10.690851101253811</v>
      </c>
      <c r="G56" s="20">
        <v>10.719880488844257</v>
      </c>
      <c r="H56" s="20">
        <v>11.430829744039844</v>
      </c>
      <c r="I56" s="20">
        <v>12.041465930983188</v>
      </c>
      <c r="J56" s="20">
        <v>13.511054717285154</v>
      </c>
      <c r="K56" s="20">
        <v>13.7260794354694</v>
      </c>
      <c r="L56" s="20">
        <v>13.935362555950839</v>
      </c>
      <c r="M56" s="20">
        <v>13.633349084224143</v>
      </c>
      <c r="N56" s="20">
        <v>13.819195157794473</v>
      </c>
      <c r="O56" s="20">
        <v>13.580952349058778</v>
      </c>
      <c r="P56" s="20">
        <v>13.389533257396081</v>
      </c>
      <c r="Q56" s="20">
        <v>14.729917588224813</v>
      </c>
    </row>
    <row r="57" spans="1:17" ht="12" customHeight="1" x14ac:dyDescent="0.25">
      <c r="A57" s="19" t="s">
        <v>66</v>
      </c>
      <c r="B57" s="18">
        <v>18.560776334803052</v>
      </c>
      <c r="C57" s="18">
        <v>19.573648049381557</v>
      </c>
      <c r="D57" s="18">
        <v>20.475894229991813</v>
      </c>
      <c r="E57" s="18">
        <v>21.372833364704231</v>
      </c>
      <c r="F57" s="18">
        <v>22.259515801346794</v>
      </c>
      <c r="G57" s="18">
        <v>23.234885125442066</v>
      </c>
      <c r="H57" s="18">
        <v>24.264376303857617</v>
      </c>
      <c r="I57" s="18">
        <v>24.979386200102777</v>
      </c>
      <c r="J57" s="18">
        <v>25.77125384175833</v>
      </c>
      <c r="K57" s="18">
        <v>26.468140312560326</v>
      </c>
      <c r="L57" s="18">
        <v>27.034429864412306</v>
      </c>
      <c r="M57" s="18">
        <v>27.284767193038732</v>
      </c>
      <c r="N57" s="18">
        <v>27.465394620444723</v>
      </c>
      <c r="O57" s="18">
        <v>27.362968903939301</v>
      </c>
      <c r="P57" s="18">
        <v>27.081706022334135</v>
      </c>
      <c r="Q57" s="18">
        <v>26.629670619340914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0.6912246701767385</v>
      </c>
      <c r="C60" s="41">
        <f t="shared" si="16"/>
        <v>0.66566350021787302</v>
      </c>
      <c r="D60" s="41">
        <f t="shared" si="16"/>
        <v>0.66979423749599964</v>
      </c>
      <c r="E60" s="41">
        <f t="shared" si="16"/>
        <v>0.68197165497929335</v>
      </c>
      <c r="F60" s="41">
        <f t="shared" si="16"/>
        <v>0.6630403233952773</v>
      </c>
      <c r="G60" s="41">
        <f t="shared" si="16"/>
        <v>0.65650560242484535</v>
      </c>
      <c r="H60" s="41">
        <f t="shared" si="16"/>
        <v>0.66460817546364304</v>
      </c>
      <c r="I60" s="41">
        <f t="shared" si="16"/>
        <v>0.65519799146400148</v>
      </c>
      <c r="J60" s="41">
        <f t="shared" si="16"/>
        <v>0.64307022456699814</v>
      </c>
      <c r="K60" s="41">
        <f t="shared" si="16"/>
        <v>0.57803162714529666</v>
      </c>
      <c r="L60" s="41">
        <f t="shared" si="16"/>
        <v>0.62446001673416918</v>
      </c>
      <c r="M60" s="41">
        <f t="shared" si="16"/>
        <v>0.61818293022111581</v>
      </c>
      <c r="N60" s="41">
        <f t="shared" si="16"/>
        <v>0.63198627485402359</v>
      </c>
      <c r="O60" s="41">
        <f t="shared" si="16"/>
        <v>0.63095030226781224</v>
      </c>
      <c r="P60" s="41">
        <f t="shared" si="16"/>
        <v>0.63307837159226366</v>
      </c>
      <c r="Q60" s="41">
        <f t="shared" si="16"/>
        <v>0.66990311648955325</v>
      </c>
    </row>
    <row r="61" spans="1:17" ht="12" customHeight="1" x14ac:dyDescent="0.25">
      <c r="A61" s="23" t="s">
        <v>65</v>
      </c>
      <c r="B61" s="45">
        <f t="shared" ref="B61:Q61" si="17">IF(B53=0,0,B53/B$51)</f>
        <v>0.25921867762631934</v>
      </c>
      <c r="C61" s="45">
        <f t="shared" si="17"/>
        <v>0.17005643594881698</v>
      </c>
      <c r="D61" s="45">
        <f t="shared" si="17"/>
        <v>0.22087239446679657</v>
      </c>
      <c r="E61" s="45">
        <f t="shared" si="17"/>
        <v>0.2623576178886331</v>
      </c>
      <c r="F61" s="45">
        <f t="shared" si="17"/>
        <v>0.2123936081711911</v>
      </c>
      <c r="G61" s="45">
        <f t="shared" si="17"/>
        <v>0.20646539337130626</v>
      </c>
      <c r="H61" s="45">
        <f t="shared" si="17"/>
        <v>0.22892621439894956</v>
      </c>
      <c r="I61" s="45">
        <f t="shared" si="17"/>
        <v>0.2065486881807761</v>
      </c>
      <c r="J61" s="45">
        <f t="shared" si="17"/>
        <v>0.1623759757923445</v>
      </c>
      <c r="K61" s="45">
        <f t="shared" si="17"/>
        <v>6.8259878130194948E-2</v>
      </c>
      <c r="L61" s="45">
        <f t="shared" si="17"/>
        <v>0.14927963556207982</v>
      </c>
      <c r="M61" s="45">
        <f t="shared" si="17"/>
        <v>0.14224977719821982</v>
      </c>
      <c r="N61" s="45">
        <f t="shared" si="17"/>
        <v>0.16913610156719347</v>
      </c>
      <c r="O61" s="45">
        <f t="shared" si="17"/>
        <v>0.16167497861796043</v>
      </c>
      <c r="P61" s="45">
        <f t="shared" si="17"/>
        <v>0.15906604010527076</v>
      </c>
      <c r="Q61" s="45">
        <f t="shared" si="17"/>
        <v>0.2001040725287164</v>
      </c>
    </row>
    <row r="62" spans="1:17" ht="12" customHeight="1" x14ac:dyDescent="0.25">
      <c r="A62" s="23" t="s">
        <v>64</v>
      </c>
      <c r="B62" s="44">
        <f t="shared" ref="B62:Q62" si="18">IF(B54=0,0,B54/B$51)</f>
        <v>6.2051561419436289E-2</v>
      </c>
      <c r="C62" s="44">
        <f t="shared" si="18"/>
        <v>6.3508927261123005E-2</v>
      </c>
      <c r="D62" s="44">
        <f t="shared" si="18"/>
        <v>6.1484703376294463E-2</v>
      </c>
      <c r="E62" s="44">
        <f t="shared" si="18"/>
        <v>5.8024742701634296E-2</v>
      </c>
      <c r="F62" s="44">
        <f t="shared" si="18"/>
        <v>5.9867515802526999E-2</v>
      </c>
      <c r="G62" s="44">
        <f t="shared" si="18"/>
        <v>5.8994738355735515E-2</v>
      </c>
      <c r="H62" s="44">
        <f t="shared" si="18"/>
        <v>5.8090999959085426E-2</v>
      </c>
      <c r="I62" s="44">
        <f t="shared" si="18"/>
        <v>5.798778321226556E-2</v>
      </c>
      <c r="J62" s="44">
        <f t="shared" si="18"/>
        <v>5.9927250715763297E-2</v>
      </c>
      <c r="K62" s="44">
        <f t="shared" si="18"/>
        <v>7.3833051771732092E-2</v>
      </c>
      <c r="L62" s="44">
        <f t="shared" si="18"/>
        <v>6.6088516014160881E-2</v>
      </c>
      <c r="M62" s="44">
        <f t="shared" si="18"/>
        <v>6.8582479172541871E-2</v>
      </c>
      <c r="N62" s="44">
        <f t="shared" si="18"/>
        <v>6.641543254564175E-2</v>
      </c>
      <c r="O62" s="44">
        <f t="shared" si="18"/>
        <v>6.7771397043728351E-2</v>
      </c>
      <c r="P62" s="44">
        <f t="shared" si="18"/>
        <v>6.8539065994979803E-2</v>
      </c>
      <c r="Q62" s="44">
        <f t="shared" si="18"/>
        <v>6.4006175511649541E-2</v>
      </c>
    </row>
    <row r="63" spans="1:17" ht="12" customHeight="1" x14ac:dyDescent="0.25">
      <c r="A63" s="23" t="s">
        <v>63</v>
      </c>
      <c r="B63" s="44">
        <f t="shared" ref="B63:Q63" si="19">IF(B55=0,0,B55/B$51)</f>
        <v>0.23669827265635918</v>
      </c>
      <c r="C63" s="44">
        <f t="shared" si="19"/>
        <v>0.26063750033245042</v>
      </c>
      <c r="D63" s="44">
        <f t="shared" si="19"/>
        <v>0.23653397967144318</v>
      </c>
      <c r="E63" s="44">
        <f t="shared" si="19"/>
        <v>0.2265518456179863</v>
      </c>
      <c r="F63" s="44">
        <f t="shared" si="19"/>
        <v>0.22894343615263094</v>
      </c>
      <c r="G63" s="44">
        <f t="shared" si="19"/>
        <v>0.2325674377437604</v>
      </c>
      <c r="H63" s="44">
        <f t="shared" si="19"/>
        <v>0.21958950267914643</v>
      </c>
      <c r="I63" s="44">
        <f t="shared" si="19"/>
        <v>0.22444760250465404</v>
      </c>
      <c r="J63" s="44">
        <f t="shared" si="19"/>
        <v>0.23363998608986147</v>
      </c>
      <c r="K63" s="44">
        <f t="shared" si="19"/>
        <v>0.21711065202891694</v>
      </c>
      <c r="L63" s="44">
        <f t="shared" si="19"/>
        <v>0.21551331190890727</v>
      </c>
      <c r="M63" s="44">
        <f t="shared" si="19"/>
        <v>0.21656856595173221</v>
      </c>
      <c r="N63" s="44">
        <f t="shared" si="19"/>
        <v>0.21126887806854655</v>
      </c>
      <c r="O63" s="44">
        <f t="shared" si="19"/>
        <v>0.21833497381701911</v>
      </c>
      <c r="P63" s="44">
        <f t="shared" si="19"/>
        <v>0.22406263566050746</v>
      </c>
      <c r="Q63" s="44">
        <f t="shared" si="19"/>
        <v>0.22320330661257659</v>
      </c>
    </row>
    <row r="64" spans="1:17" ht="12" customHeight="1" x14ac:dyDescent="0.25">
      <c r="A64" s="23" t="s">
        <v>62</v>
      </c>
      <c r="B64" s="43">
        <f t="shared" ref="B64:Q64" si="20">IF(B56=0,0,B56/B$51)</f>
        <v>0.13325615847462369</v>
      </c>
      <c r="C64" s="43">
        <f t="shared" si="20"/>
        <v>0.17146063667548253</v>
      </c>
      <c r="D64" s="43">
        <f t="shared" si="20"/>
        <v>0.15090315998146536</v>
      </c>
      <c r="E64" s="43">
        <f t="shared" si="20"/>
        <v>0.13503744877103963</v>
      </c>
      <c r="F64" s="43">
        <f t="shared" si="20"/>
        <v>0.16183576326892823</v>
      </c>
      <c r="G64" s="43">
        <f t="shared" si="20"/>
        <v>0.15847803295404309</v>
      </c>
      <c r="H64" s="43">
        <f t="shared" si="20"/>
        <v>0.15800145842646171</v>
      </c>
      <c r="I64" s="43">
        <f t="shared" si="20"/>
        <v>0.16621391756630582</v>
      </c>
      <c r="J64" s="43">
        <f t="shared" si="20"/>
        <v>0.18712701196902878</v>
      </c>
      <c r="K64" s="43">
        <f t="shared" si="20"/>
        <v>0.21882804521445259</v>
      </c>
      <c r="L64" s="43">
        <f t="shared" si="20"/>
        <v>0.19357855324902112</v>
      </c>
      <c r="M64" s="43">
        <f t="shared" si="20"/>
        <v>0.19078210789862196</v>
      </c>
      <c r="N64" s="43">
        <f t="shared" si="20"/>
        <v>0.18516586267264179</v>
      </c>
      <c r="O64" s="43">
        <f t="shared" si="20"/>
        <v>0.18316895278910436</v>
      </c>
      <c r="P64" s="43">
        <f t="shared" si="20"/>
        <v>0.1814106298315056</v>
      </c>
      <c r="Q64" s="43">
        <f t="shared" si="20"/>
        <v>0.18258956183661076</v>
      </c>
    </row>
    <row r="65" spans="1:17" ht="12" customHeight="1" x14ac:dyDescent="0.25">
      <c r="A65" s="42" t="s">
        <v>66</v>
      </c>
      <c r="B65" s="41">
        <f t="shared" ref="B65:Q65" si="21">IF(B57=0,0,B57/B$51)</f>
        <v>0.30877532982326145</v>
      </c>
      <c r="C65" s="41">
        <f t="shared" si="21"/>
        <v>0.33433649978212704</v>
      </c>
      <c r="D65" s="41">
        <f t="shared" si="21"/>
        <v>0.3302057625040003</v>
      </c>
      <c r="E65" s="41">
        <f t="shared" si="21"/>
        <v>0.31802834502070665</v>
      </c>
      <c r="F65" s="41">
        <f t="shared" si="21"/>
        <v>0.33695967660472265</v>
      </c>
      <c r="G65" s="41">
        <f t="shared" si="21"/>
        <v>0.34349439757515476</v>
      </c>
      <c r="H65" s="41">
        <f t="shared" si="21"/>
        <v>0.33539182453635696</v>
      </c>
      <c r="I65" s="41">
        <f t="shared" si="21"/>
        <v>0.34480200853599852</v>
      </c>
      <c r="J65" s="41">
        <f t="shared" si="21"/>
        <v>0.35692977543300186</v>
      </c>
      <c r="K65" s="41">
        <f t="shared" si="21"/>
        <v>0.42196837285470329</v>
      </c>
      <c r="L65" s="41">
        <f t="shared" si="21"/>
        <v>0.37553998326583093</v>
      </c>
      <c r="M65" s="41">
        <f t="shared" si="21"/>
        <v>0.38181706977888419</v>
      </c>
      <c r="N65" s="41">
        <f t="shared" si="21"/>
        <v>0.36801372514597636</v>
      </c>
      <c r="O65" s="41">
        <f t="shared" si="21"/>
        <v>0.36904969773218782</v>
      </c>
      <c r="P65" s="41">
        <f t="shared" si="21"/>
        <v>0.36692162840773646</v>
      </c>
      <c r="Q65" s="41">
        <f t="shared" si="21"/>
        <v>0.33009688351044664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31.814963041178657</v>
      </c>
      <c r="C69" s="55">
        <f t="shared" ref="C69:Q69" si="22">SUM(C70:C71,C74:C75,C81:C82)</f>
        <v>31.833654810943511</v>
      </c>
      <c r="D69" s="55">
        <f t="shared" si="22"/>
        <v>33.84104401260003</v>
      </c>
      <c r="E69" s="55">
        <f t="shared" si="22"/>
        <v>33.82698278736062</v>
      </c>
      <c r="F69" s="55">
        <f t="shared" si="22"/>
        <v>33.84104401260003</v>
      </c>
      <c r="G69" s="55">
        <f t="shared" si="22"/>
        <v>35.790523192126521</v>
      </c>
      <c r="H69" s="55">
        <f t="shared" si="22"/>
        <v>39.806007585417653</v>
      </c>
      <c r="I69" s="55">
        <f t="shared" si="22"/>
        <v>39.786372541164397</v>
      </c>
      <c r="J69" s="55">
        <f t="shared" si="22"/>
        <v>41.810772748901989</v>
      </c>
      <c r="K69" s="55">
        <f t="shared" si="22"/>
        <v>33.831434603845658</v>
      </c>
      <c r="L69" s="55">
        <f t="shared" si="22"/>
        <v>37.733800000000123</v>
      </c>
      <c r="M69" s="55">
        <f t="shared" si="22"/>
        <v>34.828750130846075</v>
      </c>
      <c r="N69" s="55">
        <f t="shared" si="22"/>
        <v>37.733800000000123</v>
      </c>
      <c r="O69" s="55">
        <f t="shared" si="22"/>
        <v>38.020344586644093</v>
      </c>
      <c r="P69" s="55">
        <f t="shared" si="22"/>
        <v>35.11944614837406</v>
      </c>
      <c r="Q69" s="55">
        <f t="shared" si="22"/>
        <v>44.108446191938981</v>
      </c>
    </row>
    <row r="70" spans="1:17" ht="12" customHeight="1" x14ac:dyDescent="0.25">
      <c r="A70" s="54" t="s">
        <v>58</v>
      </c>
      <c r="B70" s="53">
        <v>0</v>
      </c>
      <c r="C70" s="53">
        <v>0</v>
      </c>
      <c r="D70" s="53">
        <v>0</v>
      </c>
      <c r="E70" s="53">
        <v>0</v>
      </c>
      <c r="F70" s="53">
        <v>0</v>
      </c>
      <c r="G70" s="53">
        <v>0</v>
      </c>
      <c r="H70" s="53">
        <v>0</v>
      </c>
      <c r="I70" s="53">
        <v>0</v>
      </c>
      <c r="J70" s="53">
        <v>0</v>
      </c>
      <c r="K70" s="53">
        <v>0</v>
      </c>
      <c r="L70" s="53">
        <v>0</v>
      </c>
      <c r="M70" s="53">
        <v>0</v>
      </c>
      <c r="N70" s="53">
        <v>0</v>
      </c>
      <c r="O70" s="53">
        <v>0</v>
      </c>
      <c r="P70" s="53">
        <v>0</v>
      </c>
      <c r="Q70" s="53">
        <v>0</v>
      </c>
    </row>
    <row r="71" spans="1:17" ht="12" customHeight="1" x14ac:dyDescent="0.25">
      <c r="A71" s="51" t="s">
        <v>85</v>
      </c>
      <c r="B71" s="50">
        <f>SUM(B72:B73)</f>
        <v>31.814963041178657</v>
      </c>
      <c r="C71" s="50">
        <f t="shared" ref="C71:Q71" si="23">SUM(C72:C73)</f>
        <v>31.833654810943511</v>
      </c>
      <c r="D71" s="50">
        <f t="shared" si="23"/>
        <v>33.84104401260003</v>
      </c>
      <c r="E71" s="50">
        <f t="shared" si="23"/>
        <v>33.82698278736062</v>
      </c>
      <c r="F71" s="50">
        <f t="shared" si="23"/>
        <v>33.84104401260003</v>
      </c>
      <c r="G71" s="50">
        <f t="shared" si="23"/>
        <v>35.790523192126521</v>
      </c>
      <c r="H71" s="50">
        <f t="shared" si="23"/>
        <v>39.806007585417653</v>
      </c>
      <c r="I71" s="50">
        <f t="shared" si="23"/>
        <v>39.786372541164397</v>
      </c>
      <c r="J71" s="50">
        <f t="shared" si="23"/>
        <v>41.810772748901989</v>
      </c>
      <c r="K71" s="50">
        <f t="shared" si="23"/>
        <v>33.831434603845658</v>
      </c>
      <c r="L71" s="50">
        <f t="shared" si="23"/>
        <v>37.733800000000123</v>
      </c>
      <c r="M71" s="50">
        <f t="shared" si="23"/>
        <v>34.828750130846075</v>
      </c>
      <c r="N71" s="50">
        <f t="shared" si="23"/>
        <v>37.733800000000123</v>
      </c>
      <c r="O71" s="50">
        <f t="shared" si="23"/>
        <v>38.020344586644093</v>
      </c>
      <c r="P71" s="50">
        <f t="shared" si="23"/>
        <v>35.11944614837406</v>
      </c>
      <c r="Q71" s="50">
        <f t="shared" si="23"/>
        <v>44.108446191938981</v>
      </c>
    </row>
    <row r="72" spans="1:17" ht="12" customHeight="1" x14ac:dyDescent="0.25">
      <c r="A72" s="52" t="s">
        <v>84</v>
      </c>
      <c r="B72" s="50">
        <v>31.814963041178657</v>
      </c>
      <c r="C72" s="50">
        <v>31.833654810943511</v>
      </c>
      <c r="D72" s="50">
        <v>33.84104401260003</v>
      </c>
      <c r="E72" s="50">
        <v>33.82698278736062</v>
      </c>
      <c r="F72" s="50">
        <v>33.84104401260003</v>
      </c>
      <c r="G72" s="50">
        <v>35.790523192126521</v>
      </c>
      <c r="H72" s="50">
        <v>39.806007585417653</v>
      </c>
      <c r="I72" s="50">
        <v>39.786372541164397</v>
      </c>
      <c r="J72" s="50">
        <v>41.810772748901989</v>
      </c>
      <c r="K72" s="50">
        <v>33.831434603845658</v>
      </c>
      <c r="L72" s="50">
        <v>37.733800000000123</v>
      </c>
      <c r="M72" s="50">
        <v>34.828750130846075</v>
      </c>
      <c r="N72" s="50">
        <v>37.733800000000123</v>
      </c>
      <c r="O72" s="50">
        <v>34.833863151556301</v>
      </c>
      <c r="P72" s="50">
        <v>31.932885116478609</v>
      </c>
      <c r="Q72" s="50">
        <v>37.73301200116525</v>
      </c>
    </row>
    <row r="73" spans="1:17" ht="12" customHeight="1" x14ac:dyDescent="0.25">
      <c r="A73" s="52" t="s">
        <v>83</v>
      </c>
      <c r="B73" s="50">
        <v>0</v>
      </c>
      <c r="C73" s="50">
        <v>0</v>
      </c>
      <c r="D73" s="50">
        <v>0</v>
      </c>
      <c r="E73" s="50">
        <v>0</v>
      </c>
      <c r="F73" s="50">
        <v>0</v>
      </c>
      <c r="G73" s="50">
        <v>0</v>
      </c>
      <c r="H73" s="50">
        <v>0</v>
      </c>
      <c r="I73" s="50">
        <v>0</v>
      </c>
      <c r="J73" s="50">
        <v>0</v>
      </c>
      <c r="K73" s="50">
        <v>0</v>
      </c>
      <c r="L73" s="50">
        <v>0</v>
      </c>
      <c r="M73" s="50">
        <v>0</v>
      </c>
      <c r="N73" s="50">
        <v>0</v>
      </c>
      <c r="O73" s="50">
        <v>3.1864814350877935</v>
      </c>
      <c r="P73" s="50">
        <v>3.1865610318954487</v>
      </c>
      <c r="Q73" s="50">
        <v>6.3754341907737286</v>
      </c>
    </row>
    <row r="74" spans="1:17" ht="12" customHeight="1" x14ac:dyDescent="0.25">
      <c r="A74" s="51" t="s">
        <v>56</v>
      </c>
      <c r="B74" s="50">
        <v>0</v>
      </c>
      <c r="C74" s="50">
        <v>0</v>
      </c>
      <c r="D74" s="50">
        <v>0</v>
      </c>
      <c r="E74" s="50">
        <v>0</v>
      </c>
      <c r="F74" s="50">
        <v>0</v>
      </c>
      <c r="G74" s="50">
        <v>0</v>
      </c>
      <c r="H74" s="50">
        <v>0</v>
      </c>
      <c r="I74" s="50">
        <v>0</v>
      </c>
      <c r="J74" s="50">
        <v>0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31.81496304117865</v>
      </c>
      <c r="C84" s="26">
        <f t="shared" si="25"/>
        <v>31.833654810943507</v>
      </c>
      <c r="D84" s="26">
        <f t="shared" si="25"/>
        <v>33.841044012600037</v>
      </c>
      <c r="E84" s="26">
        <f t="shared" si="25"/>
        <v>33.826982787360613</v>
      </c>
      <c r="F84" s="26">
        <f t="shared" si="25"/>
        <v>33.841044012600037</v>
      </c>
      <c r="G84" s="26">
        <f t="shared" si="25"/>
        <v>35.790523192126514</v>
      </c>
      <c r="H84" s="26">
        <f t="shared" si="25"/>
        <v>39.806007585417646</v>
      </c>
      <c r="I84" s="26">
        <f t="shared" si="25"/>
        <v>39.786372541164397</v>
      </c>
      <c r="J84" s="26">
        <f t="shared" si="25"/>
        <v>41.810772748901989</v>
      </c>
      <c r="K84" s="26">
        <f t="shared" si="25"/>
        <v>33.831434603845658</v>
      </c>
      <c r="L84" s="26">
        <f t="shared" si="25"/>
        <v>37.733800000000116</v>
      </c>
      <c r="M84" s="26">
        <f t="shared" si="25"/>
        <v>34.828750130846075</v>
      </c>
      <c r="N84" s="26">
        <f t="shared" si="25"/>
        <v>37.733800000000109</v>
      </c>
      <c r="O84" s="26">
        <f t="shared" si="25"/>
        <v>38.0203445866441</v>
      </c>
      <c r="P84" s="26">
        <f t="shared" si="25"/>
        <v>35.119446148374053</v>
      </c>
      <c r="Q84" s="26">
        <f t="shared" si="25"/>
        <v>44.108446191938981</v>
      </c>
    </row>
    <row r="85" spans="1:17" ht="12" customHeight="1" x14ac:dyDescent="0.25">
      <c r="A85" s="25" t="s">
        <v>43</v>
      </c>
      <c r="B85" s="24">
        <f t="shared" ref="B85:Q85" si="26">SUM(B86:B89)</f>
        <v>31.81496304117865</v>
      </c>
      <c r="C85" s="24">
        <f t="shared" si="26"/>
        <v>31.833654810943507</v>
      </c>
      <c r="D85" s="24">
        <f t="shared" si="26"/>
        <v>33.841044012600037</v>
      </c>
      <c r="E85" s="24">
        <f t="shared" si="26"/>
        <v>33.826982787360613</v>
      </c>
      <c r="F85" s="24">
        <f t="shared" si="26"/>
        <v>33.841044012600037</v>
      </c>
      <c r="G85" s="24">
        <f t="shared" si="26"/>
        <v>35.790523192126514</v>
      </c>
      <c r="H85" s="24">
        <f t="shared" si="26"/>
        <v>39.806007585417646</v>
      </c>
      <c r="I85" s="24">
        <f t="shared" si="26"/>
        <v>39.786372541164397</v>
      </c>
      <c r="J85" s="24">
        <f t="shared" si="26"/>
        <v>41.810772748901989</v>
      </c>
      <c r="K85" s="24">
        <f t="shared" si="26"/>
        <v>33.831434603845658</v>
      </c>
      <c r="L85" s="24">
        <f t="shared" si="26"/>
        <v>37.733800000000116</v>
      </c>
      <c r="M85" s="24">
        <f t="shared" si="26"/>
        <v>34.828750130846075</v>
      </c>
      <c r="N85" s="24">
        <f t="shared" si="26"/>
        <v>37.733800000000109</v>
      </c>
      <c r="O85" s="24">
        <f t="shared" si="26"/>
        <v>38.0203445866441</v>
      </c>
      <c r="P85" s="24">
        <f t="shared" si="26"/>
        <v>35.119446148374053</v>
      </c>
      <c r="Q85" s="24">
        <f t="shared" si="26"/>
        <v>44.108446191938981</v>
      </c>
    </row>
    <row r="86" spans="1:17" ht="12" customHeight="1" x14ac:dyDescent="0.25">
      <c r="A86" s="23" t="s">
        <v>65</v>
      </c>
      <c r="B86" s="22">
        <v>27.916742316471463</v>
      </c>
      <c r="C86" s="22">
        <v>16.035800424377406</v>
      </c>
      <c r="D86" s="22">
        <v>24.10390080504002</v>
      </c>
      <c r="E86" s="22">
        <v>24.626650474944245</v>
      </c>
      <c r="F86" s="22">
        <v>21.065749385040014</v>
      </c>
      <c r="G86" s="22">
        <v>22.241821676850609</v>
      </c>
      <c r="H86" s="22">
        <v>23.84801543416706</v>
      </c>
      <c r="I86" s="22">
        <v>19.068124317770007</v>
      </c>
      <c r="J86" s="22">
        <v>13.716140896459034</v>
      </c>
      <c r="K86" s="22">
        <v>5.2029984595392484</v>
      </c>
      <c r="L86" s="22">
        <v>14.167762812353594</v>
      </c>
      <c r="M86" s="22">
        <v>14.195687132338429</v>
      </c>
      <c r="N86" s="22">
        <v>18.234513473864251</v>
      </c>
      <c r="O86" s="22">
        <v>20.422365195710313</v>
      </c>
      <c r="P86" s="22">
        <v>19.922521278486894</v>
      </c>
      <c r="Q86" s="22">
        <v>29.130064311239831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1.5011852866398769</v>
      </c>
      <c r="C88" s="22">
        <v>2.7556833630839122</v>
      </c>
      <c r="D88" s="22">
        <v>2.7229499549012575</v>
      </c>
      <c r="E88" s="22">
        <v>2.8060802020532756</v>
      </c>
      <c r="F88" s="22">
        <v>3.4044038748137599</v>
      </c>
      <c r="G88" s="22">
        <v>3.563291042856763</v>
      </c>
      <c r="H88" s="22">
        <v>4.0396478014123192</v>
      </c>
      <c r="I88" s="22">
        <v>4.3992977940303586</v>
      </c>
      <c r="J88" s="22">
        <v>4.680479155191712</v>
      </c>
      <c r="K88" s="22">
        <v>3.656176957635338</v>
      </c>
      <c r="L88" s="22">
        <v>2.8074762284697869</v>
      </c>
      <c r="M88" s="22">
        <v>2.1696545428488534</v>
      </c>
      <c r="N88" s="22">
        <v>1.5504488341422689</v>
      </c>
      <c r="O88" s="22">
        <v>1.5467376531308101</v>
      </c>
      <c r="P88" s="22">
        <v>1.5203449410907719</v>
      </c>
      <c r="Q88" s="22">
        <v>1.5054032481322499</v>
      </c>
    </row>
    <row r="89" spans="1:17" ht="12" customHeight="1" x14ac:dyDescent="0.25">
      <c r="A89" s="21" t="s">
        <v>62</v>
      </c>
      <c r="B89" s="20">
        <v>2.3970354380673098</v>
      </c>
      <c r="C89" s="20">
        <v>13.042171023482192</v>
      </c>
      <c r="D89" s="20">
        <v>7.0141932526587594</v>
      </c>
      <c r="E89" s="20">
        <v>6.3942521103630927</v>
      </c>
      <c r="F89" s="20">
        <v>9.3708907527462593</v>
      </c>
      <c r="G89" s="20">
        <v>9.9854104724191384</v>
      </c>
      <c r="H89" s="20">
        <v>11.918344349838266</v>
      </c>
      <c r="I89" s="20">
        <v>16.318950429364026</v>
      </c>
      <c r="J89" s="20">
        <v>23.414152697251243</v>
      </c>
      <c r="K89" s="20">
        <v>24.972259186671071</v>
      </c>
      <c r="L89" s="20">
        <v>20.758560959176734</v>
      </c>
      <c r="M89" s="20">
        <v>18.46340845565879</v>
      </c>
      <c r="N89" s="20">
        <v>17.948837691993589</v>
      </c>
      <c r="O89" s="20">
        <v>16.051241737802972</v>
      </c>
      <c r="P89" s="20">
        <v>13.676579928796386</v>
      </c>
      <c r="Q89" s="20">
        <v>13.472978632566896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0.87747209639496815</v>
      </c>
      <c r="C94" s="45">
        <f t="shared" si="29"/>
        <v>0.5037373345791496</v>
      </c>
      <c r="D94" s="45">
        <f t="shared" si="29"/>
        <v>0.71226823841679987</v>
      </c>
      <c r="E94" s="45">
        <f t="shared" si="29"/>
        <v>0.7280179444247078</v>
      </c>
      <c r="F94" s="45">
        <f t="shared" si="29"/>
        <v>0.62249111987196981</v>
      </c>
      <c r="G94" s="45">
        <f t="shared" si="29"/>
        <v>0.62144444096149853</v>
      </c>
      <c r="H94" s="45">
        <f t="shared" si="29"/>
        <v>0.59910593603221429</v>
      </c>
      <c r="I94" s="45">
        <f t="shared" si="29"/>
        <v>0.47926269976086527</v>
      </c>
      <c r="J94" s="45">
        <f t="shared" si="29"/>
        <v>0.32805279583882457</v>
      </c>
      <c r="K94" s="45">
        <f t="shared" si="29"/>
        <v>0.15379183651135556</v>
      </c>
      <c r="L94" s="45">
        <f t="shared" si="29"/>
        <v>0.37546610233672595</v>
      </c>
      <c r="M94" s="45">
        <f t="shared" si="29"/>
        <v>0.40758531612554255</v>
      </c>
      <c r="N94" s="45">
        <f t="shared" si="29"/>
        <v>0.48324084703539527</v>
      </c>
      <c r="O94" s="45">
        <f t="shared" si="29"/>
        <v>0.53714308530713162</v>
      </c>
      <c r="P94" s="45">
        <f t="shared" si="29"/>
        <v>0.56727891420375542</v>
      </c>
      <c r="Q94" s="45">
        <f t="shared" si="29"/>
        <v>0.66041919011337746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4.7184882305123764E-2</v>
      </c>
      <c r="C96" s="44">
        <f t="shared" si="31"/>
        <v>8.6565095319705063E-2</v>
      </c>
      <c r="D96" s="44">
        <f t="shared" si="31"/>
        <v>8.0462941801896573E-2</v>
      </c>
      <c r="E96" s="44">
        <f t="shared" si="31"/>
        <v>8.2953901614357464E-2</v>
      </c>
      <c r="F96" s="44">
        <f t="shared" si="31"/>
        <v>0.10059984773360414</v>
      </c>
      <c r="G96" s="44">
        <f t="shared" si="31"/>
        <v>9.9559624309729131E-2</v>
      </c>
      <c r="H96" s="44">
        <f t="shared" si="31"/>
        <v>0.10148337013562209</v>
      </c>
      <c r="I96" s="44">
        <f t="shared" si="31"/>
        <v>0.11057298047160968</v>
      </c>
      <c r="J96" s="44">
        <f t="shared" si="31"/>
        <v>0.11194433509518496</v>
      </c>
      <c r="K96" s="44">
        <f t="shared" si="31"/>
        <v>0.10807040849576435</v>
      </c>
      <c r="L96" s="44">
        <f t="shared" si="31"/>
        <v>7.4402160091742109E-2</v>
      </c>
      <c r="M96" s="44">
        <f t="shared" si="31"/>
        <v>6.2294929754809068E-2</v>
      </c>
      <c r="N96" s="44">
        <f t="shared" si="31"/>
        <v>4.1089125244270767E-2</v>
      </c>
      <c r="O96" s="44">
        <f t="shared" si="31"/>
        <v>4.0681842049221005E-2</v>
      </c>
      <c r="P96" s="44">
        <f t="shared" si="31"/>
        <v>4.329068672289299E-2</v>
      </c>
      <c r="Q96" s="44">
        <f t="shared" si="31"/>
        <v>3.4129591452427298E-2</v>
      </c>
    </row>
    <row r="97" spans="1:17" ht="12" customHeight="1" x14ac:dyDescent="0.25">
      <c r="A97" s="23" t="s">
        <v>62</v>
      </c>
      <c r="B97" s="43">
        <f t="shared" ref="B97:Q97" si="32">IF(B89=0,0,B89/B$84)</f>
        <v>7.5343021299908025E-2</v>
      </c>
      <c r="C97" s="43">
        <f t="shared" si="32"/>
        <v>0.40969757010114538</v>
      </c>
      <c r="D97" s="43">
        <f t="shared" si="32"/>
        <v>0.20726881978130357</v>
      </c>
      <c r="E97" s="43">
        <f t="shared" si="32"/>
        <v>0.18902815396093478</v>
      </c>
      <c r="F97" s="43">
        <f t="shared" si="32"/>
        <v>0.27690903239442599</v>
      </c>
      <c r="G97" s="43">
        <f t="shared" si="32"/>
        <v>0.27899593472877227</v>
      </c>
      <c r="H97" s="43">
        <f t="shared" si="32"/>
        <v>0.29941069383216362</v>
      </c>
      <c r="I97" s="43">
        <f t="shared" si="32"/>
        <v>0.41016431976752493</v>
      </c>
      <c r="J97" s="43">
        <f t="shared" si="32"/>
        <v>0.56000286906599051</v>
      </c>
      <c r="K97" s="43">
        <f t="shared" si="32"/>
        <v>0.73813775499288004</v>
      </c>
      <c r="L97" s="43">
        <f t="shared" si="32"/>
        <v>0.55013173757153189</v>
      </c>
      <c r="M97" s="43">
        <f t="shared" si="32"/>
        <v>0.53011975411964829</v>
      </c>
      <c r="N97" s="43">
        <f t="shared" si="32"/>
        <v>0.47567002772033395</v>
      </c>
      <c r="O97" s="43">
        <f t="shared" si="32"/>
        <v>0.42217507264364723</v>
      </c>
      <c r="P97" s="43">
        <f t="shared" si="32"/>
        <v>0.38943039907335153</v>
      </c>
      <c r="Q97" s="43">
        <f t="shared" si="32"/>
        <v>0.30545121843419515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5190.2401937439909</v>
      </c>
      <c r="C102" s="26">
        <f t="shared" si="34"/>
        <v>5013.8313428937245</v>
      </c>
      <c r="D102" s="26">
        <f t="shared" si="34"/>
        <v>5259.922511156964</v>
      </c>
      <c r="E102" s="26">
        <f t="shared" si="34"/>
        <v>5654.6877939707956</v>
      </c>
      <c r="F102" s="26">
        <f t="shared" si="34"/>
        <v>5515.0641839092759</v>
      </c>
      <c r="G102" s="26">
        <f t="shared" si="34"/>
        <v>5600.2029880300897</v>
      </c>
      <c r="H102" s="26">
        <f t="shared" si="34"/>
        <v>5915.6618720271963</v>
      </c>
      <c r="I102" s="26">
        <f t="shared" si="34"/>
        <v>5850.3817919230587</v>
      </c>
      <c r="J102" s="26">
        <f t="shared" si="34"/>
        <v>5724.9963328035074</v>
      </c>
      <c r="K102" s="26">
        <f t="shared" si="34"/>
        <v>4886.3783430281255</v>
      </c>
      <c r="L102" s="26">
        <f t="shared" si="34"/>
        <v>5503.2842617113329</v>
      </c>
      <c r="M102" s="26">
        <f t="shared" si="34"/>
        <v>5394.2033236031566</v>
      </c>
      <c r="N102" s="26">
        <f t="shared" si="34"/>
        <v>5534.6627994965875</v>
      </c>
      <c r="O102" s="26">
        <f t="shared" si="34"/>
        <v>5393.457626872565</v>
      </c>
      <c r="P102" s="26">
        <f t="shared" si="34"/>
        <v>5259.7359524615304</v>
      </c>
      <c r="Q102" s="26">
        <f t="shared" si="34"/>
        <v>5625.9587142726896</v>
      </c>
    </row>
    <row r="103" spans="1:17" ht="12" customHeight="1" x14ac:dyDescent="0.25">
      <c r="A103" s="25" t="s">
        <v>43</v>
      </c>
      <c r="B103" s="24">
        <f t="shared" ref="B103:Q103" si="35">B52/0.086*1000000/B$6</f>
        <v>3587.622066058741</v>
      </c>
      <c r="C103" s="24">
        <f t="shared" si="35"/>
        <v>3337.5245212127147</v>
      </c>
      <c r="D103" s="24">
        <f t="shared" si="35"/>
        <v>3523.065787648422</v>
      </c>
      <c r="E103" s="24">
        <f t="shared" si="35"/>
        <v>3856.3367932454726</v>
      </c>
      <c r="F103" s="24">
        <f t="shared" si="35"/>
        <v>3656.7099400449183</v>
      </c>
      <c r="G103" s="24">
        <f t="shared" si="35"/>
        <v>3676.5646363581131</v>
      </c>
      <c r="H103" s="24">
        <f t="shared" si="35"/>
        <v>3931.5972434278337</v>
      </c>
      <c r="I103" s="24">
        <f t="shared" si="35"/>
        <v>3833.1583993655545</v>
      </c>
      <c r="J103" s="24">
        <f t="shared" si="35"/>
        <v>3681.5746773811929</v>
      </c>
      <c r="K103" s="24">
        <f t="shared" si="35"/>
        <v>2824.4812244680861</v>
      </c>
      <c r="L103" s="24">
        <f t="shared" si="35"/>
        <v>3436.5809821611479</v>
      </c>
      <c r="M103" s="24">
        <f t="shared" si="35"/>
        <v>3334.6044167934811</v>
      </c>
      <c r="N103" s="24">
        <f t="shared" si="35"/>
        <v>3497.8309252269892</v>
      </c>
      <c r="O103" s="24">
        <f t="shared" si="35"/>
        <v>3403.0037199438821</v>
      </c>
      <c r="P103" s="24">
        <f t="shared" si="35"/>
        <v>3329.8250717896294</v>
      </c>
      <c r="Q103" s="24">
        <f t="shared" si="35"/>
        <v>3768.8472759328347</v>
      </c>
    </row>
    <row r="104" spans="1:17" ht="12" customHeight="1" x14ac:dyDescent="0.25">
      <c r="A104" s="23" t="s">
        <v>65</v>
      </c>
      <c r="B104" s="22">
        <f t="shared" ref="B104:Q104" si="36">B53/0.086*1000000/B$6</f>
        <v>1345.4071995852887</v>
      </c>
      <c r="C104" s="22">
        <f t="shared" si="36"/>
        <v>852.6342886209776</v>
      </c>
      <c r="D104" s="22">
        <f t="shared" si="36"/>
        <v>1161.7716797490441</v>
      </c>
      <c r="E104" s="22">
        <f t="shared" si="36"/>
        <v>1483.5504195301075</v>
      </c>
      <c r="F104" s="22">
        <f t="shared" si="36"/>
        <v>1171.3643813161968</v>
      </c>
      <c r="G104" s="22">
        <f t="shared" si="36"/>
        <v>1156.2481128827974</v>
      </c>
      <c r="H104" s="22">
        <f t="shared" si="36"/>
        <v>1354.250078027389</v>
      </c>
      <c r="I104" s="22">
        <f t="shared" si="36"/>
        <v>1208.3886844784058</v>
      </c>
      <c r="J104" s="22">
        <f t="shared" si="36"/>
        <v>929.60186594656352</v>
      </c>
      <c r="K104" s="22">
        <f t="shared" si="36"/>
        <v>333.5435901931238</v>
      </c>
      <c r="L104" s="22">
        <f t="shared" si="36"/>
        <v>821.52826898279727</v>
      </c>
      <c r="M104" s="22">
        <f t="shared" si="36"/>
        <v>767.32422094444587</v>
      </c>
      <c r="N104" s="22">
        <f t="shared" si="36"/>
        <v>936.11128939582215</v>
      </c>
      <c r="O104" s="22">
        <f t="shared" si="36"/>
        <v>871.98714650149748</v>
      </c>
      <c r="P104" s="22">
        <f t="shared" si="36"/>
        <v>836.64536995738024</v>
      </c>
      <c r="Q104" s="22">
        <f t="shared" si="36"/>
        <v>1125.7772506043862</v>
      </c>
    </row>
    <row r="105" spans="1:17" ht="12" customHeight="1" x14ac:dyDescent="0.25">
      <c r="A105" s="23" t="s">
        <v>64</v>
      </c>
      <c r="B105" s="22">
        <f t="shared" ref="B105:Q105" si="37">B54/0.086*1000000/B$6</f>
        <v>322.0625081637321</v>
      </c>
      <c r="C105" s="22">
        <f t="shared" si="37"/>
        <v>318.42305005537622</v>
      </c>
      <c r="D105" s="22">
        <f t="shared" si="37"/>
        <v>323.40477538077977</v>
      </c>
      <c r="E105" s="22">
        <f t="shared" si="37"/>
        <v>328.11180430322747</v>
      </c>
      <c r="F105" s="22">
        <f t="shared" si="37"/>
        <v>330.1731921821393</v>
      </c>
      <c r="G105" s="22">
        <f t="shared" si="37"/>
        <v>330.3825100178434</v>
      </c>
      <c r="H105" s="22">
        <f t="shared" si="37"/>
        <v>343.64671356589508</v>
      </c>
      <c r="I105" s="22">
        <f t="shared" si="37"/>
        <v>339.25067105902008</v>
      </c>
      <c r="J105" s="22">
        <f t="shared" si="37"/>
        <v>343.08329058274126</v>
      </c>
      <c r="K105" s="22">
        <f t="shared" si="37"/>
        <v>360.77622517706612</v>
      </c>
      <c r="L105" s="22">
        <f t="shared" si="37"/>
        <v>363.70389006058895</v>
      </c>
      <c r="M105" s="22">
        <f t="shared" si="37"/>
        <v>369.94783709346962</v>
      </c>
      <c r="N105" s="22">
        <f t="shared" si="37"/>
        <v>367.58702382283832</v>
      </c>
      <c r="O105" s="22">
        <f t="shared" si="37"/>
        <v>365.52215826930552</v>
      </c>
      <c r="P105" s="22">
        <f t="shared" si="37"/>
        <v>360.4973895619288</v>
      </c>
      <c r="Q105" s="22">
        <f t="shared" si="37"/>
        <v>360.09610088703198</v>
      </c>
    </row>
    <row r="106" spans="1:17" ht="12" customHeight="1" x14ac:dyDescent="0.25">
      <c r="A106" s="23" t="s">
        <v>63</v>
      </c>
      <c r="B106" s="22">
        <f t="shared" ref="B106:Q106" si="38">B55/0.086*1000000/B$6</f>
        <v>1228.5208885308095</v>
      </c>
      <c r="C106" s="22">
        <f t="shared" si="38"/>
        <v>1306.7924683003132</v>
      </c>
      <c r="D106" s="22">
        <f t="shared" si="38"/>
        <v>1244.1504043273676</v>
      </c>
      <c r="E106" s="22">
        <f t="shared" si="38"/>
        <v>1281.0799561175834</v>
      </c>
      <c r="F106" s="22">
        <f t="shared" si="38"/>
        <v>1262.6377448664948</v>
      </c>
      <c r="G106" s="22">
        <f t="shared" si="38"/>
        <v>1302.4248597711089</v>
      </c>
      <c r="H106" s="22">
        <f t="shared" si="38"/>
        <v>1299.0172484964403</v>
      </c>
      <c r="I106" s="22">
        <f t="shared" si="38"/>
        <v>1313.1041669340123</v>
      </c>
      <c r="J106" s="22">
        <f t="shared" si="38"/>
        <v>1337.5880635607195</v>
      </c>
      <c r="K106" s="22">
        <f t="shared" si="38"/>
        <v>1060.8847881148151</v>
      </c>
      <c r="L106" s="22">
        <f t="shared" si="38"/>
        <v>1186.0310176175751</v>
      </c>
      <c r="M106" s="22">
        <f t="shared" si="38"/>
        <v>1168.2148782448032</v>
      </c>
      <c r="N106" s="22">
        <f t="shared" si="38"/>
        <v>1169.302000137365</v>
      </c>
      <c r="O106" s="22">
        <f t="shared" si="38"/>
        <v>1177.5804297464235</v>
      </c>
      <c r="P106" s="22">
        <f t="shared" si="38"/>
        <v>1178.5103003868601</v>
      </c>
      <c r="Q106" s="22">
        <f t="shared" si="38"/>
        <v>1255.7325878915044</v>
      </c>
    </row>
    <row r="107" spans="1:17" ht="12" customHeight="1" x14ac:dyDescent="0.25">
      <c r="A107" s="21" t="s">
        <v>62</v>
      </c>
      <c r="B107" s="20">
        <f t="shared" ref="B107:Q107" si="39">B56/0.086*1000000/B$6</f>
        <v>691.63146977891074</v>
      </c>
      <c r="C107" s="20">
        <f t="shared" si="39"/>
        <v>859.67471423604741</v>
      </c>
      <c r="D107" s="20">
        <f t="shared" si="39"/>
        <v>793.73892819123034</v>
      </c>
      <c r="E107" s="20">
        <f t="shared" si="39"/>
        <v>763.59461329455439</v>
      </c>
      <c r="F107" s="20">
        <f t="shared" si="39"/>
        <v>892.53462168008662</v>
      </c>
      <c r="G107" s="20">
        <f t="shared" si="39"/>
        <v>887.50915368636322</v>
      </c>
      <c r="H107" s="20">
        <f t="shared" si="39"/>
        <v>934.68320333810948</v>
      </c>
      <c r="I107" s="20">
        <f t="shared" si="39"/>
        <v>972.41487689411576</v>
      </c>
      <c r="J107" s="20">
        <f t="shared" si="39"/>
        <v>1071.3014572911682</v>
      </c>
      <c r="K107" s="20">
        <f t="shared" si="39"/>
        <v>1069.2766209830806</v>
      </c>
      <c r="L107" s="20">
        <f t="shared" si="39"/>
        <v>1065.317805500187</v>
      </c>
      <c r="M107" s="20">
        <f t="shared" si="39"/>
        <v>1029.1174805107626</v>
      </c>
      <c r="N107" s="20">
        <f t="shared" si="39"/>
        <v>1024.8306118709643</v>
      </c>
      <c r="O107" s="20">
        <f t="shared" si="39"/>
        <v>987.91398542665581</v>
      </c>
      <c r="P107" s="20">
        <f t="shared" si="39"/>
        <v>954.1720118834603</v>
      </c>
      <c r="Q107" s="20">
        <f t="shared" si="39"/>
        <v>1027.2413365499126</v>
      </c>
    </row>
    <row r="108" spans="1:17" ht="12" customHeight="1" x14ac:dyDescent="0.25">
      <c r="A108" s="19" t="s">
        <v>66</v>
      </c>
      <c r="B108" s="18">
        <f t="shared" ref="B108:Q108" si="40">B57/0.086*1000000/B$6</f>
        <v>1602.618127685249</v>
      </c>
      <c r="C108" s="18">
        <f t="shared" si="40"/>
        <v>1676.3068216810093</v>
      </c>
      <c r="D108" s="18">
        <f t="shared" si="40"/>
        <v>1736.8567235085413</v>
      </c>
      <c r="E108" s="18">
        <f t="shared" si="40"/>
        <v>1798.3510007253228</v>
      </c>
      <c r="F108" s="18">
        <f t="shared" si="40"/>
        <v>1858.3542438643585</v>
      </c>
      <c r="G108" s="18">
        <f t="shared" si="40"/>
        <v>1923.638351671977</v>
      </c>
      <c r="H108" s="18">
        <f t="shared" si="40"/>
        <v>1984.0646285993623</v>
      </c>
      <c r="I108" s="18">
        <f t="shared" si="40"/>
        <v>2017.2233925575047</v>
      </c>
      <c r="J108" s="18">
        <f t="shared" si="40"/>
        <v>2043.4216554223153</v>
      </c>
      <c r="K108" s="18">
        <f t="shared" si="40"/>
        <v>2061.8971185600394</v>
      </c>
      <c r="L108" s="18">
        <f t="shared" si="40"/>
        <v>2066.7032795501846</v>
      </c>
      <c r="M108" s="18">
        <f t="shared" si="40"/>
        <v>2059.5989068096751</v>
      </c>
      <c r="N108" s="18">
        <f t="shared" si="40"/>
        <v>2036.8318742695969</v>
      </c>
      <c r="O108" s="18">
        <f t="shared" si="40"/>
        <v>1990.453906928683</v>
      </c>
      <c r="P108" s="18">
        <f t="shared" si="40"/>
        <v>1929.9108806719016</v>
      </c>
      <c r="Q108" s="18">
        <f t="shared" si="40"/>
        <v>1857.111438339854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2339.8031559147316</v>
      </c>
      <c r="C110" s="31">
        <f t="shared" si="41"/>
        <v>2173.5502781639461</v>
      </c>
      <c r="D110" s="31">
        <f t="shared" si="41"/>
        <v>2364.0125295485873</v>
      </c>
      <c r="E110" s="31">
        <f t="shared" si="41"/>
        <v>2654.757234275593</v>
      </c>
      <c r="F110" s="31">
        <f t="shared" si="41"/>
        <v>2555.6336650909025</v>
      </c>
      <c r="G110" s="31">
        <f t="shared" si="41"/>
        <v>2592.9264388748593</v>
      </c>
      <c r="H110" s="31">
        <f t="shared" si="41"/>
        <v>2814.0804151779807</v>
      </c>
      <c r="I110" s="31">
        <f t="shared" si="41"/>
        <v>2780.4042402195419</v>
      </c>
      <c r="J110" s="31">
        <f t="shared" si="41"/>
        <v>2707.1375088610816</v>
      </c>
      <c r="K110" s="31">
        <f t="shared" si="41"/>
        <v>2237.5949053885856</v>
      </c>
      <c r="L110" s="31">
        <f t="shared" si="41"/>
        <v>2826.0781585885438</v>
      </c>
      <c r="M110" s="31">
        <f t="shared" si="41"/>
        <v>2849.496757846839</v>
      </c>
      <c r="N110" s="31">
        <f t="shared" si="41"/>
        <v>3020.6069672038739</v>
      </c>
      <c r="O110" s="31">
        <f t="shared" si="41"/>
        <v>3025.0736405412213</v>
      </c>
      <c r="P110" s="31">
        <f t="shared" si="41"/>
        <v>3055.9072533019116</v>
      </c>
      <c r="Q110" s="31">
        <f t="shared" si="41"/>
        <v>3429.3749453522269</v>
      </c>
    </row>
    <row r="111" spans="1:17" ht="12" customHeight="1" x14ac:dyDescent="0.25">
      <c r="A111" s="23" t="s">
        <v>65</v>
      </c>
      <c r="B111" s="22">
        <v>716.32535604981376</v>
      </c>
      <c r="C111" s="22">
        <v>477.20858049905206</v>
      </c>
      <c r="D111" s="22">
        <v>634.01919178122387</v>
      </c>
      <c r="E111" s="22">
        <v>879.195260530013</v>
      </c>
      <c r="F111" s="22">
        <v>681.93431262760089</v>
      </c>
      <c r="G111" s="22">
        <v>666.18111609133246</v>
      </c>
      <c r="H111" s="22">
        <v>803.81758355866464</v>
      </c>
      <c r="I111" s="22">
        <v>738.26270142781175</v>
      </c>
      <c r="J111" s="22">
        <v>585.6455771623979</v>
      </c>
      <c r="K111" s="22">
        <v>210.93428890740762</v>
      </c>
      <c r="L111" s="22">
        <v>531.85847132350023</v>
      </c>
      <c r="M111" s="22">
        <v>500.52488163002329</v>
      </c>
      <c r="N111" s="22">
        <v>621.1759603609479</v>
      </c>
      <c r="O111" s="22">
        <v>584.81691514117892</v>
      </c>
      <c r="P111" s="22">
        <v>573.07834203448124</v>
      </c>
      <c r="Q111" s="22">
        <v>784.62884540904417</v>
      </c>
    </row>
    <row r="112" spans="1:17" ht="12" customHeight="1" x14ac:dyDescent="0.25">
      <c r="A112" s="23" t="s">
        <v>64</v>
      </c>
      <c r="B112" s="30">
        <v>462.92325348546245</v>
      </c>
      <c r="C112" s="30">
        <v>468.79529736603826</v>
      </c>
      <c r="D112" s="30">
        <v>491.51606295873825</v>
      </c>
      <c r="E112" s="30">
        <v>514.77840288630557</v>
      </c>
      <c r="F112" s="30">
        <v>536.365741737132</v>
      </c>
      <c r="G112" s="30">
        <v>556.58004215260837</v>
      </c>
      <c r="H112" s="30">
        <v>606.5118855980752</v>
      </c>
      <c r="I112" s="30">
        <v>623.32839465608913</v>
      </c>
      <c r="J112" s="30">
        <v>661.9628609254811</v>
      </c>
      <c r="K112" s="30">
        <v>736.9040011971008</v>
      </c>
      <c r="L112" s="30">
        <v>785.8338565882874</v>
      </c>
      <c r="M112" s="30">
        <v>844.92707680455317</v>
      </c>
      <c r="N112" s="30">
        <v>882.65548966954418</v>
      </c>
      <c r="O112" s="30">
        <v>921.45986035867725</v>
      </c>
      <c r="P112" s="30">
        <v>960.21528515072259</v>
      </c>
      <c r="Q112" s="30">
        <v>1003.6270667148087</v>
      </c>
    </row>
    <row r="113" spans="1:17" ht="12" customHeight="1" x14ac:dyDescent="0.25">
      <c r="A113" s="23" t="s">
        <v>63</v>
      </c>
      <c r="B113" s="22">
        <v>649.99695468037964</v>
      </c>
      <c r="C113" s="22">
        <v>700.12226677497142</v>
      </c>
      <c r="D113" s="22">
        <v>685.63937035305264</v>
      </c>
      <c r="E113" s="22">
        <v>721.52237397909425</v>
      </c>
      <c r="F113" s="22">
        <v>724.75496010990855</v>
      </c>
      <c r="G113" s="22">
        <v>764.42404612828921</v>
      </c>
      <c r="H113" s="22">
        <v>776.54700376002461</v>
      </c>
      <c r="I113" s="22">
        <v>803.21327515701159</v>
      </c>
      <c r="J113" s="22">
        <v>834.06721589252163</v>
      </c>
      <c r="K113" s="22">
        <v>673.92374380449132</v>
      </c>
      <c r="L113" s="22">
        <v>842.18285697909664</v>
      </c>
      <c r="M113" s="22">
        <v>839.28864492287914</v>
      </c>
      <c r="N113" s="22">
        <v>845.80721399713264</v>
      </c>
      <c r="O113" s="22">
        <v>853.97263196304436</v>
      </c>
      <c r="P113" s="22">
        <v>857.71303956054999</v>
      </c>
      <c r="Q113" s="22">
        <v>908.78053190811886</v>
      </c>
    </row>
    <row r="114" spans="1:17" ht="12" customHeight="1" x14ac:dyDescent="0.25">
      <c r="A114" s="29" t="s">
        <v>62</v>
      </c>
      <c r="B114" s="18">
        <v>510.55759169907577</v>
      </c>
      <c r="C114" s="18">
        <v>527.42413352388439</v>
      </c>
      <c r="D114" s="18">
        <v>552.83790445557281</v>
      </c>
      <c r="E114" s="18">
        <v>539.26119688018036</v>
      </c>
      <c r="F114" s="18">
        <v>612.5786506162608</v>
      </c>
      <c r="G114" s="18">
        <v>605.74123450262914</v>
      </c>
      <c r="H114" s="18">
        <v>627.20394226121664</v>
      </c>
      <c r="I114" s="18">
        <v>615.59986897862916</v>
      </c>
      <c r="J114" s="18">
        <v>625.46185488068124</v>
      </c>
      <c r="K114" s="18">
        <v>615.83287147958606</v>
      </c>
      <c r="L114" s="18">
        <v>666.20297369765979</v>
      </c>
      <c r="M114" s="18">
        <v>664.75615448938345</v>
      </c>
      <c r="N114" s="18">
        <v>670.96830317624926</v>
      </c>
      <c r="O114" s="18">
        <v>664.82423307832062</v>
      </c>
      <c r="P114" s="18">
        <v>664.90058655615769</v>
      </c>
      <c r="Q114" s="18">
        <v>732.33850132025498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236.24563218839265</v>
      </c>
      <c r="C116" s="26">
        <f t="shared" si="42"/>
        <v>234.45888279096673</v>
      </c>
      <c r="D116" s="26">
        <f t="shared" si="42"/>
        <v>246.86715989407824</v>
      </c>
      <c r="E116" s="26">
        <f t="shared" si="42"/>
        <v>244.77895413231121</v>
      </c>
      <c r="F116" s="26">
        <f t="shared" si="42"/>
        <v>242.9713096826539</v>
      </c>
      <c r="G116" s="26">
        <f t="shared" si="42"/>
        <v>254.82932019541977</v>
      </c>
      <c r="H116" s="26">
        <f t="shared" si="42"/>
        <v>279.91988738383071</v>
      </c>
      <c r="I116" s="26">
        <f t="shared" si="42"/>
        <v>276.31536118150967</v>
      </c>
      <c r="J116" s="26">
        <f t="shared" si="42"/>
        <v>285.10779309031767</v>
      </c>
      <c r="K116" s="26">
        <f t="shared" si="42"/>
        <v>226.65349950655315</v>
      </c>
      <c r="L116" s="26">
        <f t="shared" si="42"/>
        <v>248.07894598432731</v>
      </c>
      <c r="M116" s="26">
        <f t="shared" si="42"/>
        <v>226.09905175761205</v>
      </c>
      <c r="N116" s="26">
        <f t="shared" si="42"/>
        <v>240.65690870244657</v>
      </c>
      <c r="O116" s="26">
        <f t="shared" si="42"/>
        <v>237.85013817106099</v>
      </c>
      <c r="P116" s="26">
        <f t="shared" si="42"/>
        <v>215.2322494844276</v>
      </c>
      <c r="Q116" s="26">
        <f t="shared" si="42"/>
        <v>264.54062825028177</v>
      </c>
    </row>
    <row r="117" spans="1:17" ht="12" customHeight="1" x14ac:dyDescent="0.25">
      <c r="A117" s="25" t="s">
        <v>43</v>
      </c>
      <c r="B117" s="24">
        <f t="shared" ref="B117:Q117" si="43">B85*1000000/B$6</f>
        <v>236.24563218839265</v>
      </c>
      <c r="C117" s="24">
        <f t="shared" si="43"/>
        <v>234.45888279096673</v>
      </c>
      <c r="D117" s="24">
        <f t="shared" si="43"/>
        <v>246.86715989407824</v>
      </c>
      <c r="E117" s="24">
        <f t="shared" si="43"/>
        <v>244.77895413231121</v>
      </c>
      <c r="F117" s="24">
        <f t="shared" si="43"/>
        <v>242.9713096826539</v>
      </c>
      <c r="G117" s="24">
        <f t="shared" si="43"/>
        <v>254.82932019541977</v>
      </c>
      <c r="H117" s="24">
        <f t="shared" si="43"/>
        <v>279.91988738383071</v>
      </c>
      <c r="I117" s="24">
        <f t="shared" si="43"/>
        <v>276.31536118150967</v>
      </c>
      <c r="J117" s="24">
        <f t="shared" si="43"/>
        <v>285.10779309031767</v>
      </c>
      <c r="K117" s="24">
        <f t="shared" si="43"/>
        <v>226.65349950655315</v>
      </c>
      <c r="L117" s="24">
        <f t="shared" si="43"/>
        <v>248.07894598432731</v>
      </c>
      <c r="M117" s="24">
        <f t="shared" si="43"/>
        <v>226.09905175761205</v>
      </c>
      <c r="N117" s="24">
        <f t="shared" si="43"/>
        <v>240.65690870244657</v>
      </c>
      <c r="O117" s="24">
        <f t="shared" si="43"/>
        <v>237.85013817106099</v>
      </c>
      <c r="P117" s="24">
        <f t="shared" si="43"/>
        <v>215.2322494844276</v>
      </c>
      <c r="Q117" s="24">
        <f t="shared" si="43"/>
        <v>264.54062825028177</v>
      </c>
    </row>
    <row r="118" spans="1:17" ht="12" customHeight="1" x14ac:dyDescent="0.25">
      <c r="A118" s="23" t="s">
        <v>65</v>
      </c>
      <c r="B118" s="22">
        <f t="shared" ref="B118:Q118" si="44">B86*1000000/B$6</f>
        <v>207.29895014050351</v>
      </c>
      <c r="C118" s="22">
        <f t="shared" si="44"/>
        <v>118.10569268552683</v>
      </c>
      <c r="D118" s="22">
        <f t="shared" si="44"/>
        <v>175.8356371007136</v>
      </c>
      <c r="E118" s="22">
        <f t="shared" si="44"/>
        <v>178.20347102583503</v>
      </c>
      <c r="F118" s="22">
        <f t="shared" si="44"/>
        <v>151.24748266111442</v>
      </c>
      <c r="G118" s="22">
        <f t="shared" si="44"/>
        <v>158.36226442944135</v>
      </c>
      <c r="H118" s="22">
        <f t="shared" si="44"/>
        <v>167.70166614512192</v>
      </c>
      <c r="I118" s="22">
        <f t="shared" si="44"/>
        <v>132.42764598524892</v>
      </c>
      <c r="J118" s="22">
        <f t="shared" si="44"/>
        <v>93.530408638715798</v>
      </c>
      <c r="K118" s="22">
        <f t="shared" si="44"/>
        <v>34.85745794083843</v>
      </c>
      <c r="L118" s="22">
        <f t="shared" si="44"/>
        <v>93.145234920538542</v>
      </c>
      <c r="M118" s="22">
        <f t="shared" si="44"/>
        <v>92.154653486311716</v>
      </c>
      <c r="N118" s="22">
        <f t="shared" si="44"/>
        <v>116.29524840629006</v>
      </c>
      <c r="O118" s="22">
        <f t="shared" si="44"/>
        <v>127.75955705793126</v>
      </c>
      <c r="P118" s="22">
        <f t="shared" si="44"/>
        <v>122.09671678915788</v>
      </c>
      <c r="Q118" s="22">
        <f t="shared" si="44"/>
        <v>174.70770746113516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11.147222349908864</v>
      </c>
      <c r="C120" s="22">
        <f t="shared" si="46"/>
        <v>20.295955537351588</v>
      </c>
      <c r="D120" s="22">
        <f t="shared" si="46"/>
        <v>19.863657919356719</v>
      </c>
      <c r="E120" s="22">
        <f t="shared" si="46"/>
        <v>20.305369278357059</v>
      </c>
      <c r="F120" s="22">
        <f t="shared" si="46"/>
        <v>24.442876757709364</v>
      </c>
      <c r="G120" s="22">
        <f t="shared" si="46"/>
        <v>25.370711381759666</v>
      </c>
      <c r="H120" s="22">
        <f t="shared" si="46"/>
        <v>28.407213539694943</v>
      </c>
      <c r="I120" s="22">
        <f t="shared" si="46"/>
        <v>30.553013035928849</v>
      </c>
      <c r="J120" s="22">
        <f t="shared" si="46"/>
        <v>31.916202327951176</v>
      </c>
      <c r="K120" s="22">
        <f t="shared" si="46"/>
        <v>24.494536278667724</v>
      </c>
      <c r="L120" s="22">
        <f t="shared" si="46"/>
        <v>18.457609454516561</v>
      </c>
      <c r="M120" s="22">
        <f t="shared" si="46"/>
        <v>14.084824546869383</v>
      </c>
      <c r="N120" s="22">
        <f t="shared" si="46"/>
        <v>9.8883818625738638</v>
      </c>
      <c r="O120" s="22">
        <f t="shared" si="46"/>
        <v>9.6761817524604954</v>
      </c>
      <c r="P120" s="22">
        <f t="shared" si="46"/>
        <v>9.3175518850939021</v>
      </c>
      <c r="Q120" s="22">
        <f t="shared" si="46"/>
        <v>9.0286635647505626</v>
      </c>
    </row>
    <row r="121" spans="1:17" ht="12" customHeight="1" x14ac:dyDescent="0.25">
      <c r="A121" s="21" t="s">
        <v>62</v>
      </c>
      <c r="B121" s="20">
        <f t="shared" ref="B121:Q121" si="47">B89*1000000/B$6</f>
        <v>17.799459697980303</v>
      </c>
      <c r="C121" s="20">
        <f t="shared" si="47"/>
        <v>96.057234568088319</v>
      </c>
      <c r="D121" s="20">
        <f t="shared" si="47"/>
        <v>51.167864874007961</v>
      </c>
      <c r="E121" s="20">
        <f t="shared" si="47"/>
        <v>46.270113828119108</v>
      </c>
      <c r="F121" s="20">
        <f t="shared" si="47"/>
        <v>67.280950263830121</v>
      </c>
      <c r="G121" s="20">
        <f t="shared" si="47"/>
        <v>71.096344384218753</v>
      </c>
      <c r="H121" s="20">
        <f t="shared" si="47"/>
        <v>83.811007699013857</v>
      </c>
      <c r="I121" s="20">
        <f t="shared" si="47"/>
        <v>113.33470216033187</v>
      </c>
      <c r="J121" s="20">
        <f t="shared" si="47"/>
        <v>159.66118212365063</v>
      </c>
      <c r="K121" s="20">
        <f t="shared" si="47"/>
        <v>167.30150528704701</v>
      </c>
      <c r="L121" s="20">
        <f t="shared" si="47"/>
        <v>136.47610160927218</v>
      </c>
      <c r="M121" s="20">
        <f t="shared" si="47"/>
        <v>119.85957372443093</v>
      </c>
      <c r="N121" s="20">
        <f t="shared" si="47"/>
        <v>114.47327843358265</v>
      </c>
      <c r="O121" s="20">
        <f t="shared" si="47"/>
        <v>100.41439936066919</v>
      </c>
      <c r="P121" s="20">
        <f t="shared" si="47"/>
        <v>83.817980810175811</v>
      </c>
      <c r="Q121" s="20">
        <f t="shared" si="47"/>
        <v>80.804257224396025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0.65218774799352608</v>
      </c>
      <c r="C124" s="39">
        <f t="shared" si="49"/>
        <v>0.65124623485138322</v>
      </c>
      <c r="D124" s="39">
        <f t="shared" si="49"/>
        <v>0.67101004410324105</v>
      </c>
      <c r="E124" s="39">
        <f t="shared" si="49"/>
        <v>0.68841425855892724</v>
      </c>
      <c r="F124" s="39">
        <f t="shared" si="49"/>
        <v>0.69888881179881324</v>
      </c>
      <c r="G124" s="39">
        <f t="shared" si="49"/>
        <v>0.7052579501072852</v>
      </c>
      <c r="H124" s="39">
        <f t="shared" si="49"/>
        <v>0.71576009467451807</v>
      </c>
      <c r="I124" s="39">
        <f t="shared" si="49"/>
        <v>0.72535594685566362</v>
      </c>
      <c r="J124" s="39">
        <f t="shared" si="49"/>
        <v>0.73532054788760781</v>
      </c>
      <c r="K124" s="39">
        <f t="shared" si="49"/>
        <v>0.79221447322949567</v>
      </c>
      <c r="L124" s="39">
        <f t="shared" si="49"/>
        <v>0.82235168420542215</v>
      </c>
      <c r="M124" s="39">
        <f t="shared" si="49"/>
        <v>0.85452317627135033</v>
      </c>
      <c r="N124" s="39">
        <f t="shared" si="49"/>
        <v>0.86356574453576651</v>
      </c>
      <c r="O124" s="39">
        <f t="shared" si="49"/>
        <v>0.88894220797122925</v>
      </c>
      <c r="P124" s="39">
        <f t="shared" si="49"/>
        <v>0.91773807554986686</v>
      </c>
      <c r="Q124" s="39">
        <f t="shared" si="49"/>
        <v>0.90992674796126238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0.53242271653564477</v>
      </c>
      <c r="C125" s="38">
        <f t="shared" si="50"/>
        <v>0.55968729720085897</v>
      </c>
      <c r="D125" s="38">
        <f t="shared" si="50"/>
        <v>0.54573476254661257</v>
      </c>
      <c r="E125" s="38">
        <f t="shared" si="50"/>
        <v>0.59262917455039044</v>
      </c>
      <c r="F125" s="38">
        <f t="shared" si="50"/>
        <v>0.58217094825894344</v>
      </c>
      <c r="G125" s="38">
        <f t="shared" si="50"/>
        <v>0.57615758129142969</v>
      </c>
      <c r="H125" s="38">
        <f t="shared" si="50"/>
        <v>0.59355180893141346</v>
      </c>
      <c r="I125" s="38">
        <f t="shared" si="50"/>
        <v>0.61094804255509783</v>
      </c>
      <c r="J125" s="38">
        <f t="shared" si="50"/>
        <v>0.62999612911282887</v>
      </c>
      <c r="K125" s="38">
        <f t="shared" si="50"/>
        <v>0.63240396490688178</v>
      </c>
      <c r="L125" s="38">
        <f t="shared" si="50"/>
        <v>0.64740130243118543</v>
      </c>
      <c r="M125" s="38">
        <f t="shared" si="50"/>
        <v>0.65229907771445317</v>
      </c>
      <c r="N125" s="38">
        <f t="shared" si="50"/>
        <v>0.66357063246386294</v>
      </c>
      <c r="O125" s="38">
        <f t="shared" si="50"/>
        <v>0.67067148579829972</v>
      </c>
      <c r="P125" s="38">
        <f t="shared" si="50"/>
        <v>0.68497162909498266</v>
      </c>
      <c r="Q125" s="38">
        <f t="shared" si="50"/>
        <v>0.69696633591397172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1.4373708263183453</v>
      </c>
      <c r="C126" s="37">
        <f t="shared" si="51"/>
        <v>1.4722404589884781</v>
      </c>
      <c r="D126" s="37">
        <f t="shared" si="51"/>
        <v>1.5198169612060388</v>
      </c>
      <c r="E126" s="37">
        <f t="shared" si="51"/>
        <v>1.5689115604343467</v>
      </c>
      <c r="F126" s="37">
        <f t="shared" si="51"/>
        <v>1.6244981556262963</v>
      </c>
      <c r="G126" s="37">
        <f t="shared" si="51"/>
        <v>1.6846534706772112</v>
      </c>
      <c r="H126" s="37">
        <f t="shared" si="51"/>
        <v>1.7649285200621454</v>
      </c>
      <c r="I126" s="37">
        <f t="shared" si="51"/>
        <v>1.8373681994799873</v>
      </c>
      <c r="J126" s="37">
        <f t="shared" si="51"/>
        <v>1.9294523490232054</v>
      </c>
      <c r="K126" s="37">
        <f t="shared" si="51"/>
        <v>2.0425514481599616</v>
      </c>
      <c r="L126" s="37">
        <f t="shared" si="51"/>
        <v>2.1606418794623736</v>
      </c>
      <c r="M126" s="37">
        <f t="shared" si="51"/>
        <v>2.2839086814043923</v>
      </c>
      <c r="N126" s="37">
        <f t="shared" si="51"/>
        <v>2.401215038795677</v>
      </c>
      <c r="O126" s="37">
        <f t="shared" si="51"/>
        <v>2.5209411782904114</v>
      </c>
      <c r="P126" s="37">
        <f t="shared" si="51"/>
        <v>2.6635845721866733</v>
      </c>
      <c r="Q126" s="37">
        <f t="shared" si="51"/>
        <v>2.7871089529782576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0.52908905395797723</v>
      </c>
      <c r="C127" s="37">
        <f t="shared" si="52"/>
        <v>0.53575627634706935</v>
      </c>
      <c r="D127" s="37">
        <f t="shared" si="52"/>
        <v>0.55109042119689211</v>
      </c>
      <c r="E127" s="37">
        <f t="shared" si="52"/>
        <v>0.56321416203070285</v>
      </c>
      <c r="F127" s="37">
        <f t="shared" si="52"/>
        <v>0.5740007084823372</v>
      </c>
      <c r="G127" s="37">
        <f t="shared" si="52"/>
        <v>0.58692372185112529</v>
      </c>
      <c r="H127" s="37">
        <f t="shared" si="52"/>
        <v>0.59779576034024662</v>
      </c>
      <c r="I127" s="37">
        <f t="shared" si="52"/>
        <v>0.61169044724947219</v>
      </c>
      <c r="J127" s="37">
        <f t="shared" si="52"/>
        <v>0.62356060031830518</v>
      </c>
      <c r="K127" s="37">
        <f t="shared" si="52"/>
        <v>0.63524687256761325</v>
      </c>
      <c r="L127" s="37">
        <f t="shared" si="52"/>
        <v>0.71008501840940119</v>
      </c>
      <c r="M127" s="37">
        <f t="shared" si="52"/>
        <v>0.71843687368874909</v>
      </c>
      <c r="N127" s="37">
        <f t="shared" si="52"/>
        <v>0.72334368186984244</v>
      </c>
      <c r="O127" s="37">
        <f t="shared" si="52"/>
        <v>0.72519261563045523</v>
      </c>
      <c r="P127" s="37">
        <f t="shared" si="52"/>
        <v>0.72779426643873668</v>
      </c>
      <c r="Q127" s="37">
        <f t="shared" si="52"/>
        <v>0.72370546139449055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0.73819311874614724</v>
      </c>
      <c r="C128" s="36">
        <f t="shared" si="53"/>
        <v>0.61351593200293375</v>
      </c>
      <c r="D128" s="36">
        <f t="shared" si="53"/>
        <v>0.69649841379882682</v>
      </c>
      <c r="E128" s="36">
        <f t="shared" si="53"/>
        <v>0.70621398775132782</v>
      </c>
      <c r="F128" s="36">
        <f t="shared" si="53"/>
        <v>0.68633600953558183</v>
      </c>
      <c r="G128" s="36">
        <f t="shared" si="53"/>
        <v>0.68251829514841489</v>
      </c>
      <c r="H128" s="36">
        <f t="shared" si="53"/>
        <v>0.67103371497554742</v>
      </c>
      <c r="I128" s="36">
        <f t="shared" si="53"/>
        <v>0.63306298947713502</v>
      </c>
      <c r="J128" s="36">
        <f t="shared" si="53"/>
        <v>0.58383366383369673</v>
      </c>
      <c r="K128" s="36">
        <f t="shared" si="53"/>
        <v>0.57593410292034286</v>
      </c>
      <c r="L128" s="36">
        <f t="shared" si="53"/>
        <v>0.62535608647305474</v>
      </c>
      <c r="M128" s="36">
        <f t="shared" si="53"/>
        <v>0.64594778252086194</v>
      </c>
      <c r="N128" s="36">
        <f t="shared" si="53"/>
        <v>0.65471141806674527</v>
      </c>
      <c r="O128" s="36">
        <f t="shared" si="53"/>
        <v>0.67295760854240705</v>
      </c>
      <c r="P128" s="36">
        <f t="shared" si="53"/>
        <v>0.69683513902665872</v>
      </c>
      <c r="Q128" s="36">
        <f t="shared" si="53"/>
        <v>0.71291767110918969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43.243072710207315</v>
      </c>
      <c r="C132" s="26">
        <f t="shared" si="54"/>
        <v>41.753445315333416</v>
      </c>
      <c r="D132" s="26">
        <f t="shared" si="54"/>
        <v>43.771622259862546</v>
      </c>
      <c r="E132" s="26">
        <f t="shared" si="54"/>
        <v>47.014188551077147</v>
      </c>
      <c r="F132" s="26">
        <f t="shared" si="54"/>
        <v>45.808170014532308</v>
      </c>
      <c r="G132" s="26">
        <f t="shared" si="54"/>
        <v>46.453430840587231</v>
      </c>
      <c r="H132" s="26">
        <f t="shared" si="54"/>
        <v>48.992193214380599</v>
      </c>
      <c r="I132" s="26">
        <f t="shared" si="54"/>
        <v>48.359360453660202</v>
      </c>
      <c r="J132" s="26">
        <f t="shared" si="54"/>
        <v>47.213412148081815</v>
      </c>
      <c r="K132" s="26">
        <f t="shared" si="54"/>
        <v>40.203411862868222</v>
      </c>
      <c r="L132" s="26">
        <f t="shared" si="54"/>
        <v>45.164413791032565</v>
      </c>
      <c r="M132" s="26">
        <f t="shared" si="54"/>
        <v>44.168934423402732</v>
      </c>
      <c r="N132" s="26">
        <f t="shared" si="54"/>
        <v>45.19595176114931</v>
      </c>
      <c r="O132" s="26">
        <f t="shared" si="54"/>
        <v>43.912943784327076</v>
      </c>
      <c r="P132" s="26">
        <f t="shared" si="54"/>
        <v>42.684664907965285</v>
      </c>
      <c r="Q132" s="26">
        <f t="shared" si="54"/>
        <v>45.492935194793461</v>
      </c>
    </row>
    <row r="133" spans="1:17" ht="12" customHeight="1" x14ac:dyDescent="0.25">
      <c r="A133" s="25" t="s">
        <v>43</v>
      </c>
      <c r="B133" s="24">
        <f t="shared" ref="B133:Q133" si="55">IF(B103=0,0,B103/B$19)</f>
        <v>29.890678671541771</v>
      </c>
      <c r="C133" s="24">
        <f t="shared" si="55"/>
        <v>27.793744554760387</v>
      </c>
      <c r="D133" s="24">
        <f t="shared" si="55"/>
        <v>29.317980355507554</v>
      </c>
      <c r="E133" s="24">
        <f t="shared" si="55"/>
        <v>32.062343973686623</v>
      </c>
      <c r="F133" s="24">
        <f t="shared" si="55"/>
        <v>30.372663860581351</v>
      </c>
      <c r="G133" s="24">
        <f t="shared" si="55"/>
        <v>30.496937598700608</v>
      </c>
      <c r="H133" s="24">
        <f t="shared" si="55"/>
        <v>32.560612144171763</v>
      </c>
      <c r="I133" s="24">
        <f t="shared" si="55"/>
        <v>31.684955837721834</v>
      </c>
      <c r="J133" s="24">
        <f t="shared" si="55"/>
        <v>30.361539552641215</v>
      </c>
      <c r="K133" s="24">
        <f t="shared" si="55"/>
        <v>23.238843575886239</v>
      </c>
      <c r="L133" s="24">
        <f t="shared" si="55"/>
        <v>28.20337059173713</v>
      </c>
      <c r="M133" s="24">
        <f t="shared" si="55"/>
        <v>27.30448130660341</v>
      </c>
      <c r="N133" s="24">
        <f t="shared" si="55"/>
        <v>28.563221192010893</v>
      </c>
      <c r="O133" s="24">
        <f t="shared" si="55"/>
        <v>27.706885154190616</v>
      </c>
      <c r="P133" s="24">
        <f t="shared" si="55"/>
        <v>27.022738151896103</v>
      </c>
      <c r="Q133" s="24">
        <f t="shared" si="55"/>
        <v>30.47585906524942</v>
      </c>
    </row>
    <row r="134" spans="1:17" ht="12" customHeight="1" x14ac:dyDescent="0.25">
      <c r="A134" s="23" t="s">
        <v>65</v>
      </c>
      <c r="B134" s="22">
        <f t="shared" ref="B134:Q134" si="56">IF(B104=0,0,B104/B$19)</f>
        <v>11.209412124438717</v>
      </c>
      <c r="C134" s="22">
        <f t="shared" si="56"/>
        <v>7.1004420989094283</v>
      </c>
      <c r="D134" s="22">
        <f t="shared" si="56"/>
        <v>9.6679430182319734</v>
      </c>
      <c r="E134" s="22">
        <f t="shared" si="56"/>
        <v>12.334530515227646</v>
      </c>
      <c r="F134" s="22">
        <f t="shared" si="56"/>
        <v>9.7293625131058814</v>
      </c>
      <c r="G134" s="22">
        <f t="shared" si="56"/>
        <v>9.591025871948613</v>
      </c>
      <c r="H134" s="22">
        <f t="shared" si="56"/>
        <v>11.215597327670054</v>
      </c>
      <c r="I134" s="22">
        <f t="shared" si="56"/>
        <v>9.9885624629648149</v>
      </c>
      <c r="J134" s="22">
        <f t="shared" si="56"/>
        <v>7.6663238680309176</v>
      </c>
      <c r="K134" s="22">
        <f t="shared" si="56"/>
        <v>2.7442799941774187</v>
      </c>
      <c r="L134" s="22">
        <f t="shared" si="56"/>
        <v>6.7421272311003131</v>
      </c>
      <c r="M134" s="22">
        <f t="shared" si="56"/>
        <v>6.2830210808118201</v>
      </c>
      <c r="N134" s="22">
        <f t="shared" si="56"/>
        <v>7.6442670874997258</v>
      </c>
      <c r="O134" s="22">
        <f t="shared" si="56"/>
        <v>7.0996242473827778</v>
      </c>
      <c r="P134" s="22">
        <f t="shared" si="56"/>
        <v>6.7896806201304489</v>
      </c>
      <c r="Q134" s="22">
        <f t="shared" si="56"/>
        <v>9.1033216037631437</v>
      </c>
    </row>
    <row r="135" spans="1:17" ht="12" customHeight="1" x14ac:dyDescent="0.25">
      <c r="A135" s="23" t="s">
        <v>64</v>
      </c>
      <c r="B135" s="22">
        <f t="shared" ref="B135:Q135" si="57">IF(B105=0,0,B105/B$19)</f>
        <v>2.6833001822425784</v>
      </c>
      <c r="C135" s="22">
        <f t="shared" si="57"/>
        <v>2.6517165214327867</v>
      </c>
      <c r="D135" s="22">
        <f t="shared" si="57"/>
        <v>2.6912852109468561</v>
      </c>
      <c r="E135" s="22">
        <f t="shared" si="57"/>
        <v>2.7279861940023724</v>
      </c>
      <c r="F135" s="22">
        <f t="shared" si="57"/>
        <v>2.7424213422298567</v>
      </c>
      <c r="G135" s="22">
        <f t="shared" si="57"/>
        <v>2.7405079981666987</v>
      </c>
      <c r="H135" s="22">
        <f t="shared" si="57"/>
        <v>2.8460054940120889</v>
      </c>
      <c r="I135" s="22">
        <f t="shared" si="57"/>
        <v>2.8042521102706566</v>
      </c>
      <c r="J135" s="22">
        <f t="shared" si="57"/>
        <v>2.8293699869447635</v>
      </c>
      <c r="K135" s="22">
        <f t="shared" si="57"/>
        <v>2.9683405894714179</v>
      </c>
      <c r="L135" s="22">
        <f t="shared" si="57"/>
        <v>2.984849084098844</v>
      </c>
      <c r="M135" s="22">
        <f t="shared" si="57"/>
        <v>3.0292150251663852</v>
      </c>
      <c r="N135" s="22">
        <f t="shared" si="57"/>
        <v>3.0017086855286901</v>
      </c>
      <c r="O135" s="22">
        <f t="shared" si="57"/>
        <v>2.9760415485665535</v>
      </c>
      <c r="P135" s="22">
        <f t="shared" si="57"/>
        <v>2.9255670651006311</v>
      </c>
      <c r="Q135" s="22">
        <f t="shared" si="57"/>
        <v>2.911828794618049</v>
      </c>
    </row>
    <row r="136" spans="1:17" ht="12" customHeight="1" x14ac:dyDescent="0.25">
      <c r="A136" s="23" t="s">
        <v>63</v>
      </c>
      <c r="B136" s="22">
        <f t="shared" ref="B136:Q136" si="58">IF(B106=0,0,B106/B$19)</f>
        <v>10.235560614859416</v>
      </c>
      <c r="C136" s="22">
        <f t="shared" si="58"/>
        <v>10.88251361725616</v>
      </c>
      <c r="D136" s="22">
        <f t="shared" si="58"/>
        <v>10.353476009800417</v>
      </c>
      <c r="E136" s="22">
        <f t="shared" si="58"/>
        <v>10.651151186478531</v>
      </c>
      <c r="F136" s="22">
        <f t="shared" si="58"/>
        <v>10.487479846990938</v>
      </c>
      <c r="G136" s="22">
        <f t="shared" si="58"/>
        <v>10.803555385002349</v>
      </c>
      <c r="H136" s="22">
        <f t="shared" si="58"/>
        <v>10.758171343106488</v>
      </c>
      <c r="I136" s="22">
        <f t="shared" si="58"/>
        <v>10.854142512482412</v>
      </c>
      <c r="J136" s="22">
        <f t="shared" si="58"/>
        <v>11.030940957532732</v>
      </c>
      <c r="K136" s="22">
        <f t="shared" si="58"/>
        <v>8.7285889633344134</v>
      </c>
      <c r="L136" s="22">
        <f t="shared" si="58"/>
        <v>9.7335323965297551</v>
      </c>
      <c r="M136" s="22">
        <f t="shared" si="58"/>
        <v>9.5656027876924288</v>
      </c>
      <c r="N136" s="22">
        <f t="shared" si="58"/>
        <v>9.5484980218181654</v>
      </c>
      <c r="O136" s="22">
        <f t="shared" si="58"/>
        <v>9.5877314313792841</v>
      </c>
      <c r="P136" s="22">
        <f t="shared" si="58"/>
        <v>9.5640385215642745</v>
      </c>
      <c r="Q136" s="22">
        <f t="shared" si="58"/>
        <v>10.154173562989563</v>
      </c>
    </row>
    <row r="137" spans="1:17" ht="12" customHeight="1" x14ac:dyDescent="0.25">
      <c r="A137" s="21" t="s">
        <v>62</v>
      </c>
      <c r="B137" s="20">
        <f t="shared" ref="B137:Q137" si="59">IF(B107=0,0,B107/B$19)</f>
        <v>5.7624057500010606</v>
      </c>
      <c r="C137" s="20">
        <f t="shared" si="59"/>
        <v>7.1590723171620088</v>
      </c>
      <c r="D137" s="20">
        <f t="shared" si="59"/>
        <v>6.6052761165283078</v>
      </c>
      <c r="E137" s="20">
        <f t="shared" si="59"/>
        <v>6.3486760779780784</v>
      </c>
      <c r="F137" s="20">
        <f t="shared" si="59"/>
        <v>7.4134001582546682</v>
      </c>
      <c r="G137" s="20">
        <f t="shared" si="59"/>
        <v>7.3618483435829454</v>
      </c>
      <c r="H137" s="20">
        <f t="shared" si="59"/>
        <v>7.7408379793831346</v>
      </c>
      <c r="I137" s="20">
        <f t="shared" si="59"/>
        <v>8.0379987520039471</v>
      </c>
      <c r="J137" s="20">
        <f t="shared" si="59"/>
        <v>8.8349047401327976</v>
      </c>
      <c r="K137" s="20">
        <f t="shared" si="59"/>
        <v>8.7976340289029871</v>
      </c>
      <c r="L137" s="20">
        <f t="shared" si="59"/>
        <v>8.7428618800082205</v>
      </c>
      <c r="M137" s="20">
        <f t="shared" si="59"/>
        <v>8.426642412932777</v>
      </c>
      <c r="N137" s="20">
        <f t="shared" si="59"/>
        <v>8.3687473971643165</v>
      </c>
      <c r="O137" s="20">
        <f t="shared" si="59"/>
        <v>8.0434879268620012</v>
      </c>
      <c r="P137" s="20">
        <f t="shared" si="59"/>
        <v>7.7434519451007482</v>
      </c>
      <c r="Q137" s="20">
        <f t="shared" si="59"/>
        <v>8.3065351038786677</v>
      </c>
    </row>
    <row r="138" spans="1:17" ht="12" customHeight="1" x14ac:dyDescent="0.25">
      <c r="A138" s="19" t="s">
        <v>66</v>
      </c>
      <c r="B138" s="18">
        <f t="shared" ref="B138:Q138" si="60">IF(B108=0,0,B108/B$19)</f>
        <v>13.352394038665539</v>
      </c>
      <c r="C138" s="18">
        <f t="shared" si="60"/>
        <v>13.959700760573021</v>
      </c>
      <c r="D138" s="18">
        <f t="shared" si="60"/>
        <v>14.453641904354985</v>
      </c>
      <c r="E138" s="18">
        <f t="shared" si="60"/>
        <v>14.951844577390521</v>
      </c>
      <c r="F138" s="18">
        <f t="shared" si="60"/>
        <v>15.435506153950961</v>
      </c>
      <c r="G138" s="18">
        <f t="shared" si="60"/>
        <v>15.956493241886623</v>
      </c>
      <c r="H138" s="18">
        <f t="shared" si="60"/>
        <v>16.431581070208836</v>
      </c>
      <c r="I138" s="18">
        <f t="shared" si="60"/>
        <v>16.674404615938375</v>
      </c>
      <c r="J138" s="18">
        <f t="shared" si="60"/>
        <v>16.851872595440604</v>
      </c>
      <c r="K138" s="18">
        <f t="shared" si="60"/>
        <v>16.964568286981979</v>
      </c>
      <c r="L138" s="18">
        <f t="shared" si="60"/>
        <v>16.961043199295432</v>
      </c>
      <c r="M138" s="18">
        <f t="shared" si="60"/>
        <v>16.864453116799318</v>
      </c>
      <c r="N138" s="18">
        <f t="shared" si="60"/>
        <v>16.632730569138406</v>
      </c>
      <c r="O138" s="18">
        <f t="shared" si="60"/>
        <v>16.206058630136461</v>
      </c>
      <c r="P138" s="18">
        <f t="shared" si="60"/>
        <v>15.661926756069189</v>
      </c>
      <c r="Q138" s="18">
        <f t="shared" si="60"/>
        <v>15.017076129544034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19.494334408790952</v>
      </c>
      <c r="C140" s="31">
        <f t="shared" si="61"/>
        <v>18.100571493708838</v>
      </c>
      <c r="D140" s="31">
        <f t="shared" si="61"/>
        <v>19.672659291367079</v>
      </c>
      <c r="E140" s="31">
        <f t="shared" si="61"/>
        <v>22.072174754306765</v>
      </c>
      <c r="F140" s="31">
        <f t="shared" si="61"/>
        <v>21.227114956686457</v>
      </c>
      <c r="G140" s="31">
        <f t="shared" si="61"/>
        <v>21.508207695409386</v>
      </c>
      <c r="H140" s="31">
        <f t="shared" si="61"/>
        <v>23.305586830972647</v>
      </c>
      <c r="I140" s="31">
        <f t="shared" si="61"/>
        <v>22.982871142750607</v>
      </c>
      <c r="J140" s="31">
        <f t="shared" si="61"/>
        <v>22.325463898559413</v>
      </c>
      <c r="K140" s="31">
        <f t="shared" si="61"/>
        <v>18.410148221933365</v>
      </c>
      <c r="L140" s="31">
        <f t="shared" si="61"/>
        <v>23.193089306384703</v>
      </c>
      <c r="M140" s="31">
        <f t="shared" si="61"/>
        <v>23.332312092560453</v>
      </c>
      <c r="N140" s="31">
        <f t="shared" si="61"/>
        <v>24.66621937501867</v>
      </c>
      <c r="O140" s="31">
        <f t="shared" si="61"/>
        <v>24.629819664971478</v>
      </c>
      <c r="P140" s="31">
        <f t="shared" si="61"/>
        <v>24.799795707609093</v>
      </c>
      <c r="Q140" s="31">
        <f t="shared" si="61"/>
        <v>27.730799330568161</v>
      </c>
    </row>
    <row r="141" spans="1:17" ht="12" customHeight="1" x14ac:dyDescent="0.25">
      <c r="A141" s="23" t="s">
        <v>65</v>
      </c>
      <c r="B141" s="22">
        <f t="shared" ref="B141:Q141" si="62">IF(B111=0,0,B111/B$19)</f>
        <v>5.9681456540612547</v>
      </c>
      <c r="C141" s="22">
        <f t="shared" si="62"/>
        <v>3.9740272472698122</v>
      </c>
      <c r="D141" s="22">
        <f t="shared" si="62"/>
        <v>5.2761325873690073</v>
      </c>
      <c r="E141" s="22">
        <f t="shared" si="62"/>
        <v>7.3098026377059622</v>
      </c>
      <c r="F141" s="22">
        <f t="shared" si="62"/>
        <v>5.6641522002098679</v>
      </c>
      <c r="G141" s="22">
        <f t="shared" si="62"/>
        <v>5.525942268485438</v>
      </c>
      <c r="H141" s="22">
        <f t="shared" si="62"/>
        <v>6.6570380820848873</v>
      </c>
      <c r="I141" s="22">
        <f t="shared" si="62"/>
        <v>6.1024926846876806</v>
      </c>
      <c r="J141" s="22">
        <f t="shared" si="62"/>
        <v>4.8297543613847678</v>
      </c>
      <c r="K141" s="22">
        <f t="shared" si="62"/>
        <v>1.7354935491324341</v>
      </c>
      <c r="L141" s="22">
        <f t="shared" si="62"/>
        <v>4.3648619505711048</v>
      </c>
      <c r="M141" s="22">
        <f t="shared" si="62"/>
        <v>4.0984088562740162</v>
      </c>
      <c r="N141" s="22">
        <f t="shared" si="62"/>
        <v>5.0725111459748842</v>
      </c>
      <c r="O141" s="22">
        <f t="shared" si="62"/>
        <v>4.7615155426018427</v>
      </c>
      <c r="P141" s="22">
        <f t="shared" si="62"/>
        <v>4.6507385954053859</v>
      </c>
      <c r="Q141" s="22">
        <f t="shared" si="62"/>
        <v>6.3447087028212996</v>
      </c>
    </row>
    <row r="142" spans="1:17" ht="12" customHeight="1" x14ac:dyDescent="0.25">
      <c r="A142" s="23" t="s">
        <v>64</v>
      </c>
      <c r="B142" s="30">
        <f t="shared" ref="B142:Q142" si="63">IF(B112=0,0,B112/B$19)</f>
        <v>3.8568974002101815</v>
      </c>
      <c r="C142" s="30">
        <f t="shared" si="63"/>
        <v>3.9039643486215367</v>
      </c>
      <c r="D142" s="30">
        <f t="shared" si="63"/>
        <v>4.0902609110400041</v>
      </c>
      <c r="E142" s="30">
        <f t="shared" si="63"/>
        <v>4.2799690764756164</v>
      </c>
      <c r="F142" s="30">
        <f t="shared" si="63"/>
        <v>4.455058412402594</v>
      </c>
      <c r="G142" s="30">
        <f t="shared" si="63"/>
        <v>4.6168063105301851</v>
      </c>
      <c r="H142" s="30">
        <f t="shared" si="63"/>
        <v>5.0229962646354913</v>
      </c>
      <c r="I142" s="30">
        <f t="shared" si="63"/>
        <v>5.1524436507359503</v>
      </c>
      <c r="J142" s="30">
        <f t="shared" si="63"/>
        <v>5.4591345675663296</v>
      </c>
      <c r="K142" s="30">
        <f t="shared" si="63"/>
        <v>6.0629883696568383</v>
      </c>
      <c r="L142" s="30">
        <f t="shared" si="63"/>
        <v>6.4491899349788708</v>
      </c>
      <c r="M142" s="30">
        <f t="shared" si="63"/>
        <v>6.9184504938181322</v>
      </c>
      <c r="N142" s="30">
        <f t="shared" si="63"/>
        <v>7.2077480377750947</v>
      </c>
      <c r="O142" s="30">
        <f t="shared" si="63"/>
        <v>7.5024256880845881</v>
      </c>
      <c r="P142" s="30">
        <f t="shared" si="63"/>
        <v>7.7924952994994863</v>
      </c>
      <c r="Q142" s="30">
        <f t="shared" si="63"/>
        <v>8.1155841030198523</v>
      </c>
    </row>
    <row r="143" spans="1:17" ht="12" customHeight="1" x14ac:dyDescent="0.25">
      <c r="A143" s="23" t="s">
        <v>63</v>
      </c>
      <c r="B143" s="22">
        <f t="shared" ref="B143:Q143" si="64">IF(B113=0,0,B113/B$19)</f>
        <v>5.4155230824455005</v>
      </c>
      <c r="C143" s="22">
        <f t="shared" si="64"/>
        <v>5.8303749728774363</v>
      </c>
      <c r="D143" s="22">
        <f t="shared" si="64"/>
        <v>5.7057014550928296</v>
      </c>
      <c r="E143" s="22">
        <f t="shared" si="64"/>
        <v>5.998879190154832</v>
      </c>
      <c r="F143" s="22">
        <f t="shared" si="64"/>
        <v>6.0198208623670322</v>
      </c>
      <c r="G143" s="22">
        <f t="shared" si="64"/>
        <v>6.3408629357903461</v>
      </c>
      <c r="H143" s="22">
        <f t="shared" si="64"/>
        <v>6.431189217922995</v>
      </c>
      <c r="I143" s="22">
        <f t="shared" si="64"/>
        <v>6.6393752879698766</v>
      </c>
      <c r="J143" s="22">
        <f t="shared" si="64"/>
        <v>6.8784601655548911</v>
      </c>
      <c r="K143" s="22">
        <f t="shared" si="64"/>
        <v>5.5448088408863718</v>
      </c>
      <c r="L143" s="22">
        <f t="shared" si="64"/>
        <v>6.9116355309783346</v>
      </c>
      <c r="M143" s="22">
        <f t="shared" si="64"/>
        <v>6.8722817617381322</v>
      </c>
      <c r="N143" s="22">
        <f t="shared" si="64"/>
        <v>6.9068457154288589</v>
      </c>
      <c r="O143" s="22">
        <f t="shared" si="64"/>
        <v>6.9529520346842713</v>
      </c>
      <c r="P143" s="22">
        <f t="shared" si="64"/>
        <v>6.9606523999936902</v>
      </c>
      <c r="Q143" s="22">
        <f t="shared" si="64"/>
        <v>7.3486308634830992</v>
      </c>
    </row>
    <row r="144" spans="1:17" ht="12" customHeight="1" x14ac:dyDescent="0.25">
      <c r="A144" s="29" t="s">
        <v>62</v>
      </c>
      <c r="B144" s="18">
        <f t="shared" ref="B144:Q144" si="65">IF(B114=0,0,B114/B$19)</f>
        <v>4.253768272074014</v>
      </c>
      <c r="C144" s="18">
        <f t="shared" si="65"/>
        <v>4.392204924940053</v>
      </c>
      <c r="D144" s="18">
        <f t="shared" si="65"/>
        <v>4.600564337865241</v>
      </c>
      <c r="E144" s="18">
        <f t="shared" si="65"/>
        <v>4.4835238499703589</v>
      </c>
      <c r="F144" s="18">
        <f t="shared" si="65"/>
        <v>5.0880834817069598</v>
      </c>
      <c r="G144" s="18">
        <f t="shared" si="65"/>
        <v>5.0245961806034138</v>
      </c>
      <c r="H144" s="18">
        <f t="shared" si="65"/>
        <v>5.1943632663292751</v>
      </c>
      <c r="I144" s="18">
        <f t="shared" si="65"/>
        <v>5.0885595193570987</v>
      </c>
      <c r="J144" s="18">
        <f t="shared" si="65"/>
        <v>5.158114804053425</v>
      </c>
      <c r="K144" s="18">
        <f t="shared" si="65"/>
        <v>5.0668574622577243</v>
      </c>
      <c r="L144" s="18">
        <f t="shared" si="65"/>
        <v>5.4674018898563945</v>
      </c>
      <c r="M144" s="18">
        <f t="shared" si="65"/>
        <v>5.4431709807301729</v>
      </c>
      <c r="N144" s="18">
        <f t="shared" si="65"/>
        <v>5.4791144758398325</v>
      </c>
      <c r="O144" s="18">
        <f t="shared" si="65"/>
        <v>5.4129263996007753</v>
      </c>
      <c r="P144" s="18">
        <f t="shared" si="65"/>
        <v>5.3959094127105303</v>
      </c>
      <c r="Q144" s="18">
        <f t="shared" si="65"/>
        <v>5.9218756612439103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1.9683071821040778</v>
      </c>
      <c r="C146" s="26">
        <f t="shared" si="66"/>
        <v>1.952492110685323</v>
      </c>
      <c r="D146" s="26">
        <f t="shared" si="66"/>
        <v>2.0543603158275161</v>
      </c>
      <c r="E146" s="26">
        <f t="shared" si="66"/>
        <v>2.0351404573002636</v>
      </c>
      <c r="F146" s="26">
        <f t="shared" si="66"/>
        <v>2.0181217645788476</v>
      </c>
      <c r="G146" s="26">
        <f t="shared" si="66"/>
        <v>2.1137977011107916</v>
      </c>
      <c r="H146" s="26">
        <f t="shared" si="66"/>
        <v>2.3182341222211842</v>
      </c>
      <c r="I146" s="26">
        <f t="shared" si="66"/>
        <v>2.2840277140045617</v>
      </c>
      <c r="J146" s="26">
        <f t="shared" si="66"/>
        <v>2.3512524653813092</v>
      </c>
      <c r="K146" s="26">
        <f t="shared" si="66"/>
        <v>1.8648257157212735</v>
      </c>
      <c r="L146" s="26">
        <f t="shared" si="66"/>
        <v>2.0359370216858848</v>
      </c>
      <c r="M146" s="26">
        <f t="shared" si="66"/>
        <v>1.8513492338299189</v>
      </c>
      <c r="N146" s="26">
        <f t="shared" si="66"/>
        <v>1.9651997656826348</v>
      </c>
      <c r="O146" s="26">
        <f t="shared" si="66"/>
        <v>1.9365498849124476</v>
      </c>
      <c r="P146" s="26">
        <f t="shared" si="66"/>
        <v>1.7466877671550891</v>
      </c>
      <c r="Q146" s="26">
        <f t="shared" si="66"/>
        <v>2.1391429032084246</v>
      </c>
    </row>
    <row r="147" spans="1:17" ht="12" customHeight="1" x14ac:dyDescent="0.25">
      <c r="A147" s="25" t="s">
        <v>43</v>
      </c>
      <c r="B147" s="24">
        <f t="shared" ref="B147:Q147" si="67">IF(B117=0,0,B117/B$19)</f>
        <v>1.9683071821040778</v>
      </c>
      <c r="C147" s="24">
        <f t="shared" si="67"/>
        <v>1.952492110685323</v>
      </c>
      <c r="D147" s="24">
        <f t="shared" si="67"/>
        <v>2.0543603158275161</v>
      </c>
      <c r="E147" s="24">
        <f t="shared" si="67"/>
        <v>2.0351404573002636</v>
      </c>
      <c r="F147" s="24">
        <f t="shared" si="67"/>
        <v>2.0181217645788476</v>
      </c>
      <c r="G147" s="24">
        <f t="shared" si="67"/>
        <v>2.1137977011107916</v>
      </c>
      <c r="H147" s="24">
        <f t="shared" si="67"/>
        <v>2.3182341222211842</v>
      </c>
      <c r="I147" s="24">
        <f t="shared" si="67"/>
        <v>2.2840277140045617</v>
      </c>
      <c r="J147" s="24">
        <f t="shared" si="67"/>
        <v>2.3512524653813092</v>
      </c>
      <c r="K147" s="24">
        <f t="shared" si="67"/>
        <v>1.8648257157212735</v>
      </c>
      <c r="L147" s="24">
        <f t="shared" si="67"/>
        <v>2.0359370216858848</v>
      </c>
      <c r="M147" s="24">
        <f t="shared" si="67"/>
        <v>1.8513492338299189</v>
      </c>
      <c r="N147" s="24">
        <f t="shared" si="67"/>
        <v>1.9651997656826348</v>
      </c>
      <c r="O147" s="24">
        <f t="shared" si="67"/>
        <v>1.9365498849124476</v>
      </c>
      <c r="P147" s="24">
        <f t="shared" si="67"/>
        <v>1.7466877671550891</v>
      </c>
      <c r="Q147" s="24">
        <f t="shared" si="67"/>
        <v>2.1391429032084246</v>
      </c>
    </row>
    <row r="148" spans="1:17" ht="12" customHeight="1" x14ac:dyDescent="0.25">
      <c r="A148" s="23" t="s">
        <v>65</v>
      </c>
      <c r="B148" s="22">
        <f t="shared" ref="B148:Q148" si="68">IF(B118=0,0,B118/B$19)</f>
        <v>1.727134629430138</v>
      </c>
      <c r="C148" s="22">
        <f t="shared" si="68"/>
        <v>0.98354317162344262</v>
      </c>
      <c r="D148" s="22">
        <f t="shared" si="68"/>
        <v>1.4632556032278456</v>
      </c>
      <c r="E148" s="22">
        <f t="shared" si="68"/>
        <v>1.4816187723392977</v>
      </c>
      <c r="F148" s="22">
        <f t="shared" si="68"/>
        <v>1.2562628772706828</v>
      </c>
      <c r="G148" s="22">
        <f t="shared" si="68"/>
        <v>1.3136078306724968</v>
      </c>
      <c r="H148" s="22">
        <f t="shared" si="68"/>
        <v>1.3888678237351411</v>
      </c>
      <c r="I148" s="22">
        <f t="shared" si="68"/>
        <v>1.0946492885424637</v>
      </c>
      <c r="J148" s="22">
        <f t="shared" si="68"/>
        <v>0.77133494499126731</v>
      </c>
      <c r="K148" s="22">
        <f t="shared" si="68"/>
        <v>0.28679497159437772</v>
      </c>
      <c r="L148" s="22">
        <f t="shared" si="68"/>
        <v>0.76442533813544145</v>
      </c>
      <c r="M148" s="22">
        <f t="shared" si="68"/>
        <v>0.75458276272934854</v>
      </c>
      <c r="N148" s="22">
        <f t="shared" si="68"/>
        <v>0.94966479936223658</v>
      </c>
      <c r="O148" s="22">
        <f t="shared" si="68"/>
        <v>1.0402043800330427</v>
      </c>
      <c r="P148" s="22">
        <f t="shared" si="68"/>
        <v>0.99085914000472086</v>
      </c>
      <c r="Q148" s="22">
        <f t="shared" si="68"/>
        <v>1.4127310236736867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9.2874342727910703E-2</v>
      </c>
      <c r="C150" s="22">
        <f t="shared" si="70"/>
        <v>0.16901766567244708</v>
      </c>
      <c r="D150" s="22">
        <f t="shared" si="70"/>
        <v>0.16529987453255532</v>
      </c>
      <c r="E150" s="22">
        <f t="shared" si="70"/>
        <v>0.1688228412662845</v>
      </c>
      <c r="F150" s="22">
        <f t="shared" si="70"/>
        <v>0.20302274222450459</v>
      </c>
      <c r="G150" s="22">
        <f t="shared" si="70"/>
        <v>0.21044890498935956</v>
      </c>
      <c r="H150" s="22">
        <f t="shared" si="70"/>
        <v>0.23526221148640139</v>
      </c>
      <c r="I150" s="22">
        <f t="shared" si="70"/>
        <v>0.25255175181724171</v>
      </c>
      <c r="J150" s="22">
        <f t="shared" si="70"/>
        <v>0.263209393878025</v>
      </c>
      <c r="K150" s="22">
        <f t="shared" si="70"/>
        <v>0.20153247687140416</v>
      </c>
      <c r="L150" s="22">
        <f t="shared" si="70"/>
        <v>0.15147811222417781</v>
      </c>
      <c r="M150" s="22">
        <f t="shared" si="70"/>
        <v>0.1153296704730544</v>
      </c>
      <c r="N150" s="22">
        <f t="shared" si="70"/>
        <v>8.0748339302145353E-2</v>
      </c>
      <c r="O150" s="22">
        <f t="shared" si="70"/>
        <v>7.878241653844531E-2</v>
      </c>
      <c r="P150" s="22">
        <f t="shared" si="70"/>
        <v>7.5615312930620418E-2</v>
      </c>
      <c r="Q150" s="22">
        <f t="shared" si="70"/>
        <v>7.3008073344862742E-2</v>
      </c>
    </row>
    <row r="151" spans="1:17" ht="12" customHeight="1" x14ac:dyDescent="0.25">
      <c r="A151" s="21" t="s">
        <v>62</v>
      </c>
      <c r="B151" s="20">
        <f t="shared" ref="B151:Q151" si="71">IF(B121=0,0,B121/B$19)</f>
        <v>0.14829820994602946</v>
      </c>
      <c r="C151" s="20">
        <f t="shared" si="71"/>
        <v>0.79993127338943337</v>
      </c>
      <c r="D151" s="20">
        <f t="shared" si="71"/>
        <v>0.42580483806711533</v>
      </c>
      <c r="E151" s="20">
        <f t="shared" si="71"/>
        <v>0.38469884369468138</v>
      </c>
      <c r="F151" s="20">
        <f t="shared" si="71"/>
        <v>0.5588361450836602</v>
      </c>
      <c r="G151" s="20">
        <f t="shared" si="71"/>
        <v>0.58974096544893539</v>
      </c>
      <c r="H151" s="20">
        <f t="shared" si="71"/>
        <v>0.69410408699964143</v>
      </c>
      <c r="I151" s="20">
        <f t="shared" si="71"/>
        <v>0.93682667364485595</v>
      </c>
      <c r="J151" s="20">
        <f t="shared" si="71"/>
        <v>1.3167081265120162</v>
      </c>
      <c r="K151" s="20">
        <f t="shared" si="71"/>
        <v>1.3764982672554917</v>
      </c>
      <c r="L151" s="20">
        <f t="shared" si="71"/>
        <v>1.1200335713262655</v>
      </c>
      <c r="M151" s="20">
        <f t="shared" si="71"/>
        <v>0.98143680062751582</v>
      </c>
      <c r="N151" s="20">
        <f t="shared" si="71"/>
        <v>0.93478662701825277</v>
      </c>
      <c r="O151" s="20">
        <f t="shared" si="71"/>
        <v>0.81756308834095914</v>
      </c>
      <c r="P151" s="20">
        <f t="shared" si="71"/>
        <v>0.68021331421974773</v>
      </c>
      <c r="Q151" s="20">
        <f t="shared" si="71"/>
        <v>0.65340380618987481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1797.9376854331592</v>
      </c>
      <c r="C156" s="26">
        <f t="shared" si="73"/>
        <v>1739.2101748307944</v>
      </c>
      <c r="D156" s="26">
        <f t="shared" si="73"/>
        <v>1827.0800491444604</v>
      </c>
      <c r="E156" s="26">
        <f t="shared" si="73"/>
        <v>1966.9060977205913</v>
      </c>
      <c r="F156" s="26">
        <f t="shared" si="73"/>
        <v>1920.9840760424938</v>
      </c>
      <c r="G156" s="26">
        <f t="shared" si="73"/>
        <v>1953.3285720887632</v>
      </c>
      <c r="H156" s="26">
        <f t="shared" si="73"/>
        <v>2077.1327744306218</v>
      </c>
      <c r="I156" s="26">
        <f t="shared" si="73"/>
        <v>2076.8180343901849</v>
      </c>
      <c r="J156" s="26">
        <f t="shared" si="73"/>
        <v>2058.6049824665588</v>
      </c>
      <c r="K156" s="26">
        <f t="shared" si="73"/>
        <v>1774.9309203411153</v>
      </c>
      <c r="L156" s="26">
        <f t="shared" si="73"/>
        <v>2021.780099711711</v>
      </c>
      <c r="M156" s="26">
        <f t="shared" si="73"/>
        <v>2002.3033583407691</v>
      </c>
      <c r="N156" s="26">
        <f t="shared" si="73"/>
        <v>2078.3517352508884</v>
      </c>
      <c r="O156" s="26">
        <f t="shared" si="73"/>
        <v>2046.0794032133251</v>
      </c>
      <c r="P156" s="26">
        <f t="shared" si="73"/>
        <v>2017.544419543631</v>
      </c>
      <c r="Q156" s="26">
        <f t="shared" si="73"/>
        <v>2184.8444421791646</v>
      </c>
    </row>
    <row r="157" spans="1:17" ht="12" customHeight="1" x14ac:dyDescent="0.25">
      <c r="A157" s="25" t="s">
        <v>43</v>
      </c>
      <c r="B157" s="24">
        <f t="shared" ref="B157:Q157" si="74">IF(B103=0,0,B103/B$17)</f>
        <v>1242.7788836118639</v>
      </c>
      <c r="C157" s="24">
        <f t="shared" si="74"/>
        <v>1157.7287325924053</v>
      </c>
      <c r="D157" s="24">
        <f t="shared" si="74"/>
        <v>1223.7676883608672</v>
      </c>
      <c r="E157" s="24">
        <f t="shared" si="74"/>
        <v>1341.3742066513753</v>
      </c>
      <c r="F157" s="24">
        <f t="shared" si="74"/>
        <v>1273.6899030163934</v>
      </c>
      <c r="G157" s="24">
        <f t="shared" si="74"/>
        <v>1282.3711509527964</v>
      </c>
      <c r="H157" s="24">
        <f t="shared" si="74"/>
        <v>1380.4794234100705</v>
      </c>
      <c r="I157" s="24">
        <f t="shared" si="74"/>
        <v>1360.727004768665</v>
      </c>
      <c r="J157" s="24">
        <f t="shared" si="74"/>
        <v>1323.8275683695113</v>
      </c>
      <c r="K157" s="24">
        <f t="shared" si="74"/>
        <v>1025.9662079552738</v>
      </c>
      <c r="L157" s="24">
        <f t="shared" si="74"/>
        <v>1262.5208348987849</v>
      </c>
      <c r="M157" s="24">
        <f t="shared" si="74"/>
        <v>1237.7897572506774</v>
      </c>
      <c r="N157" s="24">
        <f t="shared" si="74"/>
        <v>1313.4897709976044</v>
      </c>
      <c r="O157" s="24">
        <f t="shared" si="74"/>
        <v>1290.9744179213924</v>
      </c>
      <c r="P157" s="24">
        <f t="shared" si="74"/>
        <v>1277.2637357397407</v>
      </c>
      <c r="Q157" s="24">
        <f t="shared" si="74"/>
        <v>1463.6341008607019</v>
      </c>
    </row>
    <row r="158" spans="1:17" ht="12" customHeight="1" x14ac:dyDescent="0.25">
      <c r="A158" s="23" t="s">
        <v>65</v>
      </c>
      <c r="B158" s="22">
        <f t="shared" ref="B158:Q158" si="75">IF(B104=0,0,B104/B$17)</f>
        <v>466.05902927250878</v>
      </c>
      <c r="C158" s="22">
        <f t="shared" si="75"/>
        <v>295.76388369764373</v>
      </c>
      <c r="D158" s="22">
        <f t="shared" si="75"/>
        <v>403.55154533704928</v>
      </c>
      <c r="E158" s="22">
        <f t="shared" si="75"/>
        <v>516.03279840860137</v>
      </c>
      <c r="F158" s="22">
        <f t="shared" si="75"/>
        <v>408.00473915006711</v>
      </c>
      <c r="G158" s="22">
        <f t="shared" si="75"/>
        <v>403.29475201971849</v>
      </c>
      <c r="H158" s="22">
        <f t="shared" si="75"/>
        <v>475.51014285438941</v>
      </c>
      <c r="I158" s="22">
        <f t="shared" si="75"/>
        <v>428.9640405934706</v>
      </c>
      <c r="J158" s="22">
        <f t="shared" si="75"/>
        <v>334.26799279898978</v>
      </c>
      <c r="K158" s="22">
        <f t="shared" si="75"/>
        <v>121.15656831199929</v>
      </c>
      <c r="L158" s="22">
        <f t="shared" si="75"/>
        <v>301.81059647162959</v>
      </c>
      <c r="M158" s="22">
        <f t="shared" si="75"/>
        <v>284.82720660722168</v>
      </c>
      <c r="N158" s="22">
        <f t="shared" si="75"/>
        <v>351.52431018574703</v>
      </c>
      <c r="O158" s="22">
        <f t="shared" si="75"/>
        <v>330.79984376516353</v>
      </c>
      <c r="P158" s="22">
        <f t="shared" si="75"/>
        <v>320.9228015532924</v>
      </c>
      <c r="Q158" s="22">
        <f t="shared" si="75"/>
        <v>437.19627072178241</v>
      </c>
    </row>
    <row r="159" spans="1:17" ht="12" customHeight="1" x14ac:dyDescent="0.25">
      <c r="A159" s="23" t="s">
        <v>64</v>
      </c>
      <c r="B159" s="22">
        <f t="shared" ref="B159:Q159" si="76">IF(B105=0,0,B105/B$17)</f>
        <v>111.56484071597478</v>
      </c>
      <c r="C159" s="22">
        <f t="shared" si="76"/>
        <v>110.45537248513395</v>
      </c>
      <c r="D159" s="22">
        <f t="shared" si="76"/>
        <v>112.33747486639263</v>
      </c>
      <c r="E159" s="22">
        <f t="shared" si="76"/>
        <v>114.12922023851289</v>
      </c>
      <c r="F159" s="22">
        <f t="shared" si="76"/>
        <v>115.00454452887675</v>
      </c>
      <c r="G159" s="22">
        <f t="shared" si="76"/>
        <v>115.23610803315906</v>
      </c>
      <c r="H159" s="22">
        <f t="shared" si="76"/>
        <v>120.66271991446426</v>
      </c>
      <c r="I159" s="22">
        <f t="shared" si="76"/>
        <v>120.43007394954154</v>
      </c>
      <c r="J159" s="22">
        <f t="shared" si="76"/>
        <v>123.36653690899297</v>
      </c>
      <c r="K159" s="22">
        <f t="shared" si="76"/>
        <v>131.04856653279367</v>
      </c>
      <c r="L159" s="22">
        <f t="shared" si="76"/>
        <v>133.61644649690919</v>
      </c>
      <c r="M159" s="22">
        <f t="shared" si="76"/>
        <v>137.32292837051645</v>
      </c>
      <c r="N159" s="22">
        <f t="shared" si="76"/>
        <v>138.03462947867285</v>
      </c>
      <c r="O159" s="22">
        <f t="shared" si="76"/>
        <v>138.66565961816502</v>
      </c>
      <c r="P159" s="22">
        <f t="shared" si="76"/>
        <v>138.28061011890415</v>
      </c>
      <c r="Q159" s="22">
        <f t="shared" si="76"/>
        <v>139.84353683177164</v>
      </c>
    </row>
    <row r="160" spans="1:17" ht="12" customHeight="1" x14ac:dyDescent="0.25">
      <c r="A160" s="23" t="s">
        <v>63</v>
      </c>
      <c r="B160" s="22">
        <f t="shared" ref="B160:Q160" si="77">IF(B106=0,0,B106/B$17)</f>
        <v>425.56874448580123</v>
      </c>
      <c r="C160" s="22">
        <f t="shared" si="77"/>
        <v>453.30339252066227</v>
      </c>
      <c r="D160" s="22">
        <f t="shared" si="77"/>
        <v>432.16651520243516</v>
      </c>
      <c r="E160" s="22">
        <f t="shared" si="77"/>
        <v>445.60620659587136</v>
      </c>
      <c r="F160" s="22">
        <f t="shared" si="77"/>
        <v>439.79669516365539</v>
      </c>
      <c r="G160" s="22">
        <f t="shared" si="77"/>
        <v>454.28062108236185</v>
      </c>
      <c r="H160" s="22">
        <f t="shared" si="77"/>
        <v>456.11655293577587</v>
      </c>
      <c r="I160" s="22">
        <f t="shared" si="77"/>
        <v>466.13682865730516</v>
      </c>
      <c r="J160" s="22">
        <f t="shared" si="77"/>
        <v>480.97243946800631</v>
      </c>
      <c r="K160" s="22">
        <f t="shared" si="77"/>
        <v>385.35640942154521</v>
      </c>
      <c r="L160" s="22">
        <f t="shared" si="77"/>
        <v>435.72052524039168</v>
      </c>
      <c r="M160" s="22">
        <f t="shared" si="77"/>
        <v>433.63596691619773</v>
      </c>
      <c r="N160" s="22">
        <f t="shared" si="77"/>
        <v>439.09103933827203</v>
      </c>
      <c r="O160" s="22">
        <f t="shared" si="77"/>
        <v>446.73069292812346</v>
      </c>
      <c r="P160" s="22">
        <f t="shared" si="77"/>
        <v>452.05632020509461</v>
      </c>
      <c r="Q160" s="22">
        <f t="shared" si="77"/>
        <v>487.66450392849998</v>
      </c>
    </row>
    <row r="161" spans="1:17" ht="12" customHeight="1" x14ac:dyDescent="0.25">
      <c r="A161" s="21" t="s">
        <v>62</v>
      </c>
      <c r="B161" s="20">
        <f t="shared" ref="B161:Q161" si="78">IF(B107=0,0,B107/B$17)</f>
        <v>239.58626913757914</v>
      </c>
      <c r="C161" s="20">
        <f t="shared" si="78"/>
        <v>298.20608388896522</v>
      </c>
      <c r="D161" s="20">
        <f t="shared" si="78"/>
        <v>275.71215295499007</v>
      </c>
      <c r="E161" s="20">
        <f t="shared" si="78"/>
        <v>265.60598140838982</v>
      </c>
      <c r="F161" s="20">
        <f t="shared" si="78"/>
        <v>310.8839241737939</v>
      </c>
      <c r="G161" s="20">
        <f t="shared" si="78"/>
        <v>309.55966981755699</v>
      </c>
      <c r="H161" s="20">
        <f t="shared" si="78"/>
        <v>328.19000770544091</v>
      </c>
      <c r="I161" s="20">
        <f t="shared" si="78"/>
        <v>345.19606156834749</v>
      </c>
      <c r="J161" s="20">
        <f t="shared" si="78"/>
        <v>385.2205991935221</v>
      </c>
      <c r="K161" s="20">
        <f t="shared" si="78"/>
        <v>388.40466368893556</v>
      </c>
      <c r="L161" s="20">
        <f t="shared" si="78"/>
        <v>391.37326668985463</v>
      </c>
      <c r="M161" s="20">
        <f t="shared" si="78"/>
        <v>382.00365535674172</v>
      </c>
      <c r="N161" s="20">
        <f t="shared" si="78"/>
        <v>384.83979199491273</v>
      </c>
      <c r="O161" s="20">
        <f t="shared" si="78"/>
        <v>374.77822160994043</v>
      </c>
      <c r="P161" s="20">
        <f t="shared" si="78"/>
        <v>366.00400386244951</v>
      </c>
      <c r="Q161" s="20">
        <f t="shared" si="78"/>
        <v>398.92978937864797</v>
      </c>
    </row>
    <row r="162" spans="1:17" ht="12" customHeight="1" x14ac:dyDescent="0.25">
      <c r="A162" s="19" t="s">
        <v>66</v>
      </c>
      <c r="B162" s="18">
        <f t="shared" ref="B162:Q162" si="79">IF(B108=0,0,B108/B$17)</f>
        <v>555.1588018212949</v>
      </c>
      <c r="C162" s="18">
        <f t="shared" si="79"/>
        <v>581.48144223838904</v>
      </c>
      <c r="D162" s="18">
        <f t="shared" si="79"/>
        <v>603.31236078359291</v>
      </c>
      <c r="E162" s="18">
        <f t="shared" si="79"/>
        <v>625.53189106921604</v>
      </c>
      <c r="F162" s="18">
        <f t="shared" si="79"/>
        <v>647.29417302610079</v>
      </c>
      <c r="G162" s="18">
        <f t="shared" si="79"/>
        <v>670.95742113596691</v>
      </c>
      <c r="H162" s="18">
        <f t="shared" si="79"/>
        <v>696.65335102055144</v>
      </c>
      <c r="I162" s="18">
        <f t="shared" si="79"/>
        <v>716.09102962152019</v>
      </c>
      <c r="J162" s="18">
        <f t="shared" si="79"/>
        <v>734.77741409704754</v>
      </c>
      <c r="K162" s="18">
        <f t="shared" si="79"/>
        <v>748.96471238584149</v>
      </c>
      <c r="L162" s="18">
        <f t="shared" si="79"/>
        <v>759.25926481292595</v>
      </c>
      <c r="M162" s="18">
        <f t="shared" si="79"/>
        <v>764.51360109009147</v>
      </c>
      <c r="N162" s="18">
        <f t="shared" si="79"/>
        <v>764.8619642532833</v>
      </c>
      <c r="O162" s="18">
        <f t="shared" si="79"/>
        <v>755.10498529193285</v>
      </c>
      <c r="P162" s="18">
        <f t="shared" si="79"/>
        <v>740.28068380389061</v>
      </c>
      <c r="Q162" s="18">
        <f t="shared" si="79"/>
        <v>721.21034131846238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810.52516135673</v>
      </c>
      <c r="C164" s="31">
        <f t="shared" si="80"/>
        <v>753.96647808006787</v>
      </c>
      <c r="D164" s="31">
        <f t="shared" si="80"/>
        <v>821.16041053914682</v>
      </c>
      <c r="E164" s="31">
        <f t="shared" si="80"/>
        <v>923.42112992197576</v>
      </c>
      <c r="F164" s="31">
        <f t="shared" si="80"/>
        <v>890.16762291927284</v>
      </c>
      <c r="G164" s="31">
        <f t="shared" si="80"/>
        <v>904.40244919768918</v>
      </c>
      <c r="H164" s="31">
        <f t="shared" si="80"/>
        <v>988.09208279621612</v>
      </c>
      <c r="I164" s="31">
        <f t="shared" si="80"/>
        <v>987.01142495604608</v>
      </c>
      <c r="J164" s="31">
        <f t="shared" si="80"/>
        <v>973.43761288218866</v>
      </c>
      <c r="K164" s="31">
        <f t="shared" si="80"/>
        <v>812.78527898655045</v>
      </c>
      <c r="L164" s="31">
        <f t="shared" si="80"/>
        <v>1038.2361349234516</v>
      </c>
      <c r="M164" s="31">
        <f t="shared" si="80"/>
        <v>1057.7200349219925</v>
      </c>
      <c r="N164" s="31">
        <f t="shared" si="80"/>
        <v>1134.2847720316597</v>
      </c>
      <c r="O164" s="31">
        <f t="shared" si="80"/>
        <v>1147.6016495014151</v>
      </c>
      <c r="P164" s="31">
        <f t="shared" si="80"/>
        <v>1172.1935628074232</v>
      </c>
      <c r="Q164" s="31">
        <f t="shared" si="80"/>
        <v>1331.7998176013848</v>
      </c>
    </row>
    <row r="165" spans="1:17" ht="12" customHeight="1" x14ac:dyDescent="0.25">
      <c r="A165" s="23" t="s">
        <v>65</v>
      </c>
      <c r="B165" s="22">
        <f t="shared" ref="B165:Q165" si="81">IF(B111=0,0,B111/B$17)</f>
        <v>248.14041443123469</v>
      </c>
      <c r="C165" s="22">
        <f t="shared" si="81"/>
        <v>165.53528867636342</v>
      </c>
      <c r="D165" s="22">
        <f t="shared" si="81"/>
        <v>220.23210676983317</v>
      </c>
      <c r="E165" s="22">
        <f t="shared" si="81"/>
        <v>305.81609136181743</v>
      </c>
      <c r="F165" s="22">
        <f t="shared" si="81"/>
        <v>237.52850588513743</v>
      </c>
      <c r="G165" s="22">
        <f t="shared" si="81"/>
        <v>232.36132887120792</v>
      </c>
      <c r="H165" s="22">
        <f t="shared" si="81"/>
        <v>282.23990545645768</v>
      </c>
      <c r="I165" s="22">
        <f t="shared" si="81"/>
        <v>262.0747409271064</v>
      </c>
      <c r="J165" s="22">
        <f t="shared" si="81"/>
        <v>210.58754154967852</v>
      </c>
      <c r="K165" s="22">
        <f t="shared" si="81"/>
        <v>76.619894175019823</v>
      </c>
      <c r="L165" s="22">
        <f t="shared" si="81"/>
        <v>195.39257324326596</v>
      </c>
      <c r="M165" s="22">
        <f t="shared" si="81"/>
        <v>185.7925241778747</v>
      </c>
      <c r="N165" s="22">
        <f t="shared" si="81"/>
        <v>233.26120883637927</v>
      </c>
      <c r="O165" s="22">
        <f t="shared" si="81"/>
        <v>221.85802271982763</v>
      </c>
      <c r="P165" s="22">
        <f t="shared" si="81"/>
        <v>219.82301419368454</v>
      </c>
      <c r="Q165" s="22">
        <f t="shared" si="81"/>
        <v>304.71108288021355</v>
      </c>
    </row>
    <row r="166" spans="1:17" ht="12" customHeight="1" x14ac:dyDescent="0.25">
      <c r="A166" s="23" t="s">
        <v>64</v>
      </c>
      <c r="B166" s="30">
        <f t="shared" ref="B166:Q166" si="82">IF(B112=0,0,B112/B$17)</f>
        <v>160.36004728799526</v>
      </c>
      <c r="C166" s="30">
        <f t="shared" si="82"/>
        <v>162.61686828525694</v>
      </c>
      <c r="D166" s="30">
        <f t="shared" si="82"/>
        <v>170.7323996810006</v>
      </c>
      <c r="E166" s="30">
        <f t="shared" si="82"/>
        <v>179.05865301556045</v>
      </c>
      <c r="F166" s="30">
        <f t="shared" si="82"/>
        <v>186.82467047580255</v>
      </c>
      <c r="G166" s="30">
        <f t="shared" si="82"/>
        <v>194.13290934539543</v>
      </c>
      <c r="H166" s="30">
        <f t="shared" si="82"/>
        <v>212.96107568530857</v>
      </c>
      <c r="I166" s="30">
        <f t="shared" si="82"/>
        <v>221.27438813591084</v>
      </c>
      <c r="J166" s="30">
        <f t="shared" si="82"/>
        <v>238.02985442991445</v>
      </c>
      <c r="K166" s="30">
        <f t="shared" si="82"/>
        <v>267.67343935084477</v>
      </c>
      <c r="L166" s="30">
        <f t="shared" si="82"/>
        <v>288.69729008616554</v>
      </c>
      <c r="M166" s="30">
        <f t="shared" si="82"/>
        <v>313.63302826129603</v>
      </c>
      <c r="N166" s="30">
        <f t="shared" si="82"/>
        <v>331.45082817877829</v>
      </c>
      <c r="O166" s="30">
        <f t="shared" si="82"/>
        <v>349.56797134623406</v>
      </c>
      <c r="P166" s="30">
        <f t="shared" si="82"/>
        <v>368.32209974527348</v>
      </c>
      <c r="Q166" s="30">
        <f t="shared" si="82"/>
        <v>389.75917351997549</v>
      </c>
    </row>
    <row r="167" spans="1:17" ht="12" customHeight="1" x14ac:dyDescent="0.25">
      <c r="A167" s="23" t="s">
        <v>63</v>
      </c>
      <c r="B167" s="22">
        <f t="shared" ref="B167:Q167" si="83">IF(B113=0,0,B113/B$17)</f>
        <v>225.16376441407672</v>
      </c>
      <c r="C167" s="22">
        <f t="shared" si="83"/>
        <v>242.86013763236397</v>
      </c>
      <c r="D167" s="22">
        <f t="shared" si="83"/>
        <v>238.16282689010308</v>
      </c>
      <c r="E167" s="22">
        <f t="shared" si="83"/>
        <v>250.97172624357393</v>
      </c>
      <c r="F167" s="22">
        <f t="shared" si="83"/>
        <v>252.44361461212867</v>
      </c>
      <c r="G167" s="22">
        <f t="shared" si="83"/>
        <v>266.62807289050056</v>
      </c>
      <c r="H167" s="22">
        <f t="shared" si="83"/>
        <v>272.66454156601446</v>
      </c>
      <c r="I167" s="22">
        <f t="shared" si="83"/>
        <v>285.13144520083756</v>
      </c>
      <c r="J167" s="22">
        <f t="shared" si="83"/>
        <v>299.91546309122975</v>
      </c>
      <c r="K167" s="22">
        <f t="shared" si="83"/>
        <v>244.79645390892131</v>
      </c>
      <c r="L167" s="22">
        <f t="shared" si="83"/>
        <v>309.39861718667748</v>
      </c>
      <c r="M167" s="22">
        <f t="shared" si="83"/>
        <v>311.54006839027096</v>
      </c>
      <c r="N167" s="22">
        <f t="shared" si="83"/>
        <v>317.6137290710015</v>
      </c>
      <c r="O167" s="22">
        <f t="shared" si="83"/>
        <v>323.96579968695153</v>
      </c>
      <c r="P167" s="22">
        <f t="shared" si="83"/>
        <v>329.00399795266145</v>
      </c>
      <c r="Q167" s="22">
        <f t="shared" si="83"/>
        <v>352.9254648212904</v>
      </c>
    </row>
    <row r="168" spans="1:17" ht="12" customHeight="1" x14ac:dyDescent="0.25">
      <c r="A168" s="29" t="s">
        <v>62</v>
      </c>
      <c r="B168" s="18">
        <f t="shared" ref="B168:Q168" si="84">IF(B114=0,0,B114/B$17)</f>
        <v>176.86093522342335</v>
      </c>
      <c r="C168" s="18">
        <f t="shared" si="84"/>
        <v>182.95418348608356</v>
      </c>
      <c r="D168" s="18">
        <f t="shared" si="84"/>
        <v>192.03307719821012</v>
      </c>
      <c r="E168" s="18">
        <f t="shared" si="84"/>
        <v>187.57465930102401</v>
      </c>
      <c r="F168" s="18">
        <f t="shared" si="84"/>
        <v>213.37083194620411</v>
      </c>
      <c r="G168" s="18">
        <f t="shared" si="84"/>
        <v>211.28013809058521</v>
      </c>
      <c r="H168" s="18">
        <f t="shared" si="84"/>
        <v>220.22656008843555</v>
      </c>
      <c r="I168" s="18">
        <f t="shared" si="84"/>
        <v>218.53085069219122</v>
      </c>
      <c r="J168" s="18">
        <f t="shared" si="84"/>
        <v>224.90475381136602</v>
      </c>
      <c r="K168" s="18">
        <f t="shared" si="84"/>
        <v>223.69549155176458</v>
      </c>
      <c r="L168" s="18">
        <f t="shared" si="84"/>
        <v>244.74765440734262</v>
      </c>
      <c r="M168" s="18">
        <f t="shared" si="84"/>
        <v>246.75441409255089</v>
      </c>
      <c r="N168" s="18">
        <f t="shared" si="84"/>
        <v>251.95900594550059</v>
      </c>
      <c r="O168" s="18">
        <f t="shared" si="84"/>
        <v>252.20985574840174</v>
      </c>
      <c r="P168" s="18">
        <f t="shared" si="84"/>
        <v>255.04445091580374</v>
      </c>
      <c r="Q168" s="18">
        <f t="shared" si="84"/>
        <v>284.40409637990524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81.837238600723452</v>
      </c>
      <c r="C170" s="26">
        <f t="shared" si="85"/>
        <v>81.329675180929456</v>
      </c>
      <c r="D170" s="26">
        <f t="shared" si="85"/>
        <v>85.751465287691943</v>
      </c>
      <c r="E170" s="26">
        <f t="shared" si="85"/>
        <v>85.143023809352755</v>
      </c>
      <c r="F170" s="26">
        <f t="shared" si="85"/>
        <v>84.630749755793886</v>
      </c>
      <c r="G170" s="26">
        <f t="shared" si="85"/>
        <v>88.883455333243546</v>
      </c>
      <c r="H170" s="26">
        <f t="shared" si="85"/>
        <v>98.286681165676086</v>
      </c>
      <c r="I170" s="26">
        <f t="shared" si="85"/>
        <v>98.088765091032883</v>
      </c>
      <c r="J170" s="26">
        <f t="shared" si="85"/>
        <v>102.51959814066085</v>
      </c>
      <c r="K170" s="26">
        <f t="shared" si="85"/>
        <v>82.329749404626753</v>
      </c>
      <c r="L170" s="26">
        <f t="shared" si="85"/>
        <v>91.138500629186311</v>
      </c>
      <c r="M170" s="26">
        <f t="shared" si="85"/>
        <v>83.926923679533857</v>
      </c>
      <c r="N170" s="26">
        <f t="shared" si="85"/>
        <v>90.370402302980054</v>
      </c>
      <c r="O170" s="26">
        <f t="shared" si="85"/>
        <v>90.231592130898932</v>
      </c>
      <c r="P170" s="26">
        <f t="shared" si="85"/>
        <v>82.559396094761567</v>
      </c>
      <c r="Q170" s="26">
        <f t="shared" si="85"/>
        <v>102.73451170143052</v>
      </c>
    </row>
    <row r="171" spans="1:17" ht="12" customHeight="1" x14ac:dyDescent="0.25">
      <c r="A171" s="25" t="s">
        <v>43</v>
      </c>
      <c r="B171" s="24">
        <f t="shared" ref="B171:Q171" si="86">IF(B117=0,0,B117/B$17)</f>
        <v>81.837238600723452</v>
      </c>
      <c r="C171" s="24">
        <f t="shared" si="86"/>
        <v>81.329675180929456</v>
      </c>
      <c r="D171" s="24">
        <f t="shared" si="86"/>
        <v>85.751465287691943</v>
      </c>
      <c r="E171" s="24">
        <f t="shared" si="86"/>
        <v>85.143023809352755</v>
      </c>
      <c r="F171" s="24">
        <f t="shared" si="86"/>
        <v>84.630749755793886</v>
      </c>
      <c r="G171" s="24">
        <f t="shared" si="86"/>
        <v>88.883455333243546</v>
      </c>
      <c r="H171" s="24">
        <f t="shared" si="86"/>
        <v>98.286681165676086</v>
      </c>
      <c r="I171" s="24">
        <f t="shared" si="86"/>
        <v>98.088765091032883</v>
      </c>
      <c r="J171" s="24">
        <f t="shared" si="86"/>
        <v>102.51959814066085</v>
      </c>
      <c r="K171" s="24">
        <f t="shared" si="86"/>
        <v>82.329749404626753</v>
      </c>
      <c r="L171" s="24">
        <f t="shared" si="86"/>
        <v>91.138500629186311</v>
      </c>
      <c r="M171" s="24">
        <f t="shared" si="86"/>
        <v>83.926923679533857</v>
      </c>
      <c r="N171" s="24">
        <f t="shared" si="86"/>
        <v>90.370402302980054</v>
      </c>
      <c r="O171" s="24">
        <f t="shared" si="86"/>
        <v>90.231592130898932</v>
      </c>
      <c r="P171" s="24">
        <f t="shared" si="86"/>
        <v>82.559396094761567</v>
      </c>
      <c r="Q171" s="24">
        <f t="shared" si="86"/>
        <v>102.73451170143052</v>
      </c>
    </row>
    <row r="172" spans="1:17" ht="12" customHeight="1" x14ac:dyDescent="0.25">
      <c r="A172" s="23" t="s">
        <v>65</v>
      </c>
      <c r="B172" s="22">
        <f t="shared" ref="B172:Q172" si="87">IF(B118=0,0,B118/B$17)</f>
        <v>71.809893318152035</v>
      </c>
      <c r="C172" s="22">
        <f t="shared" si="87"/>
        <v>40.968793797829427</v>
      </c>
      <c r="D172" s="22">
        <f t="shared" si="87"/>
        <v>61.078045122123712</v>
      </c>
      <c r="E172" s="22">
        <f t="shared" si="87"/>
        <v>61.985649175788943</v>
      </c>
      <c r="F172" s="22">
        <f t="shared" si="87"/>
        <v>52.681890191088577</v>
      </c>
      <c r="G172" s="22">
        <f t="shared" si="87"/>
        <v>55.236129210293861</v>
      </c>
      <c r="H172" s="22">
        <f t="shared" si="87"/>
        <v>58.884134119262178</v>
      </c>
      <c r="I172" s="22">
        <f t="shared" si="87"/>
        <v>47.010286373737735</v>
      </c>
      <c r="J172" s="22">
        <f t="shared" si="87"/>
        <v>33.631840798316546</v>
      </c>
      <c r="K172" s="22">
        <f t="shared" si="87"/>
        <v>12.661643360457232</v>
      </c>
      <c r="L172" s="22">
        <f t="shared" si="87"/>
        <v>34.219417604053831</v>
      </c>
      <c r="M172" s="22">
        <f t="shared" si="87"/>
        <v>34.207381719367092</v>
      </c>
      <c r="N172" s="22">
        <f t="shared" si="87"/>
        <v>43.670669755821507</v>
      </c>
      <c r="O172" s="22">
        <f t="shared" si="87"/>
        <v>48.467275789365758</v>
      </c>
      <c r="P172" s="22">
        <f t="shared" si="87"/>
        <v>46.834204573954104</v>
      </c>
      <c r="Q172" s="22">
        <f t="shared" si="87"/>
        <v>67.847843014552041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3.861480471551467</v>
      </c>
      <c r="C174" s="22">
        <f t="shared" si="89"/>
        <v>7.0403110843578087</v>
      </c>
      <c r="D174" s="22">
        <f t="shared" si="89"/>
        <v>6.8998151608709124</v>
      </c>
      <c r="E174" s="22">
        <f t="shared" si="89"/>
        <v>7.0629460202299423</v>
      </c>
      <c r="F174" s="22">
        <f t="shared" si="89"/>
        <v>8.5138405390136214</v>
      </c>
      <c r="G174" s="22">
        <f t="shared" si="89"/>
        <v>8.849203420328319</v>
      </c>
      <c r="H174" s="22">
        <f t="shared" si="89"/>
        <v>9.9744636441381811</v>
      </c>
      <c r="I174" s="22">
        <f t="shared" si="89"/>
        <v>10.84596710689509</v>
      </c>
      <c r="J174" s="22">
        <f t="shared" si="89"/>
        <v>11.476488248081838</v>
      </c>
      <c r="K174" s="22">
        <f t="shared" si="89"/>
        <v>8.8974096495119266</v>
      </c>
      <c r="L174" s="22">
        <f t="shared" si="89"/>
        <v>6.7809013143340575</v>
      </c>
      <c r="M174" s="22">
        <f t="shared" si="89"/>
        <v>5.2282218151537831</v>
      </c>
      <c r="N174" s="22">
        <f t="shared" si="89"/>
        <v>3.713240778602283</v>
      </c>
      <c r="O174" s="22">
        <f t="shared" si="89"/>
        <v>3.6707873789189636</v>
      </c>
      <c r="P174" s="22">
        <f t="shared" si="89"/>
        <v>3.5740529523695579</v>
      </c>
      <c r="Q174" s="22">
        <f t="shared" si="89"/>
        <v>3.5062869124344345</v>
      </c>
    </row>
    <row r="175" spans="1:17" ht="12" customHeight="1" x14ac:dyDescent="0.25">
      <c r="A175" s="21" t="s">
        <v>62</v>
      </c>
      <c r="B175" s="20">
        <f t="shared" ref="B175:Q175" si="90">IF(B121=0,0,B121/B$17)</f>
        <v>6.1658648110199623</v>
      </c>
      <c r="C175" s="20">
        <f t="shared" si="90"/>
        <v>33.320570298742233</v>
      </c>
      <c r="D175" s="20">
        <f t="shared" si="90"/>
        <v>17.77360500469733</v>
      </c>
      <c r="E175" s="20">
        <f t="shared" si="90"/>
        <v>16.094428613333864</v>
      </c>
      <c r="F175" s="20">
        <f t="shared" si="90"/>
        <v>23.435019025691687</v>
      </c>
      <c r="G175" s="20">
        <f t="shared" si="90"/>
        <v>24.798122702621363</v>
      </c>
      <c r="H175" s="20">
        <f t="shared" si="90"/>
        <v>29.428083402275725</v>
      </c>
      <c r="I175" s="20">
        <f t="shared" si="90"/>
        <v>40.232511610400046</v>
      </c>
      <c r="J175" s="20">
        <f t="shared" si="90"/>
        <v>57.411269094262444</v>
      </c>
      <c r="K175" s="20">
        <f t="shared" si="90"/>
        <v>60.770696394657605</v>
      </c>
      <c r="L175" s="20">
        <f t="shared" si="90"/>
        <v>50.138181710798413</v>
      </c>
      <c r="M175" s="20">
        <f t="shared" si="90"/>
        <v>44.491320145012978</v>
      </c>
      <c r="N175" s="20">
        <f t="shared" si="90"/>
        <v>42.986491768556256</v>
      </c>
      <c r="O175" s="20">
        <f t="shared" si="90"/>
        <v>38.093528962614201</v>
      </c>
      <c r="P175" s="20">
        <f t="shared" si="90"/>
        <v>32.151138568437901</v>
      </c>
      <c r="Q175" s="20">
        <f t="shared" si="90"/>
        <v>31.380381774444025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134669</v>
      </c>
      <c r="C3" s="93">
        <f t="shared" si="0"/>
        <v>135775</v>
      </c>
      <c r="D3" s="93">
        <f t="shared" si="0"/>
        <v>137082</v>
      </c>
      <c r="E3" s="93">
        <f t="shared" si="0"/>
        <v>138194</v>
      </c>
      <c r="F3" s="93">
        <f t="shared" si="0"/>
        <v>139280</v>
      </c>
      <c r="G3" s="93">
        <f t="shared" si="0"/>
        <v>140448.99999999997</v>
      </c>
      <c r="H3" s="93">
        <f t="shared" si="0"/>
        <v>142205</v>
      </c>
      <c r="I3" s="93">
        <f t="shared" si="0"/>
        <v>143989.00000000003</v>
      </c>
      <c r="J3" s="93">
        <f t="shared" si="0"/>
        <v>146649.00000000006</v>
      </c>
      <c r="K3" s="93">
        <f t="shared" si="0"/>
        <v>149265.00000000006</v>
      </c>
      <c r="L3" s="93">
        <f t="shared" si="0"/>
        <v>152104.00000000006</v>
      </c>
      <c r="M3" s="93">
        <f t="shared" si="0"/>
        <v>154042.00000000006</v>
      </c>
      <c r="N3" s="93">
        <f t="shared" si="0"/>
        <v>156795.00000000006</v>
      </c>
      <c r="O3" s="93">
        <f t="shared" si="0"/>
        <v>159850</v>
      </c>
      <c r="P3" s="93">
        <f t="shared" si="0"/>
        <v>163170</v>
      </c>
      <c r="Q3" s="93">
        <f t="shared" si="0"/>
        <v>166735.99999999997</v>
      </c>
    </row>
    <row r="4" spans="1:17" ht="12.95" customHeight="1" x14ac:dyDescent="0.25">
      <c r="A4" s="89" t="s">
        <v>65</v>
      </c>
      <c r="B4" s="88">
        <f t="shared" ref="B4" si="1">SUM(B5:B13)</f>
        <v>134669</v>
      </c>
      <c r="C4" s="88">
        <f t="shared" ref="C4:Q4" si="2">SUM(C5:C13)</f>
        <v>135775</v>
      </c>
      <c r="D4" s="88">
        <f t="shared" si="2"/>
        <v>137082</v>
      </c>
      <c r="E4" s="88">
        <f t="shared" si="2"/>
        <v>138194</v>
      </c>
      <c r="F4" s="88">
        <f t="shared" si="2"/>
        <v>139280</v>
      </c>
      <c r="G4" s="88">
        <f t="shared" si="2"/>
        <v>140448.99999999997</v>
      </c>
      <c r="H4" s="88">
        <f t="shared" si="2"/>
        <v>142205</v>
      </c>
      <c r="I4" s="88">
        <f t="shared" si="2"/>
        <v>143989.00000000003</v>
      </c>
      <c r="J4" s="88">
        <f t="shared" si="2"/>
        <v>146649.00000000006</v>
      </c>
      <c r="K4" s="88">
        <f t="shared" si="2"/>
        <v>149265.00000000006</v>
      </c>
      <c r="L4" s="88">
        <f t="shared" si="2"/>
        <v>152104.00000000006</v>
      </c>
      <c r="M4" s="88">
        <f t="shared" si="2"/>
        <v>154042.00000000006</v>
      </c>
      <c r="N4" s="88">
        <f t="shared" si="2"/>
        <v>156795.00000000006</v>
      </c>
      <c r="O4" s="88">
        <f t="shared" si="2"/>
        <v>159850</v>
      </c>
      <c r="P4" s="88">
        <f t="shared" si="2"/>
        <v>163170</v>
      </c>
      <c r="Q4" s="88">
        <f t="shared" si="2"/>
        <v>166735.99999999997</v>
      </c>
    </row>
    <row r="5" spans="1:17" ht="12" customHeight="1" x14ac:dyDescent="0.25">
      <c r="A5" s="87" t="s">
        <v>58</v>
      </c>
      <c r="B5" s="86">
        <v>0</v>
      </c>
      <c r="C5" s="86">
        <v>0</v>
      </c>
      <c r="D5" s="86">
        <v>0</v>
      </c>
      <c r="E5" s="86">
        <v>0</v>
      </c>
      <c r="F5" s="86">
        <v>0</v>
      </c>
      <c r="G5" s="86">
        <v>0</v>
      </c>
      <c r="H5" s="86">
        <v>0</v>
      </c>
      <c r="I5" s="86">
        <v>0</v>
      </c>
      <c r="J5" s="86">
        <v>0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>
        <v>88911</v>
      </c>
      <c r="C6" s="86">
        <v>88128</v>
      </c>
      <c r="D6" s="86">
        <v>88520.999999999985</v>
      </c>
      <c r="E6" s="86">
        <v>84228</v>
      </c>
      <c r="F6" s="86">
        <v>83219</v>
      </c>
      <c r="G6" s="86">
        <v>83552.999999999985</v>
      </c>
      <c r="H6" s="86">
        <v>78986</v>
      </c>
      <c r="I6" s="86">
        <v>74207.000000000015</v>
      </c>
      <c r="J6" s="86">
        <v>73251.000000000029</v>
      </c>
      <c r="K6" s="86">
        <v>75467.000000000015</v>
      </c>
      <c r="L6" s="86">
        <v>65674.000000000029</v>
      </c>
      <c r="M6" s="86">
        <v>68452.000000000029</v>
      </c>
      <c r="N6" s="86">
        <v>75740.000000000029</v>
      </c>
      <c r="O6" s="86">
        <v>68250</v>
      </c>
      <c r="P6" s="86">
        <v>72390</v>
      </c>
      <c r="Q6" s="86">
        <v>74138.999999999971</v>
      </c>
    </row>
    <row r="7" spans="1:17" ht="12" customHeight="1" x14ac:dyDescent="0.25">
      <c r="A7" s="87" t="s">
        <v>110</v>
      </c>
      <c r="B7" s="86">
        <v>0</v>
      </c>
      <c r="C7" s="86">
        <v>0</v>
      </c>
      <c r="D7" s="86">
        <v>0</v>
      </c>
      <c r="E7" s="86">
        <v>0</v>
      </c>
      <c r="F7" s="86">
        <v>0</v>
      </c>
      <c r="G7" s="86">
        <v>0</v>
      </c>
      <c r="H7" s="86">
        <v>0</v>
      </c>
      <c r="I7" s="86">
        <v>0</v>
      </c>
      <c r="J7" s="86">
        <v>0</v>
      </c>
      <c r="K7" s="86">
        <v>0</v>
      </c>
      <c r="L7" s="86">
        <v>0</v>
      </c>
      <c r="M7" s="86">
        <v>0</v>
      </c>
      <c r="N7" s="86">
        <v>0</v>
      </c>
      <c r="O7" s="86">
        <v>14588.000000000004</v>
      </c>
      <c r="P7" s="86">
        <v>15349</v>
      </c>
      <c r="Q7" s="86">
        <v>23484.999999999993</v>
      </c>
    </row>
    <row r="8" spans="1:17" ht="12" customHeight="1" x14ac:dyDescent="0.25">
      <c r="A8" s="87" t="s">
        <v>109</v>
      </c>
      <c r="B8" s="86">
        <v>0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</row>
    <row r="9" spans="1:17" ht="12" customHeight="1" x14ac:dyDescent="0.25">
      <c r="A9" s="87" t="s">
        <v>55</v>
      </c>
      <c r="B9" s="86">
        <v>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</v>
      </c>
      <c r="I9" s="86">
        <v>0</v>
      </c>
      <c r="J9" s="86">
        <v>0</v>
      </c>
      <c r="K9" s="86">
        <v>0</v>
      </c>
      <c r="L9" s="86">
        <v>11771.000000000005</v>
      </c>
      <c r="M9" s="86">
        <v>11782.000000000005</v>
      </c>
      <c r="N9" s="86">
        <v>12336.000000000004</v>
      </c>
      <c r="O9" s="86">
        <v>12364.000000000002</v>
      </c>
      <c r="P9" s="86">
        <v>14132.000000000004</v>
      </c>
      <c r="Q9" s="86">
        <v>13336.999999999996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0</v>
      </c>
      <c r="C11" s="86">
        <v>0</v>
      </c>
      <c r="D11" s="86">
        <v>0</v>
      </c>
      <c r="E11" s="86">
        <v>0</v>
      </c>
      <c r="F11" s="86">
        <v>0</v>
      </c>
      <c r="G11" s="86">
        <v>0</v>
      </c>
      <c r="H11" s="86">
        <v>0</v>
      </c>
      <c r="I11" s="86">
        <v>0</v>
      </c>
      <c r="J11" s="86">
        <v>0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</row>
    <row r="12" spans="1:17" ht="12" customHeight="1" x14ac:dyDescent="0.25">
      <c r="A12" s="87" t="s">
        <v>115</v>
      </c>
      <c r="B12" s="86">
        <v>5460</v>
      </c>
      <c r="C12" s="86">
        <v>6899</v>
      </c>
      <c r="D12" s="86">
        <v>7693.9999999999991</v>
      </c>
      <c r="E12" s="86">
        <v>10855</v>
      </c>
      <c r="F12" s="86">
        <v>10949.000000000002</v>
      </c>
      <c r="G12" s="86">
        <v>11183.000000000002</v>
      </c>
      <c r="H12" s="86">
        <v>12728</v>
      </c>
      <c r="I12" s="86">
        <v>14226.000000000005</v>
      </c>
      <c r="J12" s="86">
        <v>16675.000000000011</v>
      </c>
      <c r="K12" s="86">
        <v>16832.000000000011</v>
      </c>
      <c r="L12" s="86">
        <v>17566.000000000007</v>
      </c>
      <c r="M12" s="86">
        <v>17980.000000000011</v>
      </c>
      <c r="N12" s="86">
        <v>18755</v>
      </c>
      <c r="O12" s="86">
        <v>20493.000000000007</v>
      </c>
      <c r="P12" s="86">
        <v>22463.000000000007</v>
      </c>
      <c r="Q12" s="86">
        <v>24734.999999999993</v>
      </c>
    </row>
    <row r="13" spans="1:17" ht="12" customHeight="1" x14ac:dyDescent="0.25">
      <c r="A13" s="51" t="s">
        <v>114</v>
      </c>
      <c r="B13" s="92">
        <v>40298</v>
      </c>
      <c r="C13" s="92">
        <v>40748</v>
      </c>
      <c r="D13" s="92">
        <v>40867</v>
      </c>
      <c r="E13" s="92">
        <v>43111</v>
      </c>
      <c r="F13" s="92">
        <v>45112.000000000007</v>
      </c>
      <c r="G13" s="92">
        <v>45712.999999999993</v>
      </c>
      <c r="H13" s="92">
        <v>50490.999999999993</v>
      </c>
      <c r="I13" s="92">
        <v>55556.000000000015</v>
      </c>
      <c r="J13" s="92">
        <v>56723.000000000015</v>
      </c>
      <c r="K13" s="92">
        <v>56966.000000000015</v>
      </c>
      <c r="L13" s="92">
        <v>57093.000000000022</v>
      </c>
      <c r="M13" s="92">
        <v>55828.000000000022</v>
      </c>
      <c r="N13" s="92">
        <v>49964.000000000015</v>
      </c>
      <c r="O13" s="92">
        <v>44155.000000000015</v>
      </c>
      <c r="P13" s="92">
        <v>38836.000000000007</v>
      </c>
      <c r="Q13" s="92">
        <v>31039.999999999993</v>
      </c>
    </row>
    <row r="14" spans="1:17" ht="12" hidden="1" customHeight="1" x14ac:dyDescent="0.25">
      <c r="A14" s="91" t="s">
        <v>113</v>
      </c>
      <c r="B14" s="90">
        <f t="shared" ref="B14" si="3">SUM(B5:B11)</f>
        <v>88911</v>
      </c>
      <c r="C14" s="90">
        <f t="shared" ref="C14:Q14" si="4">SUM(C5:C11)</f>
        <v>88128</v>
      </c>
      <c r="D14" s="90">
        <f t="shared" si="4"/>
        <v>88520.999999999985</v>
      </c>
      <c r="E14" s="90">
        <f t="shared" si="4"/>
        <v>84228</v>
      </c>
      <c r="F14" s="90">
        <f t="shared" si="4"/>
        <v>83219</v>
      </c>
      <c r="G14" s="90">
        <f t="shared" si="4"/>
        <v>83552.999999999985</v>
      </c>
      <c r="H14" s="90">
        <f t="shared" si="4"/>
        <v>78986</v>
      </c>
      <c r="I14" s="90">
        <f t="shared" si="4"/>
        <v>74207.000000000015</v>
      </c>
      <c r="J14" s="90">
        <f t="shared" si="4"/>
        <v>73251.000000000029</v>
      </c>
      <c r="K14" s="90">
        <f t="shared" si="4"/>
        <v>75467.000000000015</v>
      </c>
      <c r="L14" s="90">
        <f t="shared" si="4"/>
        <v>77445.000000000029</v>
      </c>
      <c r="M14" s="90">
        <f t="shared" si="4"/>
        <v>80234.000000000029</v>
      </c>
      <c r="N14" s="90">
        <f t="shared" si="4"/>
        <v>88076.000000000029</v>
      </c>
      <c r="O14" s="90">
        <f t="shared" si="4"/>
        <v>95202</v>
      </c>
      <c r="P14" s="90">
        <f t="shared" si="4"/>
        <v>101871</v>
      </c>
      <c r="Q14" s="90">
        <f t="shared" si="4"/>
        <v>110960.99999999997</v>
      </c>
    </row>
    <row r="15" spans="1:17" ht="12.95" customHeight="1" x14ac:dyDescent="0.25">
      <c r="A15" s="89" t="s">
        <v>112</v>
      </c>
      <c r="B15" s="88">
        <f t="shared" ref="B15:Q15" si="5">B16</f>
        <v>16466</v>
      </c>
      <c r="C15" s="88">
        <f t="shared" si="5"/>
        <v>16755.400000000001</v>
      </c>
      <c r="D15" s="88">
        <f t="shared" si="5"/>
        <v>17664.400000000001</v>
      </c>
      <c r="E15" s="88">
        <f t="shared" si="5"/>
        <v>18563</v>
      </c>
      <c r="F15" s="88">
        <f t="shared" si="5"/>
        <v>19314.400000000001</v>
      </c>
      <c r="G15" s="88">
        <f t="shared" si="5"/>
        <v>19999.799999999996</v>
      </c>
      <c r="H15" s="88">
        <f t="shared" si="5"/>
        <v>21792.799999999999</v>
      </c>
      <c r="I15" s="88">
        <f t="shared" si="5"/>
        <v>22449.600000000002</v>
      </c>
      <c r="J15" s="88">
        <f t="shared" si="5"/>
        <v>23947.000000000004</v>
      </c>
      <c r="K15" s="88">
        <f t="shared" si="5"/>
        <v>26972.200000000004</v>
      </c>
      <c r="L15" s="88">
        <f t="shared" si="5"/>
        <v>29316.600000000006</v>
      </c>
      <c r="M15" s="88">
        <f t="shared" si="5"/>
        <v>31932.000000000007</v>
      </c>
      <c r="N15" s="88">
        <f t="shared" si="5"/>
        <v>33983.000000000007</v>
      </c>
      <c r="O15" s="88">
        <f t="shared" si="5"/>
        <v>36058.800000000003</v>
      </c>
      <c r="P15" s="88">
        <f t="shared" si="5"/>
        <v>38058.800000000003</v>
      </c>
      <c r="Q15" s="88">
        <f t="shared" si="5"/>
        <v>40747</v>
      </c>
    </row>
    <row r="16" spans="1:17" ht="12" customHeight="1" x14ac:dyDescent="0.25">
      <c r="A16" s="87" t="s">
        <v>111</v>
      </c>
      <c r="B16" s="86">
        <v>16466</v>
      </c>
      <c r="C16" s="86">
        <v>16755.400000000001</v>
      </c>
      <c r="D16" s="86">
        <v>17664.400000000001</v>
      </c>
      <c r="E16" s="86">
        <v>18563</v>
      </c>
      <c r="F16" s="86">
        <v>19314.400000000001</v>
      </c>
      <c r="G16" s="86">
        <v>19999.799999999996</v>
      </c>
      <c r="H16" s="86">
        <v>21792.799999999999</v>
      </c>
      <c r="I16" s="86">
        <v>22449.600000000002</v>
      </c>
      <c r="J16" s="86">
        <v>23947.000000000004</v>
      </c>
      <c r="K16" s="86">
        <v>26972.200000000004</v>
      </c>
      <c r="L16" s="86">
        <v>29316.600000000006</v>
      </c>
      <c r="M16" s="86">
        <v>31932.000000000007</v>
      </c>
      <c r="N16" s="86">
        <v>33983.000000000007</v>
      </c>
      <c r="O16" s="86">
        <v>36058.800000000003</v>
      </c>
      <c r="P16" s="86">
        <v>38058.800000000003</v>
      </c>
      <c r="Q16" s="86">
        <v>40747</v>
      </c>
    </row>
    <row r="17" spans="1:17" ht="12.95" customHeight="1" x14ac:dyDescent="0.25">
      <c r="A17" s="89" t="s">
        <v>63</v>
      </c>
      <c r="B17" s="88">
        <f t="shared" ref="B17" si="6">SUM(B18:B25)</f>
        <v>134669</v>
      </c>
      <c r="C17" s="88">
        <f t="shared" ref="C17:Q17" si="7">SUM(C18:C25)</f>
        <v>135775</v>
      </c>
      <c r="D17" s="88">
        <f t="shared" si="7"/>
        <v>137082</v>
      </c>
      <c r="E17" s="88">
        <f t="shared" si="7"/>
        <v>138194</v>
      </c>
      <c r="F17" s="88">
        <f t="shared" si="7"/>
        <v>139280</v>
      </c>
      <c r="G17" s="88">
        <f t="shared" si="7"/>
        <v>140448.99999999997</v>
      </c>
      <c r="H17" s="88">
        <f t="shared" si="7"/>
        <v>142205</v>
      </c>
      <c r="I17" s="88">
        <f t="shared" si="7"/>
        <v>143989.00000000003</v>
      </c>
      <c r="J17" s="88">
        <f t="shared" si="7"/>
        <v>146649.00000000006</v>
      </c>
      <c r="K17" s="88">
        <f t="shared" si="7"/>
        <v>149265.00000000006</v>
      </c>
      <c r="L17" s="88">
        <f t="shared" si="7"/>
        <v>152104.00000000006</v>
      </c>
      <c r="M17" s="88">
        <f t="shared" si="7"/>
        <v>154042.00000000006</v>
      </c>
      <c r="N17" s="88">
        <f t="shared" si="7"/>
        <v>156795.00000000003</v>
      </c>
      <c r="O17" s="88">
        <f t="shared" si="7"/>
        <v>159850</v>
      </c>
      <c r="P17" s="88">
        <f t="shared" si="7"/>
        <v>163170</v>
      </c>
      <c r="Q17" s="88">
        <f t="shared" si="7"/>
        <v>166735.99999999997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4285</v>
      </c>
      <c r="C19" s="86">
        <v>7544.0000000000018</v>
      </c>
      <c r="D19" s="86">
        <v>7812.0000000000018</v>
      </c>
      <c r="E19" s="86">
        <v>8249.0000000000036</v>
      </c>
      <c r="F19" s="86">
        <v>9961.0000000000073</v>
      </c>
      <c r="G19" s="86">
        <v>10042.999999999998</v>
      </c>
      <c r="H19" s="86">
        <v>11594.999999999998</v>
      </c>
      <c r="I19" s="86">
        <v>12742.999999999996</v>
      </c>
      <c r="J19" s="86">
        <v>13469.000000000005</v>
      </c>
      <c r="K19" s="86">
        <v>13183.000000000005</v>
      </c>
      <c r="L19" s="86">
        <v>11251.000000000004</v>
      </c>
      <c r="M19" s="86">
        <v>8816.0000000000036</v>
      </c>
      <c r="N19" s="86">
        <v>6344.0000000000009</v>
      </c>
      <c r="O19" s="86">
        <v>6173.0000000000009</v>
      </c>
      <c r="P19" s="86">
        <v>6100.0000000000018</v>
      </c>
      <c r="Q19" s="86">
        <v>5647.9999999999982</v>
      </c>
    </row>
    <row r="20" spans="1:17" ht="12" customHeight="1" x14ac:dyDescent="0.25">
      <c r="A20" s="87" t="s">
        <v>110</v>
      </c>
      <c r="B20" s="86">
        <v>0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>
        <v>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</row>
    <row r="22" spans="1:17" ht="12" customHeight="1" x14ac:dyDescent="0.25">
      <c r="A22" s="87" t="s">
        <v>55</v>
      </c>
      <c r="B22" s="86">
        <v>0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</row>
    <row r="25" spans="1:17" ht="12" customHeight="1" x14ac:dyDescent="0.25">
      <c r="A25" s="51" t="s">
        <v>60</v>
      </c>
      <c r="B25" s="92">
        <v>130384</v>
      </c>
      <c r="C25" s="92">
        <v>128231</v>
      </c>
      <c r="D25" s="92">
        <v>129269.99999999999</v>
      </c>
      <c r="E25" s="92">
        <v>129945</v>
      </c>
      <c r="F25" s="92">
        <v>129319</v>
      </c>
      <c r="G25" s="92">
        <v>130405.99999999997</v>
      </c>
      <c r="H25" s="92">
        <v>130610</v>
      </c>
      <c r="I25" s="92">
        <v>131246.00000000003</v>
      </c>
      <c r="J25" s="92">
        <v>133180.00000000006</v>
      </c>
      <c r="K25" s="92">
        <v>136082.00000000006</v>
      </c>
      <c r="L25" s="92">
        <v>140853.00000000006</v>
      </c>
      <c r="M25" s="92">
        <v>145226.00000000006</v>
      </c>
      <c r="N25" s="92">
        <v>150451.00000000003</v>
      </c>
      <c r="O25" s="92">
        <v>153677</v>
      </c>
      <c r="P25" s="92">
        <v>157070</v>
      </c>
      <c r="Q25" s="92">
        <v>161087.99999999997</v>
      </c>
    </row>
    <row r="26" spans="1:17" ht="12" customHeight="1" x14ac:dyDescent="0.25">
      <c r="A26" s="91" t="s">
        <v>59</v>
      </c>
      <c r="B26" s="90">
        <v>0</v>
      </c>
      <c r="C26" s="90">
        <v>0</v>
      </c>
      <c r="D26" s="90">
        <v>3541</v>
      </c>
      <c r="E26" s="90">
        <v>5334.0000000000009</v>
      </c>
      <c r="F26" s="90">
        <v>6944</v>
      </c>
      <c r="G26" s="90">
        <v>8617.9999999999982</v>
      </c>
      <c r="H26" s="90">
        <v>9863</v>
      </c>
      <c r="I26" s="90">
        <v>12905.999999999996</v>
      </c>
      <c r="J26" s="90">
        <v>14207.000000000007</v>
      </c>
      <c r="K26" s="90">
        <v>17303.000000000007</v>
      </c>
      <c r="L26" s="90">
        <v>56864.000000000022</v>
      </c>
      <c r="M26" s="90">
        <v>58760.000000000029</v>
      </c>
      <c r="N26" s="90">
        <v>60075.000000000015</v>
      </c>
      <c r="O26" s="90">
        <v>60339.000000000015</v>
      </c>
      <c r="P26" s="90">
        <v>61507.000000000015</v>
      </c>
      <c r="Q26" s="90">
        <v>61708.999999999985</v>
      </c>
    </row>
    <row r="27" spans="1:17" ht="12.95" customHeight="1" x14ac:dyDescent="0.25">
      <c r="A27" s="89" t="s">
        <v>62</v>
      </c>
      <c r="B27" s="88">
        <f t="shared" ref="B27" si="8">SUM(B28:B32)</f>
        <v>134669</v>
      </c>
      <c r="C27" s="88">
        <f t="shared" ref="C27:Q27" si="9">SUM(C28:C32)</f>
        <v>135775</v>
      </c>
      <c r="D27" s="88">
        <f t="shared" si="9"/>
        <v>137082</v>
      </c>
      <c r="E27" s="88">
        <f t="shared" si="9"/>
        <v>138194</v>
      </c>
      <c r="F27" s="88">
        <f t="shared" si="9"/>
        <v>139280</v>
      </c>
      <c r="G27" s="88">
        <f t="shared" si="9"/>
        <v>140448.99999999997</v>
      </c>
      <c r="H27" s="88">
        <f t="shared" si="9"/>
        <v>142205</v>
      </c>
      <c r="I27" s="88">
        <f t="shared" si="9"/>
        <v>143989</v>
      </c>
      <c r="J27" s="88">
        <f t="shared" si="9"/>
        <v>146649.00000000009</v>
      </c>
      <c r="K27" s="88">
        <f t="shared" si="9"/>
        <v>149265.00000000009</v>
      </c>
      <c r="L27" s="88">
        <f t="shared" si="9"/>
        <v>152104.00000000006</v>
      </c>
      <c r="M27" s="88">
        <f t="shared" si="9"/>
        <v>154042.00000000006</v>
      </c>
      <c r="N27" s="88">
        <f t="shared" si="9"/>
        <v>156795.00000000006</v>
      </c>
      <c r="O27" s="88">
        <f t="shared" si="9"/>
        <v>159850</v>
      </c>
      <c r="P27" s="88">
        <f t="shared" si="9"/>
        <v>163170.00000000003</v>
      </c>
      <c r="Q27" s="88">
        <f t="shared" si="9"/>
        <v>166735.99999999997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8282</v>
      </c>
      <c r="C29" s="86">
        <v>45656</v>
      </c>
      <c r="D29" s="86">
        <v>23279</v>
      </c>
      <c r="E29" s="86">
        <v>22866</v>
      </c>
      <c r="F29" s="86">
        <v>29031</v>
      </c>
      <c r="G29" s="86">
        <v>31205.999999999993</v>
      </c>
      <c r="H29" s="86">
        <v>36596</v>
      </c>
      <c r="I29" s="86">
        <v>52015</v>
      </c>
      <c r="J29" s="86">
        <v>74597.000000000044</v>
      </c>
      <c r="K29" s="86">
        <v>80799.000000000058</v>
      </c>
      <c r="L29" s="86">
        <v>62736.000000000029</v>
      </c>
      <c r="M29" s="86">
        <v>55818.000000000007</v>
      </c>
      <c r="N29" s="86">
        <v>54269.000000000015</v>
      </c>
      <c r="O29" s="86">
        <v>48632.000000000015</v>
      </c>
      <c r="P29" s="86">
        <v>41687.000000000007</v>
      </c>
      <c r="Q29" s="86">
        <v>38048</v>
      </c>
    </row>
    <row r="30" spans="1:17" ht="12" customHeight="1" x14ac:dyDescent="0.25">
      <c r="A30" s="87" t="s">
        <v>109</v>
      </c>
      <c r="B30" s="86">
        <v>0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126387</v>
      </c>
      <c r="C32" s="85">
        <v>90119</v>
      </c>
      <c r="D32" s="85">
        <v>113803.00000000001</v>
      </c>
      <c r="E32" s="85">
        <v>115328</v>
      </c>
      <c r="F32" s="85">
        <v>110248.99999999999</v>
      </c>
      <c r="G32" s="85">
        <v>109242.99999999997</v>
      </c>
      <c r="H32" s="85">
        <v>105609</v>
      </c>
      <c r="I32" s="85">
        <v>91974.000000000015</v>
      </c>
      <c r="J32" s="85">
        <v>72052.000000000044</v>
      </c>
      <c r="K32" s="85">
        <v>68466.000000000029</v>
      </c>
      <c r="L32" s="85">
        <v>89368.000000000029</v>
      </c>
      <c r="M32" s="85">
        <v>98224.000000000058</v>
      </c>
      <c r="N32" s="85">
        <v>102526.00000000003</v>
      </c>
      <c r="O32" s="85">
        <v>111218</v>
      </c>
      <c r="P32" s="85">
        <v>121483.00000000003</v>
      </c>
      <c r="Q32" s="85">
        <v>128687.99999999997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41.550166937209553</v>
      </c>
      <c r="C3" s="100">
        <f t="shared" ref="C3:Q3" si="1">SUM(C4,C15,C17,C27)</f>
        <v>38.971105700618438</v>
      </c>
      <c r="D3" s="100">
        <f t="shared" si="1"/>
        <v>41.533605770008201</v>
      </c>
      <c r="E3" s="100">
        <f t="shared" si="1"/>
        <v>45.831344185295777</v>
      </c>
      <c r="F3" s="100">
        <f t="shared" si="1"/>
        <v>43.80036419865322</v>
      </c>
      <c r="G3" s="100">
        <f t="shared" si="1"/>
        <v>44.407805088620009</v>
      </c>
      <c r="H3" s="100">
        <f t="shared" si="1"/>
        <v>48.081979596142332</v>
      </c>
      <c r="I3" s="100">
        <f t="shared" si="1"/>
        <v>47.466207449897226</v>
      </c>
      <c r="J3" s="100">
        <f t="shared" si="1"/>
        <v>46.431335058241601</v>
      </c>
      <c r="K3" s="100">
        <f t="shared" si="1"/>
        <v>36.257272337439673</v>
      </c>
      <c r="L3" s="100">
        <f t="shared" si="1"/>
        <v>44.953723379114969</v>
      </c>
      <c r="M3" s="100">
        <f t="shared" si="1"/>
        <v>44.175545487166325</v>
      </c>
      <c r="N3" s="100">
        <f t="shared" si="1"/>
        <v>47.166046393203061</v>
      </c>
      <c r="O3" s="100">
        <f t="shared" si="1"/>
        <v>46.781432438440547</v>
      </c>
      <c r="P3" s="100">
        <f t="shared" si="1"/>
        <v>46.726169898896586</v>
      </c>
      <c r="Q3" s="100">
        <f t="shared" si="1"/>
        <v>54.042616668394594</v>
      </c>
    </row>
    <row r="4" spans="1:17" ht="12.95" customHeight="1" x14ac:dyDescent="0.25">
      <c r="A4" s="89" t="s">
        <v>65</v>
      </c>
      <c r="B4" s="96">
        <f t="shared" ref="B4" si="2">SUM(B5:B14)</f>
        <v>15.581879225841805</v>
      </c>
      <c r="C4" s="96">
        <f t="shared" ref="C4:Q4" si="3">SUM(C5:C14)</f>
        <v>9.9559121662261365</v>
      </c>
      <c r="D4" s="96">
        <f t="shared" si="3"/>
        <v>13.696186744688823</v>
      </c>
      <c r="E4" s="96">
        <f t="shared" si="3"/>
        <v>17.631527934182756</v>
      </c>
      <c r="F4" s="96">
        <f t="shared" si="3"/>
        <v>14.030696268555905</v>
      </c>
      <c r="G4" s="96">
        <f t="shared" si="3"/>
        <v>13.965874643739738</v>
      </c>
      <c r="H4" s="96">
        <f t="shared" si="3"/>
        <v>16.561977381746093</v>
      </c>
      <c r="I4" s="96">
        <f t="shared" si="3"/>
        <v>14.963542332885064</v>
      </c>
      <c r="J4" s="96">
        <f t="shared" si="3"/>
        <v>11.723965827370991</v>
      </c>
      <c r="K4" s="96">
        <f t="shared" si="3"/>
        <v>4.2816290231551886</v>
      </c>
      <c r="L4" s="96">
        <f t="shared" si="3"/>
        <v>10.746365280980903</v>
      </c>
      <c r="M4" s="96">
        <f t="shared" si="3"/>
        <v>10.165213557274294</v>
      </c>
      <c r="N4" s="96">
        <f t="shared" si="3"/>
        <v>12.622870987390343</v>
      </c>
      <c r="O4" s="96">
        <f t="shared" si="3"/>
        <v>11.987294501670741</v>
      </c>
      <c r="P4" s="96">
        <f t="shared" si="3"/>
        <v>11.740326551371332</v>
      </c>
      <c r="Q4" s="96">
        <f t="shared" si="3"/>
        <v>16.142853226482469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10.56703541917018</v>
      </c>
      <c r="C6" s="95">
        <v>6.0698655000000015</v>
      </c>
      <c r="D6" s="95">
        <v>9.1238000000000028</v>
      </c>
      <c r="E6" s="95">
        <v>9.3216710200000108</v>
      </c>
      <c r="F6" s="95">
        <v>7.9738000000000042</v>
      </c>
      <c r="G6" s="95">
        <v>8.4189664675693514</v>
      </c>
      <c r="H6" s="95">
        <v>9.0269423599999872</v>
      </c>
      <c r="I6" s="95">
        <v>7.2176596666915005</v>
      </c>
      <c r="J6" s="95">
        <v>5.1918287966463126</v>
      </c>
      <c r="K6" s="95">
        <v>1.9694371350556761</v>
      </c>
      <c r="L6" s="95">
        <v>5.3627765643776337</v>
      </c>
      <c r="M6" s="95">
        <v>5.3733464680931506</v>
      </c>
      <c r="N6" s="95">
        <v>6.9021215851525559</v>
      </c>
      <c r="O6" s="95">
        <v>6.5241206196088468</v>
      </c>
      <c r="P6" s="95">
        <v>6.3348897480495427</v>
      </c>
      <c r="Q6" s="95">
        <v>8.6130745381137093</v>
      </c>
    </row>
    <row r="7" spans="1:17" ht="12" customHeight="1" x14ac:dyDescent="0.25">
      <c r="A7" s="87" t="s">
        <v>110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1.0270958373149985</v>
      </c>
      <c r="P7" s="95">
        <v>1.0271214936859745</v>
      </c>
      <c r="Q7" s="95">
        <v>2.0549882532860262</v>
      </c>
    </row>
    <row r="8" spans="1:17" ht="12" customHeight="1" x14ac:dyDescent="0.25">
      <c r="A8" s="87" t="s">
        <v>109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0.74042227954523998</v>
      </c>
      <c r="M9" s="95">
        <v>0.716584602341785</v>
      </c>
      <c r="N9" s="95">
        <v>0.95538358650997968</v>
      </c>
      <c r="O9" s="95">
        <v>0.85984522785899031</v>
      </c>
      <c r="P9" s="95">
        <v>1.0748065348237299</v>
      </c>
      <c r="Q9" s="95">
        <v>1.1465392699496737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0.38023256859090077</v>
      </c>
      <c r="C12" s="95">
        <v>0.3026293724884197</v>
      </c>
      <c r="D12" s="95">
        <v>0.44700910588108972</v>
      </c>
      <c r="E12" s="95">
        <v>0.76849802669367095</v>
      </c>
      <c r="F12" s="95">
        <v>0.60158344571797462</v>
      </c>
      <c r="G12" s="95">
        <v>0.59731515892778608</v>
      </c>
      <c r="H12" s="95">
        <v>0.73986617261979937</v>
      </c>
      <c r="I12" s="95">
        <v>0.67177197204227712</v>
      </c>
      <c r="J12" s="95">
        <v>0.55199661187719329</v>
      </c>
      <c r="K12" s="95">
        <v>0.19851498566083597</v>
      </c>
      <c r="L12" s="95">
        <v>0.63792594546426951</v>
      </c>
      <c r="M12" s="95">
        <v>0.6072546455049681</v>
      </c>
      <c r="N12" s="95">
        <v>0.73041089694176276</v>
      </c>
      <c r="O12" s="95">
        <v>0.71897143419111476</v>
      </c>
      <c r="P12" s="95">
        <v>0.70422732842732794</v>
      </c>
      <c r="Q12" s="95">
        <v>0.96243784427131351</v>
      </c>
    </row>
    <row r="13" spans="1:17" ht="12" customHeight="1" x14ac:dyDescent="0.25">
      <c r="A13" s="51" t="s">
        <v>114</v>
      </c>
      <c r="B13" s="22">
        <v>4.4309133166906598</v>
      </c>
      <c r="C13" s="22">
        <v>3.1561206765065752</v>
      </c>
      <c r="D13" s="22">
        <v>4.0207738570663274</v>
      </c>
      <c r="E13" s="22">
        <v>6.5347183614027271</v>
      </c>
      <c r="F13" s="22">
        <v>5.0795633081580336</v>
      </c>
      <c r="G13" s="22">
        <v>4.875999978445277</v>
      </c>
      <c r="H13" s="22">
        <v>6.6916755340144389</v>
      </c>
      <c r="I13" s="22">
        <v>6.9913606890592934</v>
      </c>
      <c r="J13" s="22">
        <v>5.8518268196090588</v>
      </c>
      <c r="K13" s="22">
        <v>2.0956834063589493</v>
      </c>
      <c r="L13" s="22">
        <v>3.8664780932243836</v>
      </c>
      <c r="M13" s="22">
        <v>3.3752773005515171</v>
      </c>
      <c r="N13" s="22">
        <v>3.8607164968576315</v>
      </c>
      <c r="O13" s="22">
        <v>2.8296187151415935</v>
      </c>
      <c r="P13" s="22">
        <v>2.5254837434749606</v>
      </c>
      <c r="Q13" s="22">
        <v>3.0881944615070536</v>
      </c>
    </row>
    <row r="14" spans="1:17" ht="12" customHeight="1" x14ac:dyDescent="0.25">
      <c r="A14" s="99" t="s">
        <v>117</v>
      </c>
      <c r="B14" s="98">
        <v>0.20369792139006443</v>
      </c>
      <c r="C14" s="98">
        <v>0.42729661723114043</v>
      </c>
      <c r="D14" s="98">
        <v>0.10460378174140396</v>
      </c>
      <c r="E14" s="98">
        <v>1.0066405260863482</v>
      </c>
      <c r="F14" s="98">
        <v>0.37574951467989492</v>
      </c>
      <c r="G14" s="98">
        <v>7.359303879732286E-2</v>
      </c>
      <c r="H14" s="98">
        <v>0.10349331511186924</v>
      </c>
      <c r="I14" s="98">
        <v>8.275000509199365E-2</v>
      </c>
      <c r="J14" s="98">
        <v>0.12831359923842584</v>
      </c>
      <c r="K14" s="98">
        <v>1.7993496079727549E-2</v>
      </c>
      <c r="L14" s="98">
        <v>0.13876239836937687</v>
      </c>
      <c r="M14" s="98">
        <v>9.2750540782873134E-2</v>
      </c>
      <c r="N14" s="98">
        <v>0.17423842192841191</v>
      </c>
      <c r="O14" s="98">
        <v>2.7642667555194698E-2</v>
      </c>
      <c r="P14" s="98">
        <v>7.3797702909795496E-2</v>
      </c>
      <c r="Q14" s="98">
        <v>0.27761885935469244</v>
      </c>
    </row>
    <row r="15" spans="1:17" ht="12.95" customHeight="1" x14ac:dyDescent="0.25">
      <c r="A15" s="89" t="s">
        <v>112</v>
      </c>
      <c r="B15" s="96">
        <f t="shared" ref="B15:Q15" si="4">B16</f>
        <v>3.7299778884235408</v>
      </c>
      <c r="C15" s="96">
        <f t="shared" si="4"/>
        <v>3.718114507429108</v>
      </c>
      <c r="D15" s="96">
        <f t="shared" si="4"/>
        <v>3.8126357140123326</v>
      </c>
      <c r="E15" s="96">
        <f t="shared" si="4"/>
        <v>3.8995051108136987</v>
      </c>
      <c r="F15" s="96">
        <f t="shared" si="4"/>
        <v>3.9548409098130386</v>
      </c>
      <c r="G15" s="96">
        <f t="shared" si="4"/>
        <v>3.9905628108566629</v>
      </c>
      <c r="H15" s="96">
        <f t="shared" si="4"/>
        <v>4.2026721576268766</v>
      </c>
      <c r="I15" s="96">
        <f t="shared" si="4"/>
        <v>4.2009593792600821</v>
      </c>
      <c r="J15" s="96">
        <f t="shared" si="4"/>
        <v>4.3269026473374845</v>
      </c>
      <c r="K15" s="96">
        <f t="shared" si="4"/>
        <v>4.6312086395907102</v>
      </c>
      <c r="L15" s="96">
        <f t="shared" si="4"/>
        <v>4.7575902184647205</v>
      </c>
      <c r="M15" s="96">
        <f t="shared" si="4"/>
        <v>4.900925406053493</v>
      </c>
      <c r="N15" s="96">
        <f t="shared" si="4"/>
        <v>4.9566794364259659</v>
      </c>
      <c r="O15" s="96">
        <f t="shared" si="4"/>
        <v>5.0248696619439697</v>
      </c>
      <c r="P15" s="96">
        <f t="shared" si="4"/>
        <v>5.0587228787145131</v>
      </c>
      <c r="Q15" s="96">
        <f t="shared" si="4"/>
        <v>5.1635245790650135</v>
      </c>
    </row>
    <row r="16" spans="1:17" ht="12" customHeight="1" x14ac:dyDescent="0.25">
      <c r="A16" s="87" t="s">
        <v>111</v>
      </c>
      <c r="B16" s="97">
        <v>3.7299778884235408</v>
      </c>
      <c r="C16" s="97">
        <v>3.718114507429108</v>
      </c>
      <c r="D16" s="97">
        <v>3.8126357140123326</v>
      </c>
      <c r="E16" s="97">
        <v>3.8995051108136987</v>
      </c>
      <c r="F16" s="97">
        <v>3.9548409098130386</v>
      </c>
      <c r="G16" s="97">
        <v>3.9905628108566629</v>
      </c>
      <c r="H16" s="97">
        <v>4.2026721576268766</v>
      </c>
      <c r="I16" s="97">
        <v>4.2009593792600821</v>
      </c>
      <c r="J16" s="97">
        <v>4.3269026473374845</v>
      </c>
      <c r="K16" s="97">
        <v>4.6312086395907102</v>
      </c>
      <c r="L16" s="97">
        <v>4.7575902184647205</v>
      </c>
      <c r="M16" s="97">
        <v>4.900925406053493</v>
      </c>
      <c r="N16" s="97">
        <v>4.9566794364259659</v>
      </c>
      <c r="O16" s="97">
        <v>5.0248696619439697</v>
      </c>
      <c r="P16" s="97">
        <v>5.0587228787145131</v>
      </c>
      <c r="Q16" s="97">
        <v>5.1635245790650135</v>
      </c>
    </row>
    <row r="17" spans="1:17" ht="12.95" customHeight="1" x14ac:dyDescent="0.25">
      <c r="A17" s="89" t="s">
        <v>63</v>
      </c>
      <c r="B17" s="96">
        <f t="shared" ref="B17" si="5">SUM(B18:B26)</f>
        <v>14.22815644022978</v>
      </c>
      <c r="C17" s="96">
        <f t="shared" ref="C17:Q17" si="6">SUM(C18:C26)</f>
        <v>15.258958274978852</v>
      </c>
      <c r="D17" s="96">
        <f t="shared" si="6"/>
        <v>14.66735381243636</v>
      </c>
      <c r="E17" s="96">
        <f t="shared" si="6"/>
        <v>15.225230457191346</v>
      </c>
      <c r="F17" s="96">
        <f t="shared" si="6"/>
        <v>15.123975919030464</v>
      </c>
      <c r="G17" s="96">
        <f t="shared" si="6"/>
        <v>15.731487145179349</v>
      </c>
      <c r="H17" s="96">
        <f t="shared" si="6"/>
        <v>15.886500312729522</v>
      </c>
      <c r="I17" s="96">
        <f t="shared" si="6"/>
        <v>16.260239806768883</v>
      </c>
      <c r="J17" s="96">
        <f t="shared" si="6"/>
        <v>16.869411866247976</v>
      </c>
      <c r="K17" s="96">
        <f t="shared" si="6"/>
        <v>13.61835523922438</v>
      </c>
      <c r="L17" s="96">
        <f t="shared" si="6"/>
        <v>15.514405323718508</v>
      </c>
      <c r="M17" s="96">
        <f t="shared" si="6"/>
        <v>15.476057439614392</v>
      </c>
      <c r="N17" s="96">
        <f t="shared" si="6"/>
        <v>15.767300811592278</v>
      </c>
      <c r="O17" s="96">
        <f t="shared" si="6"/>
        <v>16.188315925767057</v>
      </c>
      <c r="P17" s="96">
        <f t="shared" si="6"/>
        <v>16.53758721141466</v>
      </c>
      <c r="Q17" s="96">
        <f t="shared" si="6"/>
        <v>18.006321274622298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0.56822812328289352</v>
      </c>
      <c r="C19" s="95">
        <v>1.0430802910891446</v>
      </c>
      <c r="D19" s="95">
        <v>1.0306900530113952</v>
      </c>
      <c r="E19" s="95">
        <v>1.0621564847354663</v>
      </c>
      <c r="F19" s="95">
        <v>1.2886337495436033</v>
      </c>
      <c r="G19" s="95">
        <v>1.3487756641455604</v>
      </c>
      <c r="H19" s="95">
        <v>1.529086055764846</v>
      </c>
      <c r="I19" s="95">
        <v>1.6652206436553809</v>
      </c>
      <c r="J19" s="95">
        <v>1.7716533129446415</v>
      </c>
      <c r="K19" s="95">
        <v>1.3839348077261526</v>
      </c>
      <c r="L19" s="95">
        <v>1.0626849081604544</v>
      </c>
      <c r="M19" s="95">
        <v>0.82125686950658316</v>
      </c>
      <c r="N19" s="95">
        <v>0.58687534384432005</v>
      </c>
      <c r="O19" s="95">
        <v>0.58547058892161186</v>
      </c>
      <c r="P19" s="95">
        <v>0.57548042890317408</v>
      </c>
      <c r="Q19" s="95">
        <v>0.56982470457383794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0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13.659928316946887</v>
      </c>
      <c r="C25" s="22">
        <v>14.215877983889708</v>
      </c>
      <c r="D25" s="22">
        <v>13.436663759424965</v>
      </c>
      <c r="E25" s="22">
        <v>13.863073972455879</v>
      </c>
      <c r="F25" s="22">
        <v>13.43534216948686</v>
      </c>
      <c r="G25" s="22">
        <v>13.8572505084533</v>
      </c>
      <c r="H25" s="22">
        <v>13.757414256964676</v>
      </c>
      <c r="I25" s="22">
        <v>13.795019163113503</v>
      </c>
      <c r="J25" s="22">
        <v>14.197758553303334</v>
      </c>
      <c r="K25" s="22">
        <v>11.334420431498227</v>
      </c>
      <c r="L25" s="22">
        <v>10.701839838506364</v>
      </c>
      <c r="M25" s="22">
        <v>10.737727865416879</v>
      </c>
      <c r="N25" s="22">
        <v>11.143929814743279</v>
      </c>
      <c r="O25" s="22">
        <v>11.470811325189764</v>
      </c>
      <c r="P25" s="22">
        <v>11.710649822542056</v>
      </c>
      <c r="Q25" s="22">
        <v>13.13727043075353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0.19999999999999996</v>
      </c>
      <c r="E26" s="18">
        <v>0.29999999999999988</v>
      </c>
      <c r="F26" s="18">
        <v>0.4</v>
      </c>
      <c r="G26" s="18">
        <v>0.52546097258048985</v>
      </c>
      <c r="H26" s="18">
        <v>0.59999999999999987</v>
      </c>
      <c r="I26" s="18">
        <v>0.8</v>
      </c>
      <c r="J26" s="18">
        <v>0.8999999999999998</v>
      </c>
      <c r="K26" s="18">
        <v>0.90000000000000013</v>
      </c>
      <c r="L26" s="18">
        <v>3.7498805770516896</v>
      </c>
      <c r="M26" s="18">
        <v>3.9170727046909293</v>
      </c>
      <c r="N26" s="18">
        <v>4.0364956530046792</v>
      </c>
      <c r="O26" s="18">
        <v>4.1320340116556791</v>
      </c>
      <c r="P26" s="18">
        <v>4.2514569599694294</v>
      </c>
      <c r="Q26" s="18">
        <v>4.2992261392949302</v>
      </c>
    </row>
    <row r="27" spans="1:17" ht="12.95" customHeight="1" x14ac:dyDescent="0.25">
      <c r="A27" s="89" t="s">
        <v>62</v>
      </c>
      <c r="B27" s="96">
        <f t="shared" ref="B27" si="7">SUM(B28:B32)</f>
        <v>8.010153382714428</v>
      </c>
      <c r="C27" s="96">
        <f t="shared" ref="C27:Q27" si="8">SUM(C28:C32)</f>
        <v>10.038120751984341</v>
      </c>
      <c r="D27" s="96">
        <f t="shared" si="8"/>
        <v>9.3574294988706797</v>
      </c>
      <c r="E27" s="96">
        <f t="shared" si="8"/>
        <v>9.0750806831079789</v>
      </c>
      <c r="F27" s="96">
        <f t="shared" si="8"/>
        <v>10.690851101253811</v>
      </c>
      <c r="G27" s="96">
        <f t="shared" si="8"/>
        <v>10.719880488844257</v>
      </c>
      <c r="H27" s="96">
        <f t="shared" si="8"/>
        <v>11.430829744039844</v>
      </c>
      <c r="I27" s="96">
        <f t="shared" si="8"/>
        <v>12.04146593098319</v>
      </c>
      <c r="J27" s="96">
        <f t="shared" si="8"/>
        <v>13.511054717285152</v>
      </c>
      <c r="K27" s="96">
        <f t="shared" si="8"/>
        <v>13.726079435469398</v>
      </c>
      <c r="L27" s="96">
        <f t="shared" si="8"/>
        <v>13.935362555950839</v>
      </c>
      <c r="M27" s="96">
        <f t="shared" si="8"/>
        <v>13.633349084224143</v>
      </c>
      <c r="N27" s="96">
        <f t="shared" si="8"/>
        <v>13.819195157794471</v>
      </c>
      <c r="O27" s="96">
        <f t="shared" si="8"/>
        <v>13.580952349058778</v>
      </c>
      <c r="P27" s="96">
        <f t="shared" si="8"/>
        <v>13.389533257396081</v>
      </c>
      <c r="Q27" s="96">
        <f t="shared" si="8"/>
        <v>14.729917588224815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0.9073250054723756</v>
      </c>
      <c r="C29" s="95">
        <v>4.9367179589108554</v>
      </c>
      <c r="D29" s="95">
        <v>2.6550099469886104</v>
      </c>
      <c r="E29" s="95">
        <v>2.420350045264549</v>
      </c>
      <c r="F29" s="95">
        <v>3.5470662504564028</v>
      </c>
      <c r="G29" s="95">
        <v>3.7796740372084576</v>
      </c>
      <c r="H29" s="95">
        <v>4.5113274842351343</v>
      </c>
      <c r="I29" s="95">
        <v>6.177043339653105</v>
      </c>
      <c r="J29" s="95">
        <v>8.8627167904089905</v>
      </c>
      <c r="K29" s="95">
        <v>9.4524907072181819</v>
      </c>
      <c r="L29" s="95">
        <v>7.8575231457862076</v>
      </c>
      <c r="M29" s="95">
        <v>6.9887628326331424</v>
      </c>
      <c r="N29" s="95">
        <v>6.7939876893274214</v>
      </c>
      <c r="O29" s="95">
        <v>6.0757103404916579</v>
      </c>
      <c r="P29" s="95">
        <v>5.1768541931711356</v>
      </c>
      <c r="Q29" s="95">
        <v>5.0997871025967259</v>
      </c>
    </row>
    <row r="30" spans="1:17" ht="12" customHeight="1" x14ac:dyDescent="0.25">
      <c r="A30" s="87" t="s">
        <v>109</v>
      </c>
      <c r="B30" s="95">
        <v>0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7.1028283772420524</v>
      </c>
      <c r="C32" s="18">
        <v>5.1014027930734844</v>
      </c>
      <c r="D32" s="18">
        <v>6.7024195518820697</v>
      </c>
      <c r="E32" s="18">
        <v>6.6547306378434294</v>
      </c>
      <c r="F32" s="18">
        <v>7.1437848507974078</v>
      </c>
      <c r="G32" s="18">
        <v>6.9402064516358006</v>
      </c>
      <c r="H32" s="18">
        <v>6.9195022598047107</v>
      </c>
      <c r="I32" s="18">
        <v>5.8644225913300838</v>
      </c>
      <c r="J32" s="18">
        <v>4.6483379268761613</v>
      </c>
      <c r="K32" s="18">
        <v>4.2735887282512168</v>
      </c>
      <c r="L32" s="18">
        <v>6.077839410164632</v>
      </c>
      <c r="M32" s="18">
        <v>6.6445862515910008</v>
      </c>
      <c r="N32" s="18">
        <v>7.02520746846705</v>
      </c>
      <c r="O32" s="18">
        <v>7.5052420085671203</v>
      </c>
      <c r="P32" s="18">
        <v>8.212679064224945</v>
      </c>
      <c r="Q32" s="18">
        <v>9.6301304856280883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27.098509803533759</v>
      </c>
      <c r="C3" s="100">
        <f t="shared" si="0"/>
        <v>25.379785855523039</v>
      </c>
      <c r="D3" s="100">
        <f t="shared" si="0"/>
        <v>27.869466639499834</v>
      </c>
      <c r="E3" s="100">
        <f t="shared" si="0"/>
        <v>31.550950826079394</v>
      </c>
      <c r="F3" s="100">
        <f t="shared" si="0"/>
        <v>30.61158449115203</v>
      </c>
      <c r="G3" s="100">
        <f t="shared" si="0"/>
        <v>31.318957585564014</v>
      </c>
      <c r="H3" s="100">
        <f t="shared" si="0"/>
        <v>34.415162267873093</v>
      </c>
      <c r="I3" s="100">
        <f t="shared" si="0"/>
        <v>34.429895848467552</v>
      </c>
      <c r="J3" s="100">
        <f t="shared" si="0"/>
        <v>34.141914734179309</v>
      </c>
      <c r="K3" s="100">
        <f t="shared" si="0"/>
        <v>28.723535905543137</v>
      </c>
      <c r="L3" s="100">
        <f t="shared" si="0"/>
        <v>36.96777013211986</v>
      </c>
      <c r="M3" s="100">
        <f t="shared" si="0"/>
        <v>37.749027443212874</v>
      </c>
      <c r="N3" s="100">
        <f t="shared" si="0"/>
        <v>40.73098197035489</v>
      </c>
      <c r="O3" s="100">
        <f t="shared" si="0"/>
        <v>41.585989843884207</v>
      </c>
      <c r="P3" s="100">
        <f t="shared" si="0"/>
        <v>42.882385240829464</v>
      </c>
      <c r="Q3" s="100">
        <f t="shared" si="0"/>
        <v>49.174822436389405</v>
      </c>
    </row>
    <row r="4" spans="1:17" ht="12.95" customHeight="1" x14ac:dyDescent="0.25">
      <c r="A4" s="89" t="s">
        <v>65</v>
      </c>
      <c r="B4" s="96">
        <f t="shared" ref="B4:Q4" si="1">SUM(B5:B14)</f>
        <v>8.2961464661530222</v>
      </c>
      <c r="C4" s="96">
        <f t="shared" si="1"/>
        <v>5.5721975714842564</v>
      </c>
      <c r="D4" s="96">
        <f t="shared" si="1"/>
        <v>7.4744852209068213</v>
      </c>
      <c r="E4" s="96">
        <f t="shared" si="1"/>
        <v>10.448957845696878</v>
      </c>
      <c r="F4" s="96">
        <f t="shared" si="1"/>
        <v>8.1682637513984115</v>
      </c>
      <c r="G4" s="96">
        <f t="shared" si="1"/>
        <v>8.046544555356391</v>
      </c>
      <c r="H4" s="96">
        <f t="shared" si="1"/>
        <v>9.8303916344165536</v>
      </c>
      <c r="I4" s="96">
        <f t="shared" si="1"/>
        <v>9.1419468979664682</v>
      </c>
      <c r="J4" s="96">
        <f t="shared" si="1"/>
        <v>7.3860530890948093</v>
      </c>
      <c r="K4" s="96">
        <f t="shared" si="1"/>
        <v>2.7077191705037214</v>
      </c>
      <c r="L4" s="96">
        <f t="shared" si="1"/>
        <v>6.9572108793083114</v>
      </c>
      <c r="M4" s="96">
        <f t="shared" si="1"/>
        <v>6.6307594281804754</v>
      </c>
      <c r="N4" s="96">
        <f t="shared" si="1"/>
        <v>8.3761664846123516</v>
      </c>
      <c r="O4" s="96">
        <f t="shared" si="1"/>
        <v>8.0395366141372993</v>
      </c>
      <c r="P4" s="96">
        <f t="shared" si="1"/>
        <v>8.0417906039999014</v>
      </c>
      <c r="Q4" s="96">
        <f t="shared" si="1"/>
        <v>11.251025264458526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5.097820925627448</v>
      </c>
      <c r="C6" s="95">
        <v>2.9513270557867837</v>
      </c>
      <c r="D6" s="95">
        <v>4.480938889899301</v>
      </c>
      <c r="E6" s="95">
        <v>4.5928966310962318</v>
      </c>
      <c r="F6" s="95">
        <v>3.9642224680419518</v>
      </c>
      <c r="G6" s="95">
        <v>4.2337363095187497</v>
      </c>
      <c r="H6" s="95">
        <v>4.5597739508410768</v>
      </c>
      <c r="I6" s="95">
        <v>3.6630294509443533</v>
      </c>
      <c r="J6" s="95">
        <v>2.6661109270026682</v>
      </c>
      <c r="K6" s="95">
        <v>1.0285133691195338</v>
      </c>
      <c r="L6" s="95">
        <v>2.8324768053406162</v>
      </c>
      <c r="M6" s="95">
        <v>2.8929819169744762</v>
      </c>
      <c r="N6" s="95">
        <v>3.7978661146328077</v>
      </c>
      <c r="O6" s="95">
        <v>3.6384298897506566</v>
      </c>
      <c r="P6" s="95">
        <v>3.5954476196390215</v>
      </c>
      <c r="Q6" s="95">
        <v>4.9548715469146511</v>
      </c>
    </row>
    <row r="7" spans="1:17" ht="12" customHeight="1" x14ac:dyDescent="0.25">
      <c r="A7" s="87" t="s">
        <v>110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0.63768950777478317</v>
      </c>
      <c r="P7" s="95">
        <v>0.63721156364093179</v>
      </c>
      <c r="Q7" s="95">
        <v>1.2622019034090735</v>
      </c>
    </row>
    <row r="8" spans="1:17" ht="12" customHeight="1" x14ac:dyDescent="0.25">
      <c r="A8" s="87" t="s">
        <v>109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0.50216800058811939</v>
      </c>
      <c r="M9" s="95">
        <v>0.48599222243947404</v>
      </c>
      <c r="N9" s="95">
        <v>0.64695940244236783</v>
      </c>
      <c r="O9" s="95">
        <v>0.58220506622117851</v>
      </c>
      <c r="P9" s="95">
        <v>0.72288184648207654</v>
      </c>
      <c r="Q9" s="95">
        <v>0.7707409990571743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0.3573396928580152</v>
      </c>
      <c r="C12" s="95">
        <v>0.29155655459738589</v>
      </c>
      <c r="D12" s="95">
        <v>0.43914283772245682</v>
      </c>
      <c r="E12" s="95">
        <v>0.79740975124928726</v>
      </c>
      <c r="F12" s="95">
        <v>0.63057843218555198</v>
      </c>
      <c r="G12" s="95">
        <v>0.63644204369138191</v>
      </c>
      <c r="H12" s="95">
        <v>0.83108193666330821</v>
      </c>
      <c r="I12" s="95">
        <v>0.79615767653025205</v>
      </c>
      <c r="J12" s="95">
        <v>0.70734117708616595</v>
      </c>
      <c r="K12" s="95">
        <v>0.25954492773465693</v>
      </c>
      <c r="L12" s="95">
        <v>0.87195228805457226</v>
      </c>
      <c r="M12" s="95">
        <v>0.8602021437777343</v>
      </c>
      <c r="N12" s="95">
        <v>1.0887350359290324</v>
      </c>
      <c r="O12" s="95">
        <v>1.162132990678709</v>
      </c>
      <c r="P12" s="95">
        <v>1.2268256599809986</v>
      </c>
      <c r="Q12" s="95">
        <v>1.7963154005038164</v>
      </c>
    </row>
    <row r="13" spans="1:17" ht="12" customHeight="1" x14ac:dyDescent="0.25">
      <c r="A13" s="51" t="s">
        <v>114</v>
      </c>
      <c r="B13" s="22">
        <v>2.6372879262774949</v>
      </c>
      <c r="C13" s="22">
        <v>1.9020173438689456</v>
      </c>
      <c r="D13" s="22">
        <v>2.4497997115436592</v>
      </c>
      <c r="E13" s="22">
        <v>4.0520109372650097</v>
      </c>
      <c r="F13" s="22">
        <v>3.1977133364910135</v>
      </c>
      <c r="G13" s="22">
        <v>3.1027731633489357</v>
      </c>
      <c r="H13" s="22">
        <v>4.3360424318002986</v>
      </c>
      <c r="I13" s="22">
        <v>4.6000097653998688</v>
      </c>
      <c r="J13" s="22">
        <v>3.8842873857675499</v>
      </c>
      <c r="K13" s="22">
        <v>1.401667377569803</v>
      </c>
      <c r="L13" s="22">
        <v>2.6118513869556268</v>
      </c>
      <c r="M13" s="22">
        <v>2.2988326042059182</v>
      </c>
      <c r="N13" s="22">
        <v>2.6683675096797335</v>
      </c>
      <c r="O13" s="22">
        <v>1.9914364921567764</v>
      </c>
      <c r="P13" s="22">
        <v>1.785626211347078</v>
      </c>
      <c r="Q13" s="22">
        <v>2.1892765552191178</v>
      </c>
    </row>
    <row r="14" spans="1:17" ht="12" customHeight="1" x14ac:dyDescent="0.25">
      <c r="A14" s="99" t="s">
        <v>117</v>
      </c>
      <c r="B14" s="98">
        <v>0.20369792139006448</v>
      </c>
      <c r="C14" s="98">
        <v>0.42729661723114054</v>
      </c>
      <c r="D14" s="98">
        <v>0.10460378174140393</v>
      </c>
      <c r="E14" s="98">
        <v>1.0066405260863482</v>
      </c>
      <c r="F14" s="98">
        <v>0.37574951467989459</v>
      </c>
      <c r="G14" s="98">
        <v>7.3593038797322874E-2</v>
      </c>
      <c r="H14" s="98">
        <v>0.10349331511186924</v>
      </c>
      <c r="I14" s="98">
        <v>8.275000509199365E-2</v>
      </c>
      <c r="J14" s="98">
        <v>0.12831359923842584</v>
      </c>
      <c r="K14" s="98">
        <v>1.7993496079727556E-2</v>
      </c>
      <c r="L14" s="98">
        <v>0.13876239836937684</v>
      </c>
      <c r="M14" s="98">
        <v>9.2750540782873134E-2</v>
      </c>
      <c r="N14" s="98">
        <v>0.17423842192841191</v>
      </c>
      <c r="O14" s="98">
        <v>2.7642667555194698E-2</v>
      </c>
      <c r="P14" s="98">
        <v>7.3797702909795468E-2</v>
      </c>
      <c r="Q14" s="98">
        <v>0.27761885935469244</v>
      </c>
    </row>
    <row r="15" spans="1:17" ht="12.95" customHeight="1" x14ac:dyDescent="0.25">
      <c r="A15" s="89" t="s">
        <v>112</v>
      </c>
      <c r="B15" s="96">
        <f t="shared" ref="B15:Q15" si="2">B16</f>
        <v>5.3613613996325009</v>
      </c>
      <c r="C15" s="96">
        <f t="shared" si="2"/>
        <v>5.4739586089891503</v>
      </c>
      <c r="D15" s="96">
        <f t="shared" si="2"/>
        <v>5.7945084250558381</v>
      </c>
      <c r="E15" s="96">
        <f t="shared" si="2"/>
        <v>6.1179786483284291</v>
      </c>
      <c r="F15" s="96">
        <f t="shared" si="2"/>
        <v>6.4246317637867056</v>
      </c>
      <c r="G15" s="96">
        <f t="shared" si="2"/>
        <v>6.7227154892650844</v>
      </c>
      <c r="H15" s="96">
        <f t="shared" si="2"/>
        <v>7.4174159514667881</v>
      </c>
      <c r="I15" s="96">
        <f t="shared" si="2"/>
        <v>7.7187091707596629</v>
      </c>
      <c r="J15" s="96">
        <f t="shared" si="2"/>
        <v>8.3485524769000339</v>
      </c>
      <c r="K15" s="96">
        <f t="shared" si="2"/>
        <v>9.4594819135269308</v>
      </c>
      <c r="L15" s="96">
        <f t="shared" si="2"/>
        <v>10.279448671335418</v>
      </c>
      <c r="M15" s="96">
        <f t="shared" si="2"/>
        <v>11.193266081800918</v>
      </c>
      <c r="N15" s="96">
        <f t="shared" si="2"/>
        <v>11.90205320523531</v>
      </c>
      <c r="O15" s="96">
        <f t="shared" si="2"/>
        <v>12.66740084633677</v>
      </c>
      <c r="P15" s="96">
        <f t="shared" si="2"/>
        <v>13.47433621471173</v>
      </c>
      <c r="Q15" s="96">
        <f t="shared" si="2"/>
        <v>14.391305583235388</v>
      </c>
    </row>
    <row r="16" spans="1:17" ht="12" customHeight="1" x14ac:dyDescent="0.25">
      <c r="A16" s="87" t="s">
        <v>111</v>
      </c>
      <c r="B16" s="97">
        <v>5.3613613996325009</v>
      </c>
      <c r="C16" s="97">
        <v>5.4739586089891503</v>
      </c>
      <c r="D16" s="97">
        <v>5.7945084250558381</v>
      </c>
      <c r="E16" s="97">
        <v>6.1179786483284291</v>
      </c>
      <c r="F16" s="97">
        <v>6.4246317637867056</v>
      </c>
      <c r="G16" s="97">
        <v>6.7227154892650844</v>
      </c>
      <c r="H16" s="97">
        <v>7.4174159514667881</v>
      </c>
      <c r="I16" s="97">
        <v>7.7187091707596629</v>
      </c>
      <c r="J16" s="97">
        <v>8.3485524769000339</v>
      </c>
      <c r="K16" s="97">
        <v>9.4594819135269308</v>
      </c>
      <c r="L16" s="97">
        <v>10.279448671335418</v>
      </c>
      <c r="M16" s="97">
        <v>11.193266081800918</v>
      </c>
      <c r="N16" s="97">
        <v>11.90205320523531</v>
      </c>
      <c r="O16" s="97">
        <v>12.66740084633677</v>
      </c>
      <c r="P16" s="97">
        <v>13.47433621471173</v>
      </c>
      <c r="Q16" s="97">
        <v>14.391305583235388</v>
      </c>
    </row>
    <row r="17" spans="1:17" ht="12.95" customHeight="1" x14ac:dyDescent="0.25">
      <c r="A17" s="89" t="s">
        <v>63</v>
      </c>
      <c r="B17" s="96">
        <f t="shared" ref="B17:Q17" si="3">SUM(B18:B26)</f>
        <v>7.527961830527274</v>
      </c>
      <c r="C17" s="96">
        <f t="shared" si="3"/>
        <v>8.1750826663379677</v>
      </c>
      <c r="D17" s="96">
        <f t="shared" si="3"/>
        <v>8.083038190339396</v>
      </c>
      <c r="E17" s="96">
        <f t="shared" si="3"/>
        <v>8.5750654136713571</v>
      </c>
      <c r="F17" s="96">
        <f t="shared" si="3"/>
        <v>8.6811728925932918</v>
      </c>
      <c r="G17" s="96">
        <f t="shared" si="3"/>
        <v>9.2331829855017968</v>
      </c>
      <c r="H17" s="96">
        <f t="shared" si="3"/>
        <v>9.4968825335937073</v>
      </c>
      <c r="I17" s="96">
        <f t="shared" si="3"/>
        <v>9.946233359786131</v>
      </c>
      <c r="J17" s="96">
        <f t="shared" si="3"/>
        <v>10.519100590334325</v>
      </c>
      <c r="K17" s="96">
        <f t="shared" si="3"/>
        <v>8.6510175752320553</v>
      </c>
      <c r="L17" s="96">
        <f t="shared" si="3"/>
        <v>11.016546789903572</v>
      </c>
      <c r="M17" s="96">
        <f t="shared" si="3"/>
        <v>11.118570323944072</v>
      </c>
      <c r="N17" s="96">
        <f t="shared" si="3"/>
        <v>11.405177422206515</v>
      </c>
      <c r="O17" s="96">
        <f t="shared" si="3"/>
        <v>11.739647168859163</v>
      </c>
      <c r="P17" s="96">
        <f t="shared" si="3"/>
        <v>12.035961153198164</v>
      </c>
      <c r="Q17" s="96">
        <f t="shared" si="3"/>
        <v>13.031273046067962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0.23734667246504629</v>
      </c>
      <c r="C19" s="95">
        <v>0.46606681755133073</v>
      </c>
      <c r="D19" s="95">
        <v>0.4731516415823927</v>
      </c>
      <c r="E19" s="95">
        <v>0.49051617008516346</v>
      </c>
      <c r="F19" s="95">
        <v>0.60112760103846119</v>
      </c>
      <c r="G19" s="95">
        <v>0.6318280568004746</v>
      </c>
      <c r="H19" s="95">
        <v>0.72145491205795054</v>
      </c>
      <c r="I19" s="95">
        <v>0.78918439744602398</v>
      </c>
      <c r="J19" s="95">
        <v>0.84264524412146014</v>
      </c>
      <c r="K19" s="95">
        <v>0.66824960554253254</v>
      </c>
      <c r="L19" s="95">
        <v>0.52148782912827896</v>
      </c>
      <c r="M19" s="95">
        <v>0.40422089034170328</v>
      </c>
      <c r="N19" s="95">
        <v>0.28982315651957635</v>
      </c>
      <c r="O19" s="95">
        <v>0.28919899503739027</v>
      </c>
      <c r="P19" s="95">
        <v>0.2853826437559307</v>
      </c>
      <c r="Q19" s="95">
        <v>0.28442561581674486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0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7.290615158062228</v>
      </c>
      <c r="C25" s="22">
        <v>7.7090158487866365</v>
      </c>
      <c r="D25" s="22">
        <v>7.4098865487570036</v>
      </c>
      <c r="E25" s="22">
        <v>7.7845492435861932</v>
      </c>
      <c r="F25" s="22">
        <v>7.6800452915548307</v>
      </c>
      <c r="G25" s="22">
        <v>8.0758939561208329</v>
      </c>
      <c r="H25" s="22">
        <v>8.1754276215357571</v>
      </c>
      <c r="I25" s="22">
        <v>8.3570489623401087</v>
      </c>
      <c r="J25" s="22">
        <v>8.7764553462128649</v>
      </c>
      <c r="K25" s="22">
        <v>7.082767969689522</v>
      </c>
      <c r="L25" s="22">
        <v>6.7451783837236041</v>
      </c>
      <c r="M25" s="22">
        <v>6.7972767289114389</v>
      </c>
      <c r="N25" s="22">
        <v>7.0788586126822599</v>
      </c>
      <c r="O25" s="22">
        <v>7.3184141621660945</v>
      </c>
      <c r="P25" s="22">
        <v>7.499121549472803</v>
      </c>
      <c r="Q25" s="22">
        <v>8.4476212909562864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0.2</v>
      </c>
      <c r="E26" s="18">
        <v>0.29999999999999988</v>
      </c>
      <c r="F26" s="18">
        <v>0.4</v>
      </c>
      <c r="G26" s="18">
        <v>0.52546097258048985</v>
      </c>
      <c r="H26" s="18">
        <v>0.6</v>
      </c>
      <c r="I26" s="18">
        <v>0.79999999999999982</v>
      </c>
      <c r="J26" s="18">
        <v>0.89999999999999991</v>
      </c>
      <c r="K26" s="18">
        <v>0.90000000000000013</v>
      </c>
      <c r="L26" s="18">
        <v>3.7498805770516883</v>
      </c>
      <c r="M26" s="18">
        <v>3.9170727046909302</v>
      </c>
      <c r="N26" s="18">
        <v>4.0364956530046792</v>
      </c>
      <c r="O26" s="18">
        <v>4.1320340116556782</v>
      </c>
      <c r="P26" s="18">
        <v>4.2514569599694303</v>
      </c>
      <c r="Q26" s="18">
        <v>4.2992261392949302</v>
      </c>
    </row>
    <row r="27" spans="1:17" ht="12.95" customHeight="1" x14ac:dyDescent="0.25">
      <c r="A27" s="89" t="s">
        <v>62</v>
      </c>
      <c r="B27" s="96">
        <f t="shared" ref="B27:Q27" si="4">SUM(B28:B32)</f>
        <v>5.9130401072209624</v>
      </c>
      <c r="C27" s="96">
        <f t="shared" si="4"/>
        <v>6.1585470087116629</v>
      </c>
      <c r="D27" s="96">
        <f t="shared" si="4"/>
        <v>6.51743480319778</v>
      </c>
      <c r="E27" s="96">
        <f t="shared" si="4"/>
        <v>6.4089489183827286</v>
      </c>
      <c r="F27" s="96">
        <f t="shared" si="4"/>
        <v>7.3375160833736199</v>
      </c>
      <c r="G27" s="96">
        <f t="shared" si="4"/>
        <v>7.3165145554407394</v>
      </c>
      <c r="H27" s="96">
        <f t="shared" si="4"/>
        <v>7.6704721483960423</v>
      </c>
      <c r="I27" s="96">
        <f t="shared" si="4"/>
        <v>7.6230064199552894</v>
      </c>
      <c r="J27" s="96">
        <f t="shared" si="4"/>
        <v>7.8882085778501425</v>
      </c>
      <c r="K27" s="96">
        <f t="shared" si="4"/>
        <v>7.9053172462804326</v>
      </c>
      <c r="L27" s="96">
        <f t="shared" si="4"/>
        <v>8.7145637915725587</v>
      </c>
      <c r="M27" s="96">
        <f t="shared" si="4"/>
        <v>8.806431609287408</v>
      </c>
      <c r="N27" s="96">
        <f t="shared" si="4"/>
        <v>9.0475848583007199</v>
      </c>
      <c r="O27" s="96">
        <f t="shared" si="4"/>
        <v>9.1394052145509797</v>
      </c>
      <c r="P27" s="96">
        <f t="shared" si="4"/>
        <v>9.3302972689196686</v>
      </c>
      <c r="Q27" s="96">
        <f t="shared" si="4"/>
        <v>10.501218542627527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0.36042046638738784</v>
      </c>
      <c r="C29" s="95">
        <v>2.1661437926241427</v>
      </c>
      <c r="D29" s="95">
        <v>1.1857844958481416</v>
      </c>
      <c r="E29" s="95">
        <v>1.0813999590863679</v>
      </c>
      <c r="F29" s="95">
        <v>1.5901012675754442</v>
      </c>
      <c r="G29" s="95">
        <v>1.696470207927619</v>
      </c>
      <c r="H29" s="95">
        <v>2.0313948580058203</v>
      </c>
      <c r="I29" s="95">
        <v>2.8004965633704799</v>
      </c>
      <c r="J29" s="95">
        <v>4.044135260640866</v>
      </c>
      <c r="K29" s="95">
        <v>4.3686275588064696</v>
      </c>
      <c r="L29" s="95">
        <v>3.6477741778822463</v>
      </c>
      <c r="M29" s="95">
        <v>3.2463525800605133</v>
      </c>
      <c r="N29" s="95">
        <v>3.1585074982286523</v>
      </c>
      <c r="O29" s="95">
        <v>2.8315415260427566</v>
      </c>
      <c r="P29" s="95">
        <v>2.4144845689246002</v>
      </c>
      <c r="Q29" s="95">
        <v>2.3823987941837901</v>
      </c>
    </row>
    <row r="30" spans="1:17" ht="12" customHeight="1" x14ac:dyDescent="0.25">
      <c r="A30" s="87" t="s">
        <v>109</v>
      </c>
      <c r="B30" s="95">
        <v>0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5.5526196408335746</v>
      </c>
      <c r="C32" s="18">
        <v>3.9924032160875202</v>
      </c>
      <c r="D32" s="18">
        <v>5.331650307349638</v>
      </c>
      <c r="E32" s="18">
        <v>5.3275489592963607</v>
      </c>
      <c r="F32" s="18">
        <v>5.7474148157981757</v>
      </c>
      <c r="G32" s="18">
        <v>5.6200443475131205</v>
      </c>
      <c r="H32" s="18">
        <v>5.6390772903902224</v>
      </c>
      <c r="I32" s="18">
        <v>4.8225098565848095</v>
      </c>
      <c r="J32" s="18">
        <v>3.8440733172092765</v>
      </c>
      <c r="K32" s="18">
        <v>3.5366896874739635</v>
      </c>
      <c r="L32" s="18">
        <v>5.0667896136903128</v>
      </c>
      <c r="M32" s="18">
        <v>5.5600790292268956</v>
      </c>
      <c r="N32" s="18">
        <v>5.8890773600720667</v>
      </c>
      <c r="O32" s="18">
        <v>6.307863688508224</v>
      </c>
      <c r="P32" s="18">
        <v>6.9158126999950689</v>
      </c>
      <c r="Q32" s="18">
        <v>8.1188197484437374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0.65218774799352597</v>
      </c>
      <c r="C3" s="107">
        <f>IF(RES_hh_tes!C3=0,"",RES_hh_tes!C3/RES_hh_fec!C3)</f>
        <v>0.65124623485138333</v>
      </c>
      <c r="D3" s="107">
        <f>IF(RES_hh_tes!D3=0,"",RES_hh_tes!D3/RES_hh_fec!D3)</f>
        <v>0.67101004410324117</v>
      </c>
      <c r="E3" s="107">
        <f>IF(RES_hh_tes!E3=0,"",RES_hh_tes!E3/RES_hh_fec!E3)</f>
        <v>0.68841425855892724</v>
      </c>
      <c r="F3" s="107">
        <f>IF(RES_hh_tes!F3=0,"",RES_hh_tes!F3/RES_hh_fec!F3)</f>
        <v>0.69888881179881324</v>
      </c>
      <c r="G3" s="107">
        <f>IF(RES_hh_tes!G3=0,"",RES_hh_tes!G3/RES_hh_fec!G3)</f>
        <v>0.7052579501072852</v>
      </c>
      <c r="H3" s="107">
        <f>IF(RES_hh_tes!H3=0,"",RES_hh_tes!H3/RES_hh_fec!H3)</f>
        <v>0.71576009467451829</v>
      </c>
      <c r="I3" s="107">
        <f>IF(RES_hh_tes!I3=0,"",RES_hh_tes!I3/RES_hh_fec!I3)</f>
        <v>0.72535594685566351</v>
      </c>
      <c r="J3" s="107">
        <f>IF(RES_hh_tes!J3=0,"",RES_hh_tes!J3/RES_hh_fec!J3)</f>
        <v>0.73532054788760792</v>
      </c>
      <c r="K3" s="107">
        <f>IF(RES_hh_tes!K3=0,"",RES_hh_tes!K3/RES_hh_fec!K3)</f>
        <v>0.79221447322949567</v>
      </c>
      <c r="L3" s="107">
        <f>IF(RES_hh_tes!L3=0,"",RES_hh_tes!L3/RES_hh_fec!L3)</f>
        <v>0.82235168420542226</v>
      </c>
      <c r="M3" s="107">
        <f>IF(RES_hh_tes!M3=0,"",RES_hh_tes!M3/RES_hh_fec!M3)</f>
        <v>0.8545231762713501</v>
      </c>
      <c r="N3" s="107">
        <f>IF(RES_hh_tes!N3=0,"",RES_hh_tes!N3/RES_hh_fec!N3)</f>
        <v>0.86356574453576618</v>
      </c>
      <c r="O3" s="107">
        <f>IF(RES_hh_tes!O3=0,"",RES_hh_tes!O3/RES_hh_fec!O3)</f>
        <v>0.8889422079712288</v>
      </c>
      <c r="P3" s="107">
        <f>IF(RES_hh_tes!P3=0,"",RES_hh_tes!P3/RES_hh_fec!P3)</f>
        <v>0.91773807554986675</v>
      </c>
      <c r="Q3" s="107">
        <f>IF(RES_hh_tes!Q3=0,"",RES_hh_tes!Q3/RES_hh_fec!Q3)</f>
        <v>0.90992674796126238</v>
      </c>
    </row>
    <row r="4" spans="1:17" ht="12.95" customHeight="1" x14ac:dyDescent="0.25">
      <c r="A4" s="89" t="s">
        <v>65</v>
      </c>
      <c r="B4" s="103">
        <f>IF(RES_hh_tes!B4=0,"",RES_hh_tes!B4/RES_hh_fec!B4)</f>
        <v>0.53242271653564466</v>
      </c>
      <c r="C4" s="103">
        <f>IF(RES_hh_tes!C4=0,"",RES_hh_tes!C4/RES_hh_fec!C4)</f>
        <v>0.55968729720085908</v>
      </c>
      <c r="D4" s="103">
        <f>IF(RES_hh_tes!D4=0,"",RES_hh_tes!D4/RES_hh_fec!D4)</f>
        <v>0.54573476254661279</v>
      </c>
      <c r="E4" s="103">
        <f>IF(RES_hh_tes!E4=0,"",RES_hh_tes!E4/RES_hh_fec!E4)</f>
        <v>0.59262917455039044</v>
      </c>
      <c r="F4" s="103">
        <f>IF(RES_hh_tes!F4=0,"",RES_hh_tes!F4/RES_hh_fec!F4)</f>
        <v>0.58217094825894344</v>
      </c>
      <c r="G4" s="103">
        <f>IF(RES_hh_tes!G4=0,"",RES_hh_tes!G4/RES_hh_fec!G4)</f>
        <v>0.57615758129142935</v>
      </c>
      <c r="H4" s="103">
        <f>IF(RES_hh_tes!H4=0,"",RES_hh_tes!H4/RES_hh_fec!H4)</f>
        <v>0.59355180893141379</v>
      </c>
      <c r="I4" s="103">
        <f>IF(RES_hh_tes!I4=0,"",RES_hh_tes!I4/RES_hh_fec!I4)</f>
        <v>0.6109480425550976</v>
      </c>
      <c r="J4" s="103">
        <f>IF(RES_hh_tes!J4=0,"",RES_hh_tes!J4/RES_hh_fec!J4)</f>
        <v>0.62999612911282898</v>
      </c>
      <c r="K4" s="103">
        <f>IF(RES_hh_tes!K4=0,"",RES_hh_tes!K4/RES_hh_fec!K4)</f>
        <v>0.632403964906882</v>
      </c>
      <c r="L4" s="103">
        <f>IF(RES_hh_tes!L4=0,"",RES_hh_tes!L4/RES_hh_fec!L4)</f>
        <v>0.64740130243118565</v>
      </c>
      <c r="M4" s="103">
        <f>IF(RES_hh_tes!M4=0,"",RES_hh_tes!M4/RES_hh_fec!M4)</f>
        <v>0.65229907771445295</v>
      </c>
      <c r="N4" s="103">
        <f>IF(RES_hh_tes!N4=0,"",RES_hh_tes!N4/RES_hh_fec!N4)</f>
        <v>0.66357063246386261</v>
      </c>
      <c r="O4" s="103">
        <f>IF(RES_hh_tes!O4=0,"",RES_hh_tes!O4/RES_hh_fec!O4)</f>
        <v>0.67067148579829927</v>
      </c>
      <c r="P4" s="103">
        <f>IF(RES_hh_tes!P4=0,"",RES_hh_tes!P4/RES_hh_fec!P4)</f>
        <v>0.68497162909498266</v>
      </c>
      <c r="Q4" s="103">
        <f>IF(RES_hh_tes!Q4=0,"",RES_hh_tes!Q4/RES_hh_fec!Q4)</f>
        <v>0.69696633591397195</v>
      </c>
    </row>
    <row r="5" spans="1:17" ht="12" customHeight="1" x14ac:dyDescent="0.25">
      <c r="A5" s="87" t="s">
        <v>58</v>
      </c>
      <c r="B5" s="102" t="str">
        <f>IF(RES_hh_tes!B5=0,"",RES_hh_tes!B5/RES_hh_fec!B5)</f>
        <v/>
      </c>
      <c r="C5" s="102" t="str">
        <f>IF(RES_hh_tes!C5=0,"",RES_hh_tes!C5/RES_hh_fec!C5)</f>
        <v/>
      </c>
      <c r="D5" s="102" t="str">
        <f>IF(RES_hh_tes!D5=0,"",RES_hh_tes!D5/RES_hh_fec!D5)</f>
        <v/>
      </c>
      <c r="E5" s="102" t="str">
        <f>IF(RES_hh_tes!E5=0,"",RES_hh_tes!E5/RES_hh_fec!E5)</f>
        <v/>
      </c>
      <c r="F5" s="102" t="str">
        <f>IF(RES_hh_tes!F5=0,"",RES_hh_tes!F5/RES_hh_fec!F5)</f>
        <v/>
      </c>
      <c r="G5" s="102" t="str">
        <f>IF(RES_hh_tes!G5=0,"",RES_hh_tes!G5/RES_hh_fec!G5)</f>
        <v/>
      </c>
      <c r="H5" s="102" t="str">
        <f>IF(RES_hh_tes!H5=0,"",RES_hh_tes!H5/RES_hh_fec!H5)</f>
        <v/>
      </c>
      <c r="I5" s="102" t="str">
        <f>IF(RES_hh_tes!I5=0,"",RES_hh_tes!I5/RES_hh_fec!I5)</f>
        <v/>
      </c>
      <c r="J5" s="102" t="str">
        <f>IF(RES_hh_tes!J5=0,"",RES_hh_tes!J5/RES_hh_fec!J5)</f>
        <v/>
      </c>
      <c r="K5" s="102" t="str">
        <f>IF(RES_hh_tes!K5=0,"",RES_hh_tes!K5/RES_hh_fec!K5)</f>
        <v/>
      </c>
      <c r="L5" s="102" t="str">
        <f>IF(RES_hh_tes!L5=0,"",RES_hh_tes!L5/RES_hh_fec!L5)</f>
        <v/>
      </c>
      <c r="M5" s="102" t="str">
        <f>IF(RES_hh_tes!M5=0,"",RES_hh_tes!M5/RES_hh_fec!M5)</f>
        <v/>
      </c>
      <c r="N5" s="102" t="str">
        <f>IF(RES_hh_tes!N5=0,"",RES_hh_tes!N5/RES_hh_fec!N5)</f>
        <v/>
      </c>
      <c r="O5" s="102" t="str">
        <f>IF(RES_hh_tes!O5=0,"",RES_hh_tes!O5/RES_hh_fec!O5)</f>
        <v/>
      </c>
      <c r="P5" s="102" t="str">
        <f>IF(RES_hh_tes!P5=0,"",RES_hh_tes!P5/RES_hh_fec!P5)</f>
        <v/>
      </c>
      <c r="Q5" s="102" t="str">
        <f>IF(RES_hh_tes!Q5=0,"",RES_hh_tes!Q5/RES_hh_fec!Q5)</f>
        <v/>
      </c>
    </row>
    <row r="6" spans="1:17" ht="12" customHeight="1" x14ac:dyDescent="0.25">
      <c r="A6" s="87" t="s">
        <v>84</v>
      </c>
      <c r="B6" s="102">
        <f>IF(RES_hh_tes!B6=0,"",RES_hh_tes!B6/RES_hh_fec!B6)</f>
        <v>0.48242678513022108</v>
      </c>
      <c r="C6" s="102">
        <f>IF(RES_hh_tes!C6=0,"",RES_hh_tes!C6/RES_hh_fec!C6)</f>
        <v>0.48622610431594948</v>
      </c>
      <c r="D6" s="102">
        <f>IF(RES_hh_tes!D6=0,"",RES_hh_tes!D6/RES_hh_fec!D6)</f>
        <v>0.49112638263654396</v>
      </c>
      <c r="E6" s="102">
        <f>IF(RES_hh_tes!E6=0,"",RES_hh_tes!E6/RES_hh_fec!E6)</f>
        <v>0.49271172746195313</v>
      </c>
      <c r="F6" s="102">
        <f>IF(RES_hh_tes!F6=0,"",RES_hh_tes!F6/RES_hh_fec!F6)</f>
        <v>0.4971559943868607</v>
      </c>
      <c r="G6" s="102">
        <f>IF(RES_hh_tes!G6=0,"",RES_hh_tes!G6/RES_hh_fec!G6)</f>
        <v>0.50288076640137469</v>
      </c>
      <c r="H6" s="102">
        <f>IF(RES_hh_tes!H6=0,"",RES_hh_tes!H6/RES_hh_fec!H6)</f>
        <v>0.50512939697568682</v>
      </c>
      <c r="I6" s="102">
        <f>IF(RES_hh_tes!I6=0,"",RES_hh_tes!I6/RES_hh_fec!I6)</f>
        <v>0.50750930635434732</v>
      </c>
      <c r="J6" s="102">
        <f>IF(RES_hh_tes!J6=0,"",RES_hh_tes!J6/RES_hh_fec!J6)</f>
        <v>0.51352057847609611</v>
      </c>
      <c r="K6" s="102">
        <f>IF(RES_hh_tes!K6=0,"",RES_hh_tes!K6/RES_hh_fec!K6)</f>
        <v>0.52223721733085815</v>
      </c>
      <c r="L6" s="102">
        <f>IF(RES_hh_tes!L6=0,"",RES_hh_tes!L6/RES_hh_fec!L6)</f>
        <v>0.52817356295531837</v>
      </c>
      <c r="M6" s="102">
        <f>IF(RES_hh_tes!M6=0,"",RES_hh_tes!M6/RES_hh_fec!M6)</f>
        <v>0.53839482232403191</v>
      </c>
      <c r="N6" s="102">
        <f>IF(RES_hh_tes!N6=0,"",RES_hh_tes!N6/RES_hh_fec!N6)</f>
        <v>0.55024619137433872</v>
      </c>
      <c r="O6" s="102">
        <f>IF(RES_hh_tes!O6=0,"",RES_hh_tes!O6/RES_hh_fec!O6)</f>
        <v>0.55768893646984696</v>
      </c>
      <c r="P6" s="102">
        <f>IF(RES_hh_tes!P6=0,"",RES_hh_tes!P6/RES_hh_fec!P6)</f>
        <v>0.56756277735473271</v>
      </c>
      <c r="Q6" s="102">
        <f>IF(RES_hh_tes!Q6=0,"",RES_hh_tes!Q6/RES_hh_fec!Q6)</f>
        <v>0.57527326914319077</v>
      </c>
    </row>
    <row r="7" spans="1:17" ht="12" customHeight="1" x14ac:dyDescent="0.25">
      <c r="A7" s="87" t="s">
        <v>110</v>
      </c>
      <c r="B7" s="102" t="str">
        <f>IF(RES_hh_tes!B7=0,"",RES_hh_tes!B7/RES_hh_fec!B7)</f>
        <v/>
      </c>
      <c r="C7" s="102" t="str">
        <f>IF(RES_hh_tes!C7=0,"",RES_hh_tes!C7/RES_hh_fec!C7)</f>
        <v/>
      </c>
      <c r="D7" s="102" t="str">
        <f>IF(RES_hh_tes!D7=0,"",RES_hh_tes!D7/RES_hh_fec!D7)</f>
        <v/>
      </c>
      <c r="E7" s="102" t="str">
        <f>IF(RES_hh_tes!E7=0,"",RES_hh_tes!E7/RES_hh_fec!E7)</f>
        <v/>
      </c>
      <c r="F7" s="102" t="str">
        <f>IF(RES_hh_tes!F7=0,"",RES_hh_tes!F7/RES_hh_fec!F7)</f>
        <v/>
      </c>
      <c r="G7" s="102" t="str">
        <f>IF(RES_hh_tes!G7=0,"",RES_hh_tes!G7/RES_hh_fec!G7)</f>
        <v/>
      </c>
      <c r="H7" s="102" t="str">
        <f>IF(RES_hh_tes!H7=0,"",RES_hh_tes!H7/RES_hh_fec!H7)</f>
        <v/>
      </c>
      <c r="I7" s="102" t="str">
        <f>IF(RES_hh_tes!I7=0,"",RES_hh_tes!I7/RES_hh_fec!I7)</f>
        <v/>
      </c>
      <c r="J7" s="102" t="str">
        <f>IF(RES_hh_tes!J7=0,"",RES_hh_tes!J7/RES_hh_fec!J7)</f>
        <v/>
      </c>
      <c r="K7" s="102" t="str">
        <f>IF(RES_hh_tes!K7=0,"",RES_hh_tes!K7/RES_hh_fec!K7)</f>
        <v/>
      </c>
      <c r="L7" s="102" t="str">
        <f>IF(RES_hh_tes!L7=0,"",RES_hh_tes!L7/RES_hh_fec!L7)</f>
        <v/>
      </c>
      <c r="M7" s="102" t="str">
        <f>IF(RES_hh_tes!M7=0,"",RES_hh_tes!M7/RES_hh_fec!M7)</f>
        <v/>
      </c>
      <c r="N7" s="102" t="str">
        <f>IF(RES_hh_tes!N7=0,"",RES_hh_tes!N7/RES_hh_fec!N7)</f>
        <v/>
      </c>
      <c r="O7" s="102">
        <f>IF(RES_hh_tes!O7=0,"",RES_hh_tes!O7/RES_hh_fec!O7)</f>
        <v>0.62086660719199382</v>
      </c>
      <c r="P7" s="102">
        <f>IF(RES_hh_tes!P7=0,"",RES_hh_tes!P7/RES_hh_fec!P7)</f>
        <v>0.62038577476770118</v>
      </c>
      <c r="Q7" s="102">
        <f>IF(RES_hh_tes!Q7=0,"",RES_hh_tes!Q7/RES_hh_fec!Q7)</f>
        <v>0.61421368292045042</v>
      </c>
    </row>
    <row r="8" spans="1:17" ht="12" customHeight="1" x14ac:dyDescent="0.25">
      <c r="A8" s="87" t="s">
        <v>109</v>
      </c>
      <c r="B8" s="102" t="str">
        <f>IF(RES_hh_tes!B8=0,"",RES_hh_tes!B8/RES_hh_fec!B8)</f>
        <v/>
      </c>
      <c r="C8" s="102" t="str">
        <f>IF(RES_hh_tes!C8=0,"",RES_hh_tes!C8/RES_hh_fec!C8)</f>
        <v/>
      </c>
      <c r="D8" s="102" t="str">
        <f>IF(RES_hh_tes!D8=0,"",RES_hh_tes!D8/RES_hh_fec!D8)</f>
        <v/>
      </c>
      <c r="E8" s="102" t="str">
        <f>IF(RES_hh_tes!E8=0,"",RES_hh_tes!E8/RES_hh_fec!E8)</f>
        <v/>
      </c>
      <c r="F8" s="102" t="str">
        <f>IF(RES_hh_tes!F8=0,"",RES_hh_tes!F8/RES_hh_fec!F8)</f>
        <v/>
      </c>
      <c r="G8" s="102" t="str">
        <f>IF(RES_hh_tes!G8=0,"",RES_hh_tes!G8/RES_hh_fec!G8)</f>
        <v/>
      </c>
      <c r="H8" s="102" t="str">
        <f>IF(RES_hh_tes!H8=0,"",RES_hh_tes!H8/RES_hh_fec!H8)</f>
        <v/>
      </c>
      <c r="I8" s="102" t="str">
        <f>IF(RES_hh_tes!I8=0,"",RES_hh_tes!I8/RES_hh_fec!I8)</f>
        <v/>
      </c>
      <c r="J8" s="102" t="str">
        <f>IF(RES_hh_tes!J8=0,"",RES_hh_tes!J8/RES_hh_fec!J8)</f>
        <v/>
      </c>
      <c r="K8" s="102" t="str">
        <f>IF(RES_hh_tes!K8=0,"",RES_hh_tes!K8/RES_hh_fec!K8)</f>
        <v/>
      </c>
      <c r="L8" s="102" t="str">
        <f>IF(RES_hh_tes!L8=0,"",RES_hh_tes!L8/RES_hh_fec!L8)</f>
        <v/>
      </c>
      <c r="M8" s="102" t="str">
        <f>IF(RES_hh_tes!M8=0,"",RES_hh_tes!M8/RES_hh_fec!M8)</f>
        <v/>
      </c>
      <c r="N8" s="102" t="str">
        <f>IF(RES_hh_tes!N8=0,"",RES_hh_tes!N8/RES_hh_fec!N8)</f>
        <v/>
      </c>
      <c r="O8" s="102" t="str">
        <f>IF(RES_hh_tes!O8=0,"",RES_hh_tes!O8/RES_hh_fec!O8)</f>
        <v/>
      </c>
      <c r="P8" s="102" t="str">
        <f>IF(RES_hh_tes!P8=0,"",RES_hh_tes!P8/RES_hh_fec!P8)</f>
        <v/>
      </c>
      <c r="Q8" s="102" t="str">
        <f>IF(RES_hh_tes!Q8=0,"",RES_hh_tes!Q8/RES_hh_fec!Q8)</f>
        <v/>
      </c>
    </row>
    <row r="9" spans="1:17" ht="12" customHeight="1" x14ac:dyDescent="0.25">
      <c r="A9" s="87" t="s">
        <v>55</v>
      </c>
      <c r="B9" s="102" t="str">
        <f>IF(RES_hh_tes!B9=0,"",RES_hh_tes!B9/RES_hh_fec!B9)</f>
        <v/>
      </c>
      <c r="C9" s="102" t="str">
        <f>IF(RES_hh_tes!C9=0,"",RES_hh_tes!C9/RES_hh_fec!C9)</f>
        <v/>
      </c>
      <c r="D9" s="102" t="str">
        <f>IF(RES_hh_tes!D9=0,"",RES_hh_tes!D9/RES_hh_fec!D9)</f>
        <v/>
      </c>
      <c r="E9" s="102" t="str">
        <f>IF(RES_hh_tes!E9=0,"",RES_hh_tes!E9/RES_hh_fec!E9)</f>
        <v/>
      </c>
      <c r="F9" s="102" t="str">
        <f>IF(RES_hh_tes!F9=0,"",RES_hh_tes!F9/RES_hh_fec!F9)</f>
        <v/>
      </c>
      <c r="G9" s="102" t="str">
        <f>IF(RES_hh_tes!G9=0,"",RES_hh_tes!G9/RES_hh_fec!G9)</f>
        <v/>
      </c>
      <c r="H9" s="102" t="str">
        <f>IF(RES_hh_tes!H9=0,"",RES_hh_tes!H9/RES_hh_fec!H9)</f>
        <v/>
      </c>
      <c r="I9" s="102" t="str">
        <f>IF(RES_hh_tes!I9=0,"",RES_hh_tes!I9/RES_hh_fec!I9)</f>
        <v/>
      </c>
      <c r="J9" s="102" t="str">
        <f>IF(RES_hh_tes!J9=0,"",RES_hh_tes!J9/RES_hh_fec!J9)</f>
        <v/>
      </c>
      <c r="K9" s="102" t="str">
        <f>IF(RES_hh_tes!K9=0,"",RES_hh_tes!K9/RES_hh_fec!K9)</f>
        <v/>
      </c>
      <c r="L9" s="102">
        <f>IF(RES_hh_tes!L9=0,"",RES_hh_tes!L9/RES_hh_fec!L9)</f>
        <v>0.67821838221365516</v>
      </c>
      <c r="M9" s="102">
        <f>IF(RES_hh_tes!M9=0,"",RES_hh_tes!M9/RES_hh_fec!M9)</f>
        <v>0.67820634276994041</v>
      </c>
      <c r="N9" s="102">
        <f>IF(RES_hh_tes!N9=0,"",RES_hh_tes!N9/RES_hh_fec!N9)</f>
        <v>0.67717240653642929</v>
      </c>
      <c r="O9" s="102">
        <f>IF(RES_hh_tes!O9=0,"",RES_hh_tes!O9/RES_hh_fec!O9)</f>
        <v>0.67710449201522671</v>
      </c>
      <c r="P9" s="102">
        <f>IF(RES_hh_tes!P9=0,"",RES_hh_tes!P9/RES_hh_fec!P9)</f>
        <v>0.67256926996692512</v>
      </c>
      <c r="Q9" s="102">
        <f>IF(RES_hh_tes!Q9=0,"",RES_hh_tes!Q9/RES_hh_fec!Q9)</f>
        <v>0.67223253425153529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 t="str">
        <f>IF(RES_hh_tes!B11=0,"",RES_hh_tes!B11/RES_hh_fec!B11)</f>
        <v/>
      </c>
      <c r="C11" s="102" t="str">
        <f>IF(RES_hh_tes!C11=0,"",RES_hh_tes!C11/RES_hh_fec!C11)</f>
        <v/>
      </c>
      <c r="D11" s="102" t="str">
        <f>IF(RES_hh_tes!D11=0,"",RES_hh_tes!D11/RES_hh_fec!D11)</f>
        <v/>
      </c>
      <c r="E11" s="102" t="str">
        <f>IF(RES_hh_tes!E11=0,"",RES_hh_tes!E11/RES_hh_fec!E11)</f>
        <v/>
      </c>
      <c r="F11" s="102" t="str">
        <f>IF(RES_hh_tes!F11=0,"",RES_hh_tes!F11/RES_hh_fec!F11)</f>
        <v/>
      </c>
      <c r="G11" s="102" t="str">
        <f>IF(RES_hh_tes!G11=0,"",RES_hh_tes!G11/RES_hh_fec!G11)</f>
        <v/>
      </c>
      <c r="H11" s="102" t="str">
        <f>IF(RES_hh_tes!H11=0,"",RES_hh_tes!H11/RES_hh_fec!H11)</f>
        <v/>
      </c>
      <c r="I11" s="102" t="str">
        <f>IF(RES_hh_tes!I11=0,"",RES_hh_tes!I11/RES_hh_fec!I11)</f>
        <v/>
      </c>
      <c r="J11" s="102" t="str">
        <f>IF(RES_hh_tes!J11=0,"",RES_hh_tes!J11/RES_hh_fec!J11)</f>
        <v/>
      </c>
      <c r="K11" s="102" t="str">
        <f>IF(RES_hh_tes!K11=0,"",RES_hh_tes!K11/RES_hh_fec!K11)</f>
        <v/>
      </c>
      <c r="L11" s="102" t="str">
        <f>IF(RES_hh_tes!L11=0,"",RES_hh_tes!L11/RES_hh_fec!L11)</f>
        <v/>
      </c>
      <c r="M11" s="102" t="str">
        <f>IF(RES_hh_tes!M11=0,"",RES_hh_tes!M11/RES_hh_fec!M11)</f>
        <v/>
      </c>
      <c r="N11" s="102" t="str">
        <f>IF(RES_hh_tes!N11=0,"",RES_hh_tes!N11/RES_hh_fec!N11)</f>
        <v/>
      </c>
      <c r="O11" s="102" t="str">
        <f>IF(RES_hh_tes!O11=0,"",RES_hh_tes!O11/RES_hh_fec!O11)</f>
        <v/>
      </c>
      <c r="P11" s="102" t="str">
        <f>IF(RES_hh_tes!P11=0,"",RES_hh_tes!P11/RES_hh_fec!P11)</f>
        <v/>
      </c>
      <c r="Q11" s="102" t="str">
        <f>IF(RES_hh_tes!Q11=0,"",RES_hh_tes!Q11/RES_hh_fec!Q11)</f>
        <v/>
      </c>
    </row>
    <row r="12" spans="1:17" ht="12" customHeight="1" x14ac:dyDescent="0.25">
      <c r="A12" s="87" t="s">
        <v>115</v>
      </c>
      <c r="B12" s="102">
        <f>IF(RES_hh_tes!B12=0,"",RES_hh_tes!B12/RES_hh_fec!B12)</f>
        <v>0.93979243856536543</v>
      </c>
      <c r="C12" s="102">
        <f>IF(RES_hh_tes!C12=0,"",RES_hh_tes!C12/RES_hh_fec!C12)</f>
        <v>0.96341129150820437</v>
      </c>
      <c r="D12" s="102">
        <f>IF(RES_hh_tes!D12=0,"",RES_hh_tes!D12/RES_hh_fec!D12)</f>
        <v>0.98240244313786884</v>
      </c>
      <c r="E12" s="102">
        <f>IF(RES_hh_tes!E12=0,"",RES_hh_tes!E12/RES_hh_fec!E12)</f>
        <v>1.0376210784561204</v>
      </c>
      <c r="F12" s="102">
        <f>IF(RES_hh_tes!F12=0,"",RES_hh_tes!F12/RES_hh_fec!F12)</f>
        <v>1.0481977798324762</v>
      </c>
      <c r="G12" s="102">
        <f>IF(RES_hh_tes!G12=0,"",RES_hh_tes!G12/RES_hh_fec!G12)</f>
        <v>1.0655045902967384</v>
      </c>
      <c r="H12" s="102">
        <f>IF(RES_hh_tes!H12=0,"",RES_hh_tes!H12/RES_hh_fec!H12)</f>
        <v>1.1232868421602815</v>
      </c>
      <c r="I12" s="102">
        <f>IF(RES_hh_tes!I12=0,"",RES_hh_tes!I12/RES_hh_fec!I12)</f>
        <v>1.1851606045870382</v>
      </c>
      <c r="J12" s="102">
        <f>IF(RES_hh_tes!J12=0,"",RES_hh_tes!J12/RES_hh_fec!J12)</f>
        <v>1.2814230411318781</v>
      </c>
      <c r="K12" s="102">
        <f>IF(RES_hh_tes!K12=0,"",RES_hh_tes!K12/RES_hh_fec!K12)</f>
        <v>1.3074324181152297</v>
      </c>
      <c r="L12" s="102">
        <f>IF(RES_hh_tes!L12=0,"",RES_hh_tes!L12/RES_hh_fec!L12)</f>
        <v>1.366855031143126</v>
      </c>
      <c r="M12" s="102">
        <f>IF(RES_hh_tes!M12=0,"",RES_hh_tes!M12/RES_hh_fec!M12)</f>
        <v>1.4165427142388107</v>
      </c>
      <c r="N12" s="102">
        <f>IF(RES_hh_tes!N12=0,"",RES_hh_tes!N12/RES_hh_fec!N12)</f>
        <v>1.4905788515581793</v>
      </c>
      <c r="O12" s="102">
        <f>IF(RES_hh_tes!O12=0,"",RES_hh_tes!O12/RES_hh_fec!O12)</f>
        <v>1.6163827036969516</v>
      </c>
      <c r="P12" s="102">
        <f>IF(RES_hh_tes!P12=0,"",RES_hh_tes!P12/RES_hh_fec!P12)</f>
        <v>1.74208754823635</v>
      </c>
      <c r="Q12" s="102">
        <f>IF(RES_hh_tes!Q12=0,"",RES_hh_tes!Q12/RES_hh_fec!Q12)</f>
        <v>1.8664222434684632</v>
      </c>
    </row>
    <row r="13" spans="1:17" ht="12" customHeight="1" x14ac:dyDescent="0.25">
      <c r="A13" s="51" t="s">
        <v>114</v>
      </c>
      <c r="B13" s="104">
        <f>IF(RES_hh_tes!B13=0,"",RES_hh_tes!B13/RES_hh_fec!B13)</f>
        <v>0.59520187775806466</v>
      </c>
      <c r="C13" s="104">
        <f>IF(RES_hh_tes!C13=0,"",RES_hh_tes!C13/RES_hh_fec!C13)</f>
        <v>0.60264404907807179</v>
      </c>
      <c r="D13" s="104">
        <f>IF(RES_hh_tes!D13=0,"",RES_hh_tes!D13/RES_hh_fec!D13)</f>
        <v>0.60928562476555292</v>
      </c>
      <c r="E13" s="104">
        <f>IF(RES_hh_tes!E13=0,"",RES_hh_tes!E13/RES_hh_fec!E13)</f>
        <v>0.62007430361470306</v>
      </c>
      <c r="F13" s="104">
        <f>IF(RES_hh_tes!F13=0,"",RES_hh_tes!F13/RES_hh_fec!F13)</f>
        <v>0.62952524508461694</v>
      </c>
      <c r="G13" s="104">
        <f>IF(RES_hh_tes!G13=0,"",RES_hh_tes!G13/RES_hh_fec!G13)</f>
        <v>0.63633576231849398</v>
      </c>
      <c r="H13" s="104">
        <f>IF(RES_hh_tes!H13=0,"",RES_hh_tes!H13/RES_hh_fec!H13)</f>
        <v>0.64797559441723862</v>
      </c>
      <c r="I13" s="104">
        <f>IF(RES_hh_tes!I13=0,"",RES_hh_tes!I13/RES_hh_fec!I13)</f>
        <v>0.65795629348638462</v>
      </c>
      <c r="J13" s="104">
        <f>IF(RES_hh_tes!J13=0,"",RES_hh_tes!J13/RES_hh_fec!J13)</f>
        <v>0.66377346861181485</v>
      </c>
      <c r="K13" s="104">
        <f>IF(RES_hh_tes!K13=0,"",RES_hh_tes!K13/RES_hh_fec!K13)</f>
        <v>0.66883546117543913</v>
      </c>
      <c r="L13" s="104">
        <f>IF(RES_hh_tes!L13=0,"",RES_hh_tes!L13/RES_hh_fec!L13)</f>
        <v>0.67551175099960747</v>
      </c>
      <c r="M13" s="104">
        <f>IF(RES_hh_tes!M13=0,"",RES_hh_tes!M13/RES_hh_fec!M13)</f>
        <v>0.68107962679993461</v>
      </c>
      <c r="N13" s="104">
        <f>IF(RES_hh_tes!N13=0,"",RES_hh_tes!N13/RES_hh_fec!N13)</f>
        <v>0.69115862608705103</v>
      </c>
      <c r="O13" s="104">
        <f>IF(RES_hh_tes!O13=0,"",RES_hh_tes!O13/RES_hh_fec!O13)</f>
        <v>0.70378262679009929</v>
      </c>
      <c r="P13" s="104">
        <f>IF(RES_hh_tes!P13=0,"",RES_hh_tes!P13/RES_hh_fec!P13)</f>
        <v>0.70704324110601102</v>
      </c>
      <c r="Q13" s="104">
        <f>IF(RES_hh_tes!Q13=0,"",RES_hh_tes!Q13/RES_hh_fec!Q13)</f>
        <v>0.70891797213791397</v>
      </c>
    </row>
    <row r="14" spans="1:17" ht="12" customHeight="1" x14ac:dyDescent="0.25">
      <c r="A14" s="99" t="s">
        <v>117</v>
      </c>
      <c r="B14" s="106">
        <f>IF(RES_hh_tes!B14=0,"",RES_hh_tes!B14/RES_hh_fec!B14)</f>
        <v>1.0000000000000002</v>
      </c>
      <c r="C14" s="106">
        <f>IF(RES_hh_tes!C14=0,"",RES_hh_tes!C14/RES_hh_fec!C14)</f>
        <v>1.0000000000000002</v>
      </c>
      <c r="D14" s="106">
        <f>IF(RES_hh_tes!D14=0,"",RES_hh_tes!D14/RES_hh_fec!D14)</f>
        <v>0.99999999999999978</v>
      </c>
      <c r="E14" s="106">
        <f>IF(RES_hh_tes!E14=0,"",RES_hh_tes!E14/RES_hh_fec!E14)</f>
        <v>1</v>
      </c>
      <c r="F14" s="106">
        <f>IF(RES_hh_tes!F14=0,"",RES_hh_tes!F14/RES_hh_fec!F14)</f>
        <v>0.99999999999999911</v>
      </c>
      <c r="G14" s="106">
        <f>IF(RES_hh_tes!G14=0,"",RES_hh_tes!G14/RES_hh_fec!G14)</f>
        <v>1.0000000000000002</v>
      </c>
      <c r="H14" s="106">
        <f>IF(RES_hh_tes!H14=0,"",RES_hh_tes!H14/RES_hh_fec!H14)</f>
        <v>1</v>
      </c>
      <c r="I14" s="106">
        <f>IF(RES_hh_tes!I14=0,"",RES_hh_tes!I14/RES_hh_fec!I14)</f>
        <v>1</v>
      </c>
      <c r="J14" s="106">
        <f>IF(RES_hh_tes!J14=0,"",RES_hh_tes!J14/RES_hh_fec!J14)</f>
        <v>1</v>
      </c>
      <c r="K14" s="106">
        <f>IF(RES_hh_tes!K14=0,"",RES_hh_tes!K14/RES_hh_fec!K14)</f>
        <v>1.0000000000000004</v>
      </c>
      <c r="L14" s="106">
        <f>IF(RES_hh_tes!L14=0,"",RES_hh_tes!L14/RES_hh_fec!L14)</f>
        <v>0.99999999999999978</v>
      </c>
      <c r="M14" s="106">
        <f>IF(RES_hh_tes!M14=0,"",RES_hh_tes!M14/RES_hh_fec!M14)</f>
        <v>1</v>
      </c>
      <c r="N14" s="106">
        <f>IF(RES_hh_tes!N14=0,"",RES_hh_tes!N14/RES_hh_fec!N14)</f>
        <v>1</v>
      </c>
      <c r="O14" s="106">
        <f>IF(RES_hh_tes!O14=0,"",RES_hh_tes!O14/RES_hh_fec!O14)</f>
        <v>1</v>
      </c>
      <c r="P14" s="106">
        <f>IF(RES_hh_tes!P14=0,"",RES_hh_tes!P14/RES_hh_fec!P14)</f>
        <v>0.99999999999999967</v>
      </c>
      <c r="Q14" s="106">
        <f>IF(RES_hh_tes!Q14=0,"",RES_hh_tes!Q14/RES_hh_fec!Q14)</f>
        <v>1</v>
      </c>
    </row>
    <row r="15" spans="1:17" ht="12.95" customHeight="1" x14ac:dyDescent="0.25">
      <c r="A15" s="89" t="s">
        <v>112</v>
      </c>
      <c r="B15" s="103">
        <f>IF(RES_hh_tes!B15=0,"",RES_hh_tes!B15/RES_hh_fec!B15)</f>
        <v>1.4373708263183451</v>
      </c>
      <c r="C15" s="103">
        <f>IF(RES_hh_tes!C15=0,"",RES_hh_tes!C15/RES_hh_fec!C15)</f>
        <v>1.4722404589884783</v>
      </c>
      <c r="D15" s="103">
        <f>IF(RES_hh_tes!D15=0,"",RES_hh_tes!D15/RES_hh_fec!D15)</f>
        <v>1.5198169612060384</v>
      </c>
      <c r="E15" s="103">
        <f>IF(RES_hh_tes!E15=0,"",RES_hh_tes!E15/RES_hh_fec!E15)</f>
        <v>1.5689115604343464</v>
      </c>
      <c r="F15" s="103">
        <f>IF(RES_hh_tes!F15=0,"",RES_hh_tes!F15/RES_hh_fec!F15)</f>
        <v>1.6244981556262965</v>
      </c>
      <c r="G15" s="103">
        <f>IF(RES_hh_tes!G15=0,"",RES_hh_tes!G15/RES_hh_fec!G15)</f>
        <v>1.6846534706772112</v>
      </c>
      <c r="H15" s="103">
        <f>IF(RES_hh_tes!H15=0,"",RES_hh_tes!H15/RES_hh_fec!H15)</f>
        <v>1.7649285200621456</v>
      </c>
      <c r="I15" s="103">
        <f>IF(RES_hh_tes!I15=0,"",RES_hh_tes!I15/RES_hh_fec!I15)</f>
        <v>1.8373681994799875</v>
      </c>
      <c r="J15" s="103">
        <f>IF(RES_hh_tes!J15=0,"",RES_hh_tes!J15/RES_hh_fec!J15)</f>
        <v>1.9294523490232049</v>
      </c>
      <c r="K15" s="103">
        <f>IF(RES_hh_tes!K15=0,"",RES_hh_tes!K15/RES_hh_fec!K15)</f>
        <v>2.0425514481599616</v>
      </c>
      <c r="L15" s="103">
        <f>IF(RES_hh_tes!L15=0,"",RES_hh_tes!L15/RES_hh_fec!L15)</f>
        <v>2.1606418794623736</v>
      </c>
      <c r="M15" s="103">
        <f>IF(RES_hh_tes!M15=0,"",RES_hh_tes!M15/RES_hh_fec!M15)</f>
        <v>2.2839086814043918</v>
      </c>
      <c r="N15" s="103">
        <f>IF(RES_hh_tes!N15=0,"",RES_hh_tes!N15/RES_hh_fec!N15)</f>
        <v>2.401215038795677</v>
      </c>
      <c r="O15" s="103">
        <f>IF(RES_hh_tes!O15=0,"",RES_hh_tes!O15/RES_hh_fec!O15)</f>
        <v>2.520941178290411</v>
      </c>
      <c r="P15" s="103">
        <f>IF(RES_hh_tes!P15=0,"",RES_hh_tes!P15/RES_hh_fec!P15)</f>
        <v>2.6635845721866729</v>
      </c>
      <c r="Q15" s="103">
        <f>IF(RES_hh_tes!Q15=0,"",RES_hh_tes!Q15/RES_hh_fec!Q15)</f>
        <v>2.7871089529782576</v>
      </c>
    </row>
    <row r="16" spans="1:17" ht="12" customHeight="1" x14ac:dyDescent="0.25">
      <c r="A16" s="87" t="s">
        <v>111</v>
      </c>
      <c r="B16" s="105">
        <f>IF(RES_hh_tes!B16=0,"",RES_hh_tes!B16/RES_hh_fec!B16)</f>
        <v>1.4373708263183451</v>
      </c>
      <c r="C16" s="105">
        <f>IF(RES_hh_tes!C16=0,"",RES_hh_tes!C16/RES_hh_fec!C16)</f>
        <v>1.4722404589884783</v>
      </c>
      <c r="D16" s="105">
        <f>IF(RES_hh_tes!D16=0,"",RES_hh_tes!D16/RES_hh_fec!D16)</f>
        <v>1.5198169612060384</v>
      </c>
      <c r="E16" s="105">
        <f>IF(RES_hh_tes!E16=0,"",RES_hh_tes!E16/RES_hh_fec!E16)</f>
        <v>1.5689115604343464</v>
      </c>
      <c r="F16" s="105">
        <f>IF(RES_hh_tes!F16=0,"",RES_hh_tes!F16/RES_hh_fec!F16)</f>
        <v>1.6244981556262965</v>
      </c>
      <c r="G16" s="105">
        <f>IF(RES_hh_tes!G16=0,"",RES_hh_tes!G16/RES_hh_fec!G16)</f>
        <v>1.6846534706772112</v>
      </c>
      <c r="H16" s="105">
        <f>IF(RES_hh_tes!H16=0,"",RES_hh_tes!H16/RES_hh_fec!H16)</f>
        <v>1.7649285200621456</v>
      </c>
      <c r="I16" s="105">
        <f>IF(RES_hh_tes!I16=0,"",RES_hh_tes!I16/RES_hh_fec!I16)</f>
        <v>1.8373681994799875</v>
      </c>
      <c r="J16" s="105">
        <f>IF(RES_hh_tes!J16=0,"",RES_hh_tes!J16/RES_hh_fec!J16)</f>
        <v>1.9294523490232049</v>
      </c>
      <c r="K16" s="105">
        <f>IF(RES_hh_tes!K16=0,"",RES_hh_tes!K16/RES_hh_fec!K16)</f>
        <v>2.0425514481599616</v>
      </c>
      <c r="L16" s="105">
        <f>IF(RES_hh_tes!L16=0,"",RES_hh_tes!L16/RES_hh_fec!L16)</f>
        <v>2.1606418794623736</v>
      </c>
      <c r="M16" s="105">
        <f>IF(RES_hh_tes!M16=0,"",RES_hh_tes!M16/RES_hh_fec!M16)</f>
        <v>2.2839086814043918</v>
      </c>
      <c r="N16" s="105">
        <f>IF(RES_hh_tes!N16=0,"",RES_hh_tes!N16/RES_hh_fec!N16)</f>
        <v>2.401215038795677</v>
      </c>
      <c r="O16" s="105">
        <f>IF(RES_hh_tes!O16=0,"",RES_hh_tes!O16/RES_hh_fec!O16)</f>
        <v>2.520941178290411</v>
      </c>
      <c r="P16" s="105">
        <f>IF(RES_hh_tes!P16=0,"",RES_hh_tes!P16/RES_hh_fec!P16)</f>
        <v>2.6635845721866729</v>
      </c>
      <c r="Q16" s="105">
        <f>IF(RES_hh_tes!Q16=0,"",RES_hh_tes!Q16/RES_hh_fec!Q16)</f>
        <v>2.7871089529782576</v>
      </c>
    </row>
    <row r="17" spans="1:17" ht="12.95" customHeight="1" x14ac:dyDescent="0.25">
      <c r="A17" s="89" t="s">
        <v>63</v>
      </c>
      <c r="B17" s="103">
        <f>IF(RES_hh_tes!B17=0,"",RES_hh_tes!B17/RES_hh_fec!B17)</f>
        <v>0.52908905395797712</v>
      </c>
      <c r="C17" s="103">
        <f>IF(RES_hh_tes!C17=0,"",RES_hh_tes!C17/RES_hh_fec!C17)</f>
        <v>0.53575627634706913</v>
      </c>
      <c r="D17" s="103">
        <f>IF(RES_hh_tes!D17=0,"",RES_hh_tes!D17/RES_hh_fec!D17)</f>
        <v>0.55109042119689222</v>
      </c>
      <c r="E17" s="103">
        <f>IF(RES_hh_tes!E17=0,"",RES_hh_tes!E17/RES_hh_fec!E17)</f>
        <v>0.56321416203070274</v>
      </c>
      <c r="F17" s="103">
        <f>IF(RES_hh_tes!F17=0,"",RES_hh_tes!F17/RES_hh_fec!F17)</f>
        <v>0.57400070848233709</v>
      </c>
      <c r="G17" s="103">
        <f>IF(RES_hh_tes!G17=0,"",RES_hh_tes!G17/RES_hh_fec!G17)</f>
        <v>0.58692372185112529</v>
      </c>
      <c r="H17" s="103">
        <f>IF(RES_hh_tes!H17=0,"",RES_hh_tes!H17/RES_hh_fec!H17)</f>
        <v>0.5977957603402464</v>
      </c>
      <c r="I17" s="103">
        <f>IF(RES_hh_tes!I17=0,"",RES_hh_tes!I17/RES_hh_fec!I17)</f>
        <v>0.6116904472494723</v>
      </c>
      <c r="J17" s="103">
        <f>IF(RES_hh_tes!J17=0,"",RES_hh_tes!J17/RES_hh_fec!J17)</f>
        <v>0.62356060031830496</v>
      </c>
      <c r="K17" s="103">
        <f>IF(RES_hh_tes!K17=0,"",RES_hh_tes!K17/RES_hh_fec!K17)</f>
        <v>0.63524687256761303</v>
      </c>
      <c r="L17" s="103">
        <f>IF(RES_hh_tes!L17=0,"",RES_hh_tes!L17/RES_hh_fec!L17)</f>
        <v>0.71008501840940141</v>
      </c>
      <c r="M17" s="103">
        <f>IF(RES_hh_tes!M17=0,"",RES_hh_tes!M17/RES_hh_fec!M17)</f>
        <v>0.7184368736887492</v>
      </c>
      <c r="N17" s="103">
        <f>IF(RES_hh_tes!N17=0,"",RES_hh_tes!N17/RES_hh_fec!N17)</f>
        <v>0.72334368186984255</v>
      </c>
      <c r="O17" s="103">
        <f>IF(RES_hh_tes!O17=0,"",RES_hh_tes!O17/RES_hh_fec!O17)</f>
        <v>0.72519261563045501</v>
      </c>
      <c r="P17" s="103">
        <f>IF(RES_hh_tes!P17=0,"",RES_hh_tes!P17/RES_hh_fec!P17)</f>
        <v>0.72779426643873657</v>
      </c>
      <c r="Q17" s="103">
        <f>IF(RES_hh_tes!Q17=0,"",RES_hh_tes!Q17/RES_hh_fec!Q17)</f>
        <v>0.72370546139449066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0.41769610256844464</v>
      </c>
      <c r="C19" s="102">
        <f>IF(RES_hh_tes!C19=0,"",RES_hh_tes!C19/RES_hh_fec!C19)</f>
        <v>0.44681777762734026</v>
      </c>
      <c r="D19" s="102">
        <f>IF(RES_hh_tes!D19=0,"",RES_hh_tes!D19/RES_hh_fec!D19)</f>
        <v>0.45906297455764966</v>
      </c>
      <c r="E19" s="102">
        <f>IF(RES_hh_tes!E19=0,"",RES_hh_tes!E19/RES_hh_fec!E19)</f>
        <v>0.46181158533088296</v>
      </c>
      <c r="F19" s="102">
        <f>IF(RES_hh_tes!F19=0,"",RES_hh_tes!F19/RES_hh_fec!F19)</f>
        <v>0.46648444622171592</v>
      </c>
      <c r="G19" s="102">
        <f>IF(RES_hh_tes!G19=0,"",RES_hh_tes!G19/RES_hh_fec!G19)</f>
        <v>0.46844562338743939</v>
      </c>
      <c r="H19" s="102">
        <f>IF(RES_hh_tes!H19=0,"",RES_hh_tes!H19/RES_hh_fec!H19)</f>
        <v>0.47182100009216299</v>
      </c>
      <c r="I19" s="102">
        <f>IF(RES_hh_tes!I19=0,"",RES_hh_tes!I19/RES_hh_fec!I19)</f>
        <v>0.47392181958161367</v>
      </c>
      <c r="J19" s="102">
        <f>IF(RES_hh_tes!J19=0,"",RES_hh_tes!J19/RES_hh_fec!J19)</f>
        <v>0.47562648852608225</v>
      </c>
      <c r="K19" s="102">
        <f>IF(RES_hh_tes!K19=0,"",RES_hh_tes!K19/RES_hh_fec!K19)</f>
        <v>0.48286205521522158</v>
      </c>
      <c r="L19" s="102">
        <f>IF(RES_hh_tes!L19=0,"",RES_hh_tes!L19/RES_hh_fec!L19)</f>
        <v>0.49072667271712089</v>
      </c>
      <c r="M19" s="102">
        <f>IF(RES_hh_tes!M19=0,"",RES_hh_tes!M19/RES_hh_fec!M19)</f>
        <v>0.49219788028630068</v>
      </c>
      <c r="N19" s="102">
        <f>IF(RES_hh_tes!N19=0,"",RES_hh_tes!N19/RES_hh_fec!N19)</f>
        <v>0.49384108492459944</v>
      </c>
      <c r="O19" s="102">
        <f>IF(RES_hh_tes!O19=0,"",RES_hh_tes!O19/RES_hh_fec!O19)</f>
        <v>0.49395990252912753</v>
      </c>
      <c r="P19" s="102">
        <f>IF(RES_hh_tes!P19=0,"",RES_hh_tes!P19/RES_hh_fec!P19)</f>
        <v>0.49590329996078286</v>
      </c>
      <c r="Q19" s="102">
        <f>IF(RES_hh_tes!Q19=0,"",RES_hh_tes!Q19/RES_hh_fec!Q19)</f>
        <v>0.49914581367521066</v>
      </c>
    </row>
    <row r="20" spans="1:17" ht="12" customHeight="1" x14ac:dyDescent="0.25">
      <c r="A20" s="87" t="s">
        <v>110</v>
      </c>
      <c r="B20" s="102" t="str">
        <f>IF(RES_hh_tes!B20=0,"",RES_hh_tes!B20/RES_hh_fec!B20)</f>
        <v/>
      </c>
      <c r="C20" s="102" t="str">
        <f>IF(RES_hh_tes!C20=0,"",RES_hh_tes!C20/RES_hh_fec!C20)</f>
        <v/>
      </c>
      <c r="D20" s="102" t="str">
        <f>IF(RES_hh_tes!D20=0,"",RES_hh_tes!D20/RES_hh_fec!D20)</f>
        <v/>
      </c>
      <c r="E20" s="102" t="str">
        <f>IF(RES_hh_tes!E20=0,"",RES_hh_tes!E20/RES_hh_fec!E20)</f>
        <v/>
      </c>
      <c r="F20" s="102" t="str">
        <f>IF(RES_hh_tes!F20=0,"",RES_hh_tes!F20/RES_hh_fec!F20)</f>
        <v/>
      </c>
      <c r="G20" s="102" t="str">
        <f>IF(RES_hh_tes!G20=0,"",RES_hh_tes!G20/RES_hh_fec!G20)</f>
        <v/>
      </c>
      <c r="H20" s="102" t="str">
        <f>IF(RES_hh_tes!H20=0,"",RES_hh_tes!H20/RES_hh_fec!H20)</f>
        <v/>
      </c>
      <c r="I20" s="102" t="str">
        <f>IF(RES_hh_tes!I20=0,"",RES_hh_tes!I20/RES_hh_fec!I20)</f>
        <v/>
      </c>
      <c r="J20" s="102" t="str">
        <f>IF(RES_hh_tes!J20=0,"",RES_hh_tes!J20/RES_hh_fec!J20)</f>
        <v/>
      </c>
      <c r="K20" s="102" t="str">
        <f>IF(RES_hh_tes!K20=0,"",RES_hh_tes!K20/RES_hh_fec!K20)</f>
        <v/>
      </c>
      <c r="L20" s="102" t="str">
        <f>IF(RES_hh_tes!L20=0,"",RES_hh_tes!L20/RES_hh_fec!L20)</f>
        <v/>
      </c>
      <c r="M20" s="102" t="str">
        <f>IF(RES_hh_tes!M20=0,"",RES_hh_tes!M20/RES_hh_fec!M20)</f>
        <v/>
      </c>
      <c r="N20" s="102" t="str">
        <f>IF(RES_hh_tes!N20=0,"",RES_hh_tes!N20/RES_hh_fec!N20)</f>
        <v/>
      </c>
      <c r="O20" s="102" t="str">
        <f>IF(RES_hh_tes!O20=0,"",RES_hh_tes!O20/RES_hh_fec!O20)</f>
        <v/>
      </c>
      <c r="P20" s="102" t="str">
        <f>IF(RES_hh_tes!P20=0,"",RES_hh_tes!P20/RES_hh_fec!P20)</f>
        <v/>
      </c>
      <c r="Q20" s="102" t="str">
        <f>IF(RES_hh_tes!Q20=0,"",RES_hh_tes!Q20/RES_hh_fec!Q20)</f>
        <v/>
      </c>
    </row>
    <row r="21" spans="1:17" ht="12" customHeight="1" x14ac:dyDescent="0.25">
      <c r="A21" s="87" t="s">
        <v>109</v>
      </c>
      <c r="B21" s="102" t="str">
        <f>IF(RES_hh_tes!B21=0,"",RES_hh_tes!B21/RES_hh_fec!B21)</f>
        <v/>
      </c>
      <c r="C21" s="102" t="str">
        <f>IF(RES_hh_tes!C21=0,"",RES_hh_tes!C21/RES_hh_fec!C21)</f>
        <v/>
      </c>
      <c r="D21" s="102" t="str">
        <f>IF(RES_hh_tes!D21=0,"",RES_hh_tes!D21/RES_hh_fec!D21)</f>
        <v/>
      </c>
      <c r="E21" s="102" t="str">
        <f>IF(RES_hh_tes!E21=0,"",RES_hh_tes!E21/RES_hh_fec!E21)</f>
        <v/>
      </c>
      <c r="F21" s="102" t="str">
        <f>IF(RES_hh_tes!F21=0,"",RES_hh_tes!F21/RES_hh_fec!F21)</f>
        <v/>
      </c>
      <c r="G21" s="102" t="str">
        <f>IF(RES_hh_tes!G21=0,"",RES_hh_tes!G21/RES_hh_fec!G21)</f>
        <v/>
      </c>
      <c r="H21" s="102" t="str">
        <f>IF(RES_hh_tes!H21=0,"",RES_hh_tes!H21/RES_hh_fec!H21)</f>
        <v/>
      </c>
      <c r="I21" s="102" t="str">
        <f>IF(RES_hh_tes!I21=0,"",RES_hh_tes!I21/RES_hh_fec!I21)</f>
        <v/>
      </c>
      <c r="J21" s="102" t="str">
        <f>IF(RES_hh_tes!J21=0,"",RES_hh_tes!J21/RES_hh_fec!J21)</f>
        <v/>
      </c>
      <c r="K21" s="102" t="str">
        <f>IF(RES_hh_tes!K21=0,"",RES_hh_tes!K21/RES_hh_fec!K21)</f>
        <v/>
      </c>
      <c r="L21" s="102" t="str">
        <f>IF(RES_hh_tes!L21=0,"",RES_hh_tes!L21/RES_hh_fec!L21)</f>
        <v/>
      </c>
      <c r="M21" s="102" t="str">
        <f>IF(RES_hh_tes!M21=0,"",RES_hh_tes!M21/RES_hh_fec!M21)</f>
        <v/>
      </c>
      <c r="N21" s="102" t="str">
        <f>IF(RES_hh_tes!N21=0,"",RES_hh_tes!N21/RES_hh_fec!N21)</f>
        <v/>
      </c>
      <c r="O21" s="102" t="str">
        <f>IF(RES_hh_tes!O21=0,"",RES_hh_tes!O21/RES_hh_fec!O21)</f>
        <v/>
      </c>
      <c r="P21" s="102" t="str">
        <f>IF(RES_hh_tes!P21=0,"",RES_hh_tes!P21/RES_hh_fec!P21)</f>
        <v/>
      </c>
      <c r="Q21" s="102" t="str">
        <f>IF(RES_hh_tes!Q21=0,"",RES_hh_tes!Q21/RES_hh_fec!Q21)</f>
        <v/>
      </c>
    </row>
    <row r="22" spans="1:17" ht="12" customHeight="1" x14ac:dyDescent="0.25">
      <c r="A22" s="87" t="s">
        <v>55</v>
      </c>
      <c r="B22" s="102" t="str">
        <f>IF(RES_hh_tes!B22=0,"",RES_hh_tes!B22/RES_hh_fec!B22)</f>
        <v/>
      </c>
      <c r="C22" s="102" t="str">
        <f>IF(RES_hh_tes!C22=0,"",RES_hh_tes!C22/RES_hh_fec!C22)</f>
        <v/>
      </c>
      <c r="D22" s="102" t="str">
        <f>IF(RES_hh_tes!D22=0,"",RES_hh_tes!D22/RES_hh_fec!D22)</f>
        <v/>
      </c>
      <c r="E22" s="102" t="str">
        <f>IF(RES_hh_tes!E22=0,"",RES_hh_tes!E22/RES_hh_fec!E22)</f>
        <v/>
      </c>
      <c r="F22" s="102" t="str">
        <f>IF(RES_hh_tes!F22=0,"",RES_hh_tes!F22/RES_hh_fec!F22)</f>
        <v/>
      </c>
      <c r="G22" s="102" t="str">
        <f>IF(RES_hh_tes!G22=0,"",RES_hh_tes!G22/RES_hh_fec!G22)</f>
        <v/>
      </c>
      <c r="H22" s="102" t="str">
        <f>IF(RES_hh_tes!H22=0,"",RES_hh_tes!H22/RES_hh_fec!H22)</f>
        <v/>
      </c>
      <c r="I22" s="102" t="str">
        <f>IF(RES_hh_tes!I22=0,"",RES_hh_tes!I22/RES_hh_fec!I22)</f>
        <v/>
      </c>
      <c r="J22" s="102" t="str">
        <f>IF(RES_hh_tes!J22=0,"",RES_hh_tes!J22/RES_hh_fec!J22)</f>
        <v/>
      </c>
      <c r="K22" s="102" t="str">
        <f>IF(RES_hh_tes!K22=0,"",RES_hh_tes!K22/RES_hh_fec!K22)</f>
        <v/>
      </c>
      <c r="L22" s="102" t="str">
        <f>IF(RES_hh_tes!L22=0,"",RES_hh_tes!L22/RES_hh_fec!L22)</f>
        <v/>
      </c>
      <c r="M22" s="102" t="str">
        <f>IF(RES_hh_tes!M22=0,"",RES_hh_tes!M22/RES_hh_fec!M22)</f>
        <v/>
      </c>
      <c r="N22" s="102" t="str">
        <f>IF(RES_hh_tes!N22=0,"",RES_hh_tes!N22/RES_hh_fec!N22)</f>
        <v/>
      </c>
      <c r="O22" s="102" t="str">
        <f>IF(RES_hh_tes!O22=0,"",RES_hh_tes!O22/RES_hh_fec!O22)</f>
        <v/>
      </c>
      <c r="P22" s="102" t="str">
        <f>IF(RES_hh_tes!P22=0,"",RES_hh_tes!P22/RES_hh_fec!P22)</f>
        <v/>
      </c>
      <c r="Q22" s="102" t="str">
        <f>IF(RES_hh_tes!Q22=0,"",RES_hh_tes!Q22/RES_hh_fec!Q22)</f>
        <v/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 t="str">
        <f>IF(RES_hh_tes!B24=0,"",RES_hh_tes!B24/RES_hh_fec!B24)</f>
        <v/>
      </c>
      <c r="C24" s="102" t="str">
        <f>IF(RES_hh_tes!C24=0,"",RES_hh_tes!C24/RES_hh_fec!C24)</f>
        <v/>
      </c>
      <c r="D24" s="102" t="str">
        <f>IF(RES_hh_tes!D24=0,"",RES_hh_tes!D24/RES_hh_fec!D24)</f>
        <v/>
      </c>
      <c r="E24" s="102" t="str">
        <f>IF(RES_hh_tes!E24=0,"",RES_hh_tes!E24/RES_hh_fec!E24)</f>
        <v/>
      </c>
      <c r="F24" s="102" t="str">
        <f>IF(RES_hh_tes!F24=0,"",RES_hh_tes!F24/RES_hh_fec!F24)</f>
        <v/>
      </c>
      <c r="G24" s="102" t="str">
        <f>IF(RES_hh_tes!G24=0,"",RES_hh_tes!G24/RES_hh_fec!G24)</f>
        <v/>
      </c>
      <c r="H24" s="102" t="str">
        <f>IF(RES_hh_tes!H24=0,"",RES_hh_tes!H24/RES_hh_fec!H24)</f>
        <v/>
      </c>
      <c r="I24" s="102" t="str">
        <f>IF(RES_hh_tes!I24=0,"",RES_hh_tes!I24/RES_hh_fec!I24)</f>
        <v/>
      </c>
      <c r="J24" s="102" t="str">
        <f>IF(RES_hh_tes!J24=0,"",RES_hh_tes!J24/RES_hh_fec!J24)</f>
        <v/>
      </c>
      <c r="K24" s="102" t="str">
        <f>IF(RES_hh_tes!K24=0,"",RES_hh_tes!K24/RES_hh_fec!K24)</f>
        <v/>
      </c>
      <c r="L24" s="102" t="str">
        <f>IF(RES_hh_tes!L24=0,"",RES_hh_tes!L24/RES_hh_fec!L24)</f>
        <v/>
      </c>
      <c r="M24" s="102" t="str">
        <f>IF(RES_hh_tes!M24=0,"",RES_hh_tes!M24/RES_hh_fec!M24)</f>
        <v/>
      </c>
      <c r="N24" s="102" t="str">
        <f>IF(RES_hh_tes!N24=0,"",RES_hh_tes!N24/RES_hh_fec!N24)</f>
        <v/>
      </c>
      <c r="O24" s="102" t="str">
        <f>IF(RES_hh_tes!O24=0,"",RES_hh_tes!O24/RES_hh_fec!O24)</f>
        <v/>
      </c>
      <c r="P24" s="102" t="str">
        <f>IF(RES_hh_tes!P24=0,"",RES_hh_tes!P24/RES_hh_fec!P24)</f>
        <v/>
      </c>
      <c r="Q24" s="102" t="str">
        <f>IF(RES_hh_tes!Q24=0,"",RES_hh_tes!Q24/RES_hh_fec!Q24)</f>
        <v/>
      </c>
    </row>
    <row r="25" spans="1:17" ht="12" customHeight="1" x14ac:dyDescent="0.25">
      <c r="A25" s="51" t="s">
        <v>60</v>
      </c>
      <c r="B25" s="104">
        <f>IF(RES_hh_tes!B25=0,"",RES_hh_tes!B25/RES_hh_fec!B25)</f>
        <v>0.5337227977263459</v>
      </c>
      <c r="C25" s="104">
        <f>IF(RES_hh_tes!C25=0,"",RES_hh_tes!C25/RES_hh_fec!C25)</f>
        <v>0.54228207765450431</v>
      </c>
      <c r="D25" s="104">
        <f>IF(RES_hh_tes!D25=0,"",RES_hh_tes!D25/RES_hh_fec!D25)</f>
        <v>0.55146773644309133</v>
      </c>
      <c r="E25" s="104">
        <f>IF(RES_hh_tes!E25=0,"",RES_hh_tes!E25/RES_hh_fec!E25)</f>
        <v>0.56153124906157736</v>
      </c>
      <c r="F25" s="104">
        <f>IF(RES_hh_tes!F25=0,"",RES_hh_tes!F25/RES_hh_fec!F25)</f>
        <v>0.57163004817227936</v>
      </c>
      <c r="G25" s="104">
        <f>IF(RES_hh_tes!G25=0,"",RES_hh_tes!G25/RES_hh_fec!G25)</f>
        <v>0.58279194355289443</v>
      </c>
      <c r="H25" s="104">
        <f>IF(RES_hh_tes!H25=0,"",RES_hh_tes!H25/RES_hh_fec!H25)</f>
        <v>0.59425612028778996</v>
      </c>
      <c r="I25" s="104">
        <f>IF(RES_hh_tes!I25=0,"",RES_hh_tes!I25/RES_hh_fec!I25)</f>
        <v>0.60580191035080388</v>
      </c>
      <c r="J25" s="104">
        <f>IF(RES_hh_tes!J25=0,"",RES_hh_tes!J25/RES_hh_fec!J25)</f>
        <v>0.61815781084478882</v>
      </c>
      <c r="K25" s="104">
        <f>IF(RES_hh_tes!K25=0,"",RES_hh_tes!K25/RES_hh_fec!K25)</f>
        <v>0.62489017524059631</v>
      </c>
      <c r="L25" s="104">
        <f>IF(RES_hh_tes!L25=0,"",RES_hh_tes!L25/RES_hh_fec!L25)</f>
        <v>0.63028212770048486</v>
      </c>
      <c r="M25" s="104">
        <f>IF(RES_hh_tes!M25=0,"",RES_hh_tes!M25/RES_hh_fec!M25)</f>
        <v>0.63302747230198531</v>
      </c>
      <c r="N25" s="104">
        <f>IF(RES_hh_tes!N25=0,"",RES_hh_tes!N25/RES_hh_fec!N25)</f>
        <v>0.63522103336625635</v>
      </c>
      <c r="O25" s="104">
        <f>IF(RES_hh_tes!O25=0,"",RES_hh_tes!O25/RES_hh_fec!O25)</f>
        <v>0.63800318518838717</v>
      </c>
      <c r="P25" s="104">
        <f>IF(RES_hh_tes!P25=0,"",RES_hh_tes!P25/RES_hh_fec!P25)</f>
        <v>0.64036767071948464</v>
      </c>
      <c r="Q25" s="104">
        <f>IF(RES_hh_tes!Q25=0,"",RES_hh_tes!Q25/RES_hh_fec!Q25)</f>
        <v>0.64302712922624572</v>
      </c>
    </row>
    <row r="26" spans="1:17" ht="12" customHeight="1" x14ac:dyDescent="0.25">
      <c r="A26" s="49" t="s">
        <v>59</v>
      </c>
      <c r="B26" s="101" t="str">
        <f>IF(RES_hh_tes!B26=0,"",RES_hh_tes!B26/RES_hh_fec!B26)</f>
        <v/>
      </c>
      <c r="C26" s="101" t="str">
        <f>IF(RES_hh_tes!C26=0,"",RES_hh_tes!C26/RES_hh_fec!C26)</f>
        <v/>
      </c>
      <c r="D26" s="101">
        <f>IF(RES_hh_tes!D26=0,"",RES_hh_tes!D26/RES_hh_fec!D26)</f>
        <v>1.0000000000000002</v>
      </c>
      <c r="E26" s="101">
        <f>IF(RES_hh_tes!E26=0,"",RES_hh_tes!E26/RES_hh_fec!E26)</f>
        <v>1</v>
      </c>
      <c r="F26" s="101">
        <f>IF(RES_hh_tes!F26=0,"",RES_hh_tes!F26/RES_hh_fec!F26)</f>
        <v>1</v>
      </c>
      <c r="G26" s="101">
        <f>IF(RES_hh_tes!G26=0,"",RES_hh_tes!G26/RES_hh_fec!G26)</f>
        <v>1</v>
      </c>
      <c r="H26" s="101">
        <f>IF(RES_hh_tes!H26=0,"",RES_hh_tes!H26/RES_hh_fec!H26)</f>
        <v>1.0000000000000002</v>
      </c>
      <c r="I26" s="101">
        <f>IF(RES_hh_tes!I26=0,"",RES_hh_tes!I26/RES_hh_fec!I26)</f>
        <v>0.99999999999999978</v>
      </c>
      <c r="J26" s="101">
        <f>IF(RES_hh_tes!J26=0,"",RES_hh_tes!J26/RES_hh_fec!J26)</f>
        <v>1.0000000000000002</v>
      </c>
      <c r="K26" s="101">
        <f>IF(RES_hh_tes!K26=0,"",RES_hh_tes!K26/RES_hh_fec!K26)</f>
        <v>1</v>
      </c>
      <c r="L26" s="101">
        <f>IF(RES_hh_tes!L26=0,"",RES_hh_tes!L26/RES_hh_fec!L26)</f>
        <v>0.99999999999999967</v>
      </c>
      <c r="M26" s="101">
        <f>IF(RES_hh_tes!M26=0,"",RES_hh_tes!M26/RES_hh_fec!M26)</f>
        <v>1.0000000000000002</v>
      </c>
      <c r="N26" s="101">
        <f>IF(RES_hh_tes!N26=0,"",RES_hh_tes!N26/RES_hh_fec!N26)</f>
        <v>1</v>
      </c>
      <c r="O26" s="101">
        <f>IF(RES_hh_tes!O26=0,"",RES_hh_tes!O26/RES_hh_fec!O26)</f>
        <v>0.99999999999999978</v>
      </c>
      <c r="P26" s="101">
        <f>IF(RES_hh_tes!P26=0,"",RES_hh_tes!P26/RES_hh_fec!P26)</f>
        <v>1.0000000000000002</v>
      </c>
      <c r="Q26" s="101">
        <f>IF(RES_hh_tes!Q26=0,"",RES_hh_tes!Q26/RES_hh_fec!Q26)</f>
        <v>1</v>
      </c>
    </row>
    <row r="27" spans="1:17" ht="12.95" customHeight="1" x14ac:dyDescent="0.25">
      <c r="A27" s="89" t="s">
        <v>62</v>
      </c>
      <c r="B27" s="103">
        <f>IF(RES_hh_tes!B27=0,"",RES_hh_tes!B27/RES_hh_fec!B27)</f>
        <v>0.7381931187461469</v>
      </c>
      <c r="C27" s="103">
        <f>IF(RES_hh_tes!C27=0,"",RES_hh_tes!C27/RES_hh_fec!C27)</f>
        <v>0.61351593200293375</v>
      </c>
      <c r="D27" s="103">
        <f>IF(RES_hh_tes!D27=0,"",RES_hh_tes!D27/RES_hh_fec!D27)</f>
        <v>0.69649841379882693</v>
      </c>
      <c r="E27" s="103">
        <f>IF(RES_hh_tes!E27=0,"",RES_hh_tes!E27/RES_hh_fec!E27)</f>
        <v>0.70621398775132771</v>
      </c>
      <c r="F27" s="103">
        <f>IF(RES_hh_tes!F27=0,"",RES_hh_tes!F27/RES_hh_fec!F27)</f>
        <v>0.68633600953558171</v>
      </c>
      <c r="G27" s="103">
        <f>IF(RES_hh_tes!G27=0,"",RES_hh_tes!G27/RES_hh_fec!G27)</f>
        <v>0.68251829514841489</v>
      </c>
      <c r="H27" s="103">
        <f>IF(RES_hh_tes!H27=0,"",RES_hh_tes!H27/RES_hh_fec!H27)</f>
        <v>0.67103371497554742</v>
      </c>
      <c r="I27" s="103">
        <f>IF(RES_hh_tes!I27=0,"",RES_hh_tes!I27/RES_hh_fec!I27)</f>
        <v>0.63306298947713491</v>
      </c>
      <c r="J27" s="103">
        <f>IF(RES_hh_tes!J27=0,"",RES_hh_tes!J27/RES_hh_fec!J27)</f>
        <v>0.58383366383369684</v>
      </c>
      <c r="K27" s="103">
        <f>IF(RES_hh_tes!K27=0,"",RES_hh_tes!K27/RES_hh_fec!K27)</f>
        <v>0.57593410292034275</v>
      </c>
      <c r="L27" s="103">
        <f>IF(RES_hh_tes!L27=0,"",RES_hh_tes!L27/RES_hh_fec!L27)</f>
        <v>0.62535608647305452</v>
      </c>
      <c r="M27" s="103">
        <f>IF(RES_hh_tes!M27=0,"",RES_hh_tes!M27/RES_hh_fec!M27)</f>
        <v>0.64594778252086182</v>
      </c>
      <c r="N27" s="103">
        <f>IF(RES_hh_tes!N27=0,"",RES_hh_tes!N27/RES_hh_fec!N27)</f>
        <v>0.65471141806674538</v>
      </c>
      <c r="O27" s="103">
        <f>IF(RES_hh_tes!O27=0,"",RES_hh_tes!O27/RES_hh_fec!O27)</f>
        <v>0.67295760854240694</v>
      </c>
      <c r="P27" s="103">
        <f>IF(RES_hh_tes!P27=0,"",RES_hh_tes!P27/RES_hh_fec!P27)</f>
        <v>0.69683513902665872</v>
      </c>
      <c r="Q27" s="103">
        <f>IF(RES_hh_tes!Q27=0,"",RES_hh_tes!Q27/RES_hh_fec!Q27)</f>
        <v>0.71291767110918969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0.39723413794789458</v>
      </c>
      <c r="C29" s="102">
        <f>IF(RES_hh_tes!C29=0,"",RES_hh_tes!C29/RES_hh_fec!C29)</f>
        <v>0.43878216472023041</v>
      </c>
      <c r="D29" s="102">
        <f>IF(RES_hh_tes!D29=0,"",RES_hh_tes!D29/RES_hh_fec!D29)</f>
        <v>0.44662148900537751</v>
      </c>
      <c r="E29" s="102">
        <f>IF(RES_hh_tes!E29=0,"",RES_hh_tes!E29/RES_hh_fec!E29)</f>
        <v>0.44679485977747024</v>
      </c>
      <c r="F29" s="102">
        <f>IF(RES_hh_tes!F29=0,"",RES_hh_tes!F29/RES_hh_fec!F29)</f>
        <v>0.44828631756478898</v>
      </c>
      <c r="G29" s="102">
        <f>IF(RES_hh_tes!G29=0,"",RES_hh_tes!G29/RES_hh_fec!G29)</f>
        <v>0.44884034740217332</v>
      </c>
      <c r="H29" s="102">
        <f>IF(RES_hh_tes!H29=0,"",RES_hh_tes!H29/RES_hh_fec!H29)</f>
        <v>0.4502876071632006</v>
      </c>
      <c r="I29" s="102">
        <f>IF(RES_hh_tes!I29=0,"",RES_hh_tes!I29/RES_hh_fec!I29)</f>
        <v>0.45337168761515478</v>
      </c>
      <c r="J29" s="102">
        <f>IF(RES_hh_tes!J29=0,"",RES_hh_tes!J29/RES_hh_fec!J29)</f>
        <v>0.45630875455902276</v>
      </c>
      <c r="K29" s="102">
        <f>IF(RES_hh_tes!K29=0,"",RES_hh_tes!K29/RES_hh_fec!K29)</f>
        <v>0.46216681868520276</v>
      </c>
      <c r="L29" s="102">
        <f>IF(RES_hh_tes!L29=0,"",RES_hh_tes!L29/RES_hh_fec!L29)</f>
        <v>0.46423969871962212</v>
      </c>
      <c r="M29" s="102">
        <f>IF(RES_hh_tes!M29=0,"",RES_hh_tes!M29/RES_hh_fec!M29)</f>
        <v>0.46451033720905244</v>
      </c>
      <c r="N29" s="102">
        <f>IF(RES_hh_tes!N29=0,"",RES_hh_tes!N29/RES_hh_fec!N29)</f>
        <v>0.46489744207077482</v>
      </c>
      <c r="O29" s="102">
        <f>IF(RES_hh_tes!O29=0,"",RES_hh_tes!O29/RES_hh_fec!O29)</f>
        <v>0.46604287685867901</v>
      </c>
      <c r="P29" s="102">
        <f>IF(RES_hh_tes!P29=0,"",RES_hh_tes!P29/RES_hh_fec!P29)</f>
        <v>0.46639995619532459</v>
      </c>
      <c r="Q29" s="102">
        <f>IF(RES_hh_tes!Q29=0,"",RES_hh_tes!Q29/RES_hh_fec!Q29)</f>
        <v>0.46715651972426703</v>
      </c>
    </row>
    <row r="30" spans="1:17" ht="12" customHeight="1" x14ac:dyDescent="0.25">
      <c r="A30" s="87" t="s">
        <v>109</v>
      </c>
      <c r="B30" s="102" t="str">
        <f>IF(RES_hh_tes!B30=0,"",RES_hh_tes!B30/RES_hh_fec!B30)</f>
        <v/>
      </c>
      <c r="C30" s="102" t="str">
        <f>IF(RES_hh_tes!C30=0,"",RES_hh_tes!C30/RES_hh_fec!C30)</f>
        <v/>
      </c>
      <c r="D30" s="102" t="str">
        <f>IF(RES_hh_tes!D30=0,"",RES_hh_tes!D30/RES_hh_fec!D30)</f>
        <v/>
      </c>
      <c r="E30" s="102" t="str">
        <f>IF(RES_hh_tes!E30=0,"",RES_hh_tes!E30/RES_hh_fec!E30)</f>
        <v/>
      </c>
      <c r="F30" s="102" t="str">
        <f>IF(RES_hh_tes!F30=0,"",RES_hh_tes!F30/RES_hh_fec!F30)</f>
        <v/>
      </c>
      <c r="G30" s="102" t="str">
        <f>IF(RES_hh_tes!G30=0,"",RES_hh_tes!G30/RES_hh_fec!G30)</f>
        <v/>
      </c>
      <c r="H30" s="102" t="str">
        <f>IF(RES_hh_tes!H30=0,"",RES_hh_tes!H30/RES_hh_fec!H30)</f>
        <v/>
      </c>
      <c r="I30" s="102" t="str">
        <f>IF(RES_hh_tes!I30=0,"",RES_hh_tes!I30/RES_hh_fec!I30)</f>
        <v/>
      </c>
      <c r="J30" s="102" t="str">
        <f>IF(RES_hh_tes!J30=0,"",RES_hh_tes!J30/RES_hh_fec!J30)</f>
        <v/>
      </c>
      <c r="K30" s="102" t="str">
        <f>IF(RES_hh_tes!K30=0,"",RES_hh_tes!K30/RES_hh_fec!K30)</f>
        <v/>
      </c>
      <c r="L30" s="102" t="str">
        <f>IF(RES_hh_tes!L30=0,"",RES_hh_tes!L30/RES_hh_fec!L30)</f>
        <v/>
      </c>
      <c r="M30" s="102" t="str">
        <f>IF(RES_hh_tes!M30=0,"",RES_hh_tes!M30/RES_hh_fec!M30)</f>
        <v/>
      </c>
      <c r="N30" s="102" t="str">
        <f>IF(RES_hh_tes!N30=0,"",RES_hh_tes!N30/RES_hh_fec!N30)</f>
        <v/>
      </c>
      <c r="O30" s="102" t="str">
        <f>IF(RES_hh_tes!O30=0,"",RES_hh_tes!O30/RES_hh_fec!O30)</f>
        <v/>
      </c>
      <c r="P30" s="102" t="str">
        <f>IF(RES_hh_tes!P30=0,"",RES_hh_tes!P30/RES_hh_fec!P30)</f>
        <v/>
      </c>
      <c r="Q30" s="102" t="str">
        <f>IF(RES_hh_tes!Q30=0,"",RES_hh_tes!Q30/RES_hh_fec!Q30)</f>
        <v/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0.78174768499609926</v>
      </c>
      <c r="C32" s="101">
        <f>IF(RES_hh_tes!C32=0,"",RES_hh_tes!C32/RES_hh_fec!C32)</f>
        <v>0.78260889759739671</v>
      </c>
      <c r="D32" s="101">
        <f>IF(RES_hh_tes!D32=0,"",RES_hh_tes!D32/RES_hh_fec!D32)</f>
        <v>0.79548143264957005</v>
      </c>
      <c r="E32" s="101">
        <f>IF(RES_hh_tes!E32=0,"",RES_hh_tes!E32/RES_hh_fec!E32)</f>
        <v>0.80056568014942786</v>
      </c>
      <c r="F32" s="101">
        <f>IF(RES_hh_tes!F32=0,"",RES_hh_tes!F32/RES_hh_fec!F32)</f>
        <v>0.80453358210481862</v>
      </c>
      <c r="G32" s="101">
        <f>IF(RES_hh_tes!G32=0,"",RES_hh_tes!G32/RES_hh_fec!G32)</f>
        <v>0.80978057161231576</v>
      </c>
      <c r="H32" s="101">
        <f>IF(RES_hh_tes!H32=0,"",RES_hh_tes!H32/RES_hh_fec!H32)</f>
        <v>0.81495418003510767</v>
      </c>
      <c r="I32" s="101">
        <f>IF(RES_hh_tes!I32=0,"",RES_hh_tes!I32/RES_hh_fec!I32)</f>
        <v>0.82233327859325311</v>
      </c>
      <c r="J32" s="101">
        <f>IF(RES_hh_tes!J32=0,"",RES_hh_tes!J32/RES_hh_fec!J32)</f>
        <v>0.82697802476521376</v>
      </c>
      <c r="K32" s="101">
        <f>IF(RES_hh_tes!K32=0,"",RES_hh_tes!K32/RES_hh_fec!K32)</f>
        <v>0.8275690321097422</v>
      </c>
      <c r="L32" s="101">
        <f>IF(RES_hh_tes!L32=0,"",RES_hh_tes!L32/RES_hh_fec!L32)</f>
        <v>0.83364980081845685</v>
      </c>
      <c r="M32" s="101">
        <f>IF(RES_hh_tes!M32=0,"",RES_hh_tes!M32/RES_hh_fec!M32)</f>
        <v>0.83678333288179874</v>
      </c>
      <c r="N32" s="101">
        <f>IF(RES_hh_tes!N32=0,"",RES_hh_tes!N32/RES_hh_fec!N32)</f>
        <v>0.83827807029264934</v>
      </c>
      <c r="O32" s="101">
        <f>IF(RES_hh_tes!O32=0,"",RES_hh_tes!O32/RES_hh_fec!O32)</f>
        <v>0.84046106458764325</v>
      </c>
      <c r="P32" s="101">
        <f>IF(RES_hh_tes!P32=0,"",RES_hh_tes!P32/RES_hh_fec!P32)</f>
        <v>0.84208973051447678</v>
      </c>
      <c r="Q32" s="101">
        <f>IF(RES_hh_tes!Q32=0,"",RES_hh_tes!Q32/RES_hh_fec!Q32)</f>
        <v>0.84306435520891265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31.814963041178657</v>
      </c>
      <c r="C3" s="100">
        <f t="shared" ref="C3:Q3" si="1">SUM(C4,C15,C17,C27)</f>
        <v>31.833654810943507</v>
      </c>
      <c r="D3" s="100">
        <f t="shared" si="1"/>
        <v>33.84104401260003</v>
      </c>
      <c r="E3" s="100">
        <f t="shared" si="1"/>
        <v>33.826982787360613</v>
      </c>
      <c r="F3" s="100">
        <f t="shared" si="1"/>
        <v>33.841044012600037</v>
      </c>
      <c r="G3" s="100">
        <f t="shared" si="1"/>
        <v>35.790523192126514</v>
      </c>
      <c r="H3" s="100">
        <f t="shared" si="1"/>
        <v>39.806007585417646</v>
      </c>
      <c r="I3" s="100">
        <f t="shared" si="1"/>
        <v>39.786372541164397</v>
      </c>
      <c r="J3" s="100">
        <f t="shared" si="1"/>
        <v>41.810772748901989</v>
      </c>
      <c r="K3" s="100">
        <f t="shared" si="1"/>
        <v>33.831434603845658</v>
      </c>
      <c r="L3" s="100">
        <f t="shared" si="1"/>
        <v>37.733800000000116</v>
      </c>
      <c r="M3" s="100">
        <f t="shared" si="1"/>
        <v>34.828750130846075</v>
      </c>
      <c r="N3" s="100">
        <f t="shared" si="1"/>
        <v>37.733800000000116</v>
      </c>
      <c r="O3" s="100">
        <f t="shared" si="1"/>
        <v>38.0203445866441</v>
      </c>
      <c r="P3" s="100">
        <f t="shared" si="1"/>
        <v>35.119446148374053</v>
      </c>
      <c r="Q3" s="100">
        <f t="shared" si="1"/>
        <v>44.108446191938981</v>
      </c>
    </row>
    <row r="4" spans="1:17" ht="12.95" customHeight="1" x14ac:dyDescent="0.25">
      <c r="A4" s="89" t="s">
        <v>65</v>
      </c>
      <c r="B4" s="96">
        <f t="shared" ref="B4" si="2">SUM(B5:B14)</f>
        <v>27.916742316471471</v>
      </c>
      <c r="C4" s="96">
        <f t="shared" ref="C4:Q4" si="3">SUM(C5:C14)</f>
        <v>16.035800424377406</v>
      </c>
      <c r="D4" s="96">
        <f t="shared" si="3"/>
        <v>24.103900805040013</v>
      </c>
      <c r="E4" s="96">
        <f t="shared" si="3"/>
        <v>24.626650474944249</v>
      </c>
      <c r="F4" s="96">
        <f t="shared" si="3"/>
        <v>21.065749385040014</v>
      </c>
      <c r="G4" s="96">
        <f t="shared" si="3"/>
        <v>22.241821676850613</v>
      </c>
      <c r="H4" s="96">
        <f t="shared" si="3"/>
        <v>23.848015434167063</v>
      </c>
      <c r="I4" s="96">
        <f t="shared" si="3"/>
        <v>19.068124317770014</v>
      </c>
      <c r="J4" s="96">
        <f t="shared" si="3"/>
        <v>13.716140896459036</v>
      </c>
      <c r="K4" s="96">
        <f t="shared" si="3"/>
        <v>5.2029984595392493</v>
      </c>
      <c r="L4" s="96">
        <f t="shared" si="3"/>
        <v>14.167762812353596</v>
      </c>
      <c r="M4" s="96">
        <f t="shared" si="3"/>
        <v>14.195687132338429</v>
      </c>
      <c r="N4" s="96">
        <f t="shared" si="3"/>
        <v>18.234513473864254</v>
      </c>
      <c r="O4" s="96">
        <f t="shared" si="3"/>
        <v>20.422365195710313</v>
      </c>
      <c r="P4" s="96">
        <f t="shared" si="3"/>
        <v>19.922521278486897</v>
      </c>
      <c r="Q4" s="96">
        <f t="shared" si="3"/>
        <v>29.130064311239831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27.916742316471471</v>
      </c>
      <c r="C6" s="95">
        <v>16.035800424377406</v>
      </c>
      <c r="D6" s="95">
        <v>24.103900805040013</v>
      </c>
      <c r="E6" s="95">
        <v>24.626650474944249</v>
      </c>
      <c r="F6" s="95">
        <v>21.065749385040014</v>
      </c>
      <c r="G6" s="95">
        <v>22.241821676850613</v>
      </c>
      <c r="H6" s="95">
        <v>23.848015434167063</v>
      </c>
      <c r="I6" s="95">
        <v>19.068124317770014</v>
      </c>
      <c r="J6" s="95">
        <v>13.716140896459036</v>
      </c>
      <c r="K6" s="95">
        <v>5.2029984595392493</v>
      </c>
      <c r="L6" s="95">
        <v>14.167762812353596</v>
      </c>
      <c r="M6" s="95">
        <v>14.195687132338429</v>
      </c>
      <c r="N6" s="95">
        <v>18.234513473864254</v>
      </c>
      <c r="O6" s="95">
        <v>17.235883760622521</v>
      </c>
      <c r="P6" s="95">
        <v>16.73596024659145</v>
      </c>
      <c r="Q6" s="95">
        <v>22.754630120466103</v>
      </c>
    </row>
    <row r="7" spans="1:17" ht="12" customHeight="1" x14ac:dyDescent="0.25">
      <c r="A7" s="87" t="s">
        <v>110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3.1864814350877935</v>
      </c>
      <c r="P7" s="95">
        <v>3.1865610318954487</v>
      </c>
      <c r="Q7" s="95">
        <v>6.3754341907737286</v>
      </c>
    </row>
    <row r="8" spans="1:17" ht="12" customHeight="1" x14ac:dyDescent="0.25">
      <c r="A8" s="87" t="s">
        <v>109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1.5011852866398769</v>
      </c>
      <c r="C17" s="96">
        <f t="shared" si="6"/>
        <v>2.7556833630839122</v>
      </c>
      <c r="D17" s="96">
        <f t="shared" si="6"/>
        <v>2.7229499549012575</v>
      </c>
      <c r="E17" s="96">
        <f t="shared" si="6"/>
        <v>2.8060802020532751</v>
      </c>
      <c r="F17" s="96">
        <f t="shared" si="6"/>
        <v>3.4044038748137591</v>
      </c>
      <c r="G17" s="96">
        <f t="shared" si="6"/>
        <v>3.5632910428567635</v>
      </c>
      <c r="H17" s="96">
        <f t="shared" si="6"/>
        <v>4.03964780141232</v>
      </c>
      <c r="I17" s="96">
        <f t="shared" si="6"/>
        <v>4.3992977940303577</v>
      </c>
      <c r="J17" s="96">
        <f t="shared" si="6"/>
        <v>4.680479155191712</v>
      </c>
      <c r="K17" s="96">
        <f t="shared" si="6"/>
        <v>3.6561769576353385</v>
      </c>
      <c r="L17" s="96">
        <f t="shared" si="6"/>
        <v>2.8074762284697874</v>
      </c>
      <c r="M17" s="96">
        <f t="shared" si="6"/>
        <v>2.1696545428488534</v>
      </c>
      <c r="N17" s="96">
        <f t="shared" si="6"/>
        <v>1.5504488341422693</v>
      </c>
      <c r="O17" s="96">
        <f t="shared" si="6"/>
        <v>1.5467376531308104</v>
      </c>
      <c r="P17" s="96">
        <f t="shared" si="6"/>
        <v>1.5203449410907719</v>
      </c>
      <c r="Q17" s="96">
        <f t="shared" si="6"/>
        <v>1.5054032481322492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1.5011852866398769</v>
      </c>
      <c r="C19" s="95">
        <v>2.7556833630839122</v>
      </c>
      <c r="D19" s="95">
        <v>2.7229499549012575</v>
      </c>
      <c r="E19" s="95">
        <v>2.8060802020532751</v>
      </c>
      <c r="F19" s="95">
        <v>3.4044038748137591</v>
      </c>
      <c r="G19" s="95">
        <v>3.5632910428567635</v>
      </c>
      <c r="H19" s="95">
        <v>4.03964780141232</v>
      </c>
      <c r="I19" s="95">
        <v>4.3992977940303577</v>
      </c>
      <c r="J19" s="95">
        <v>4.680479155191712</v>
      </c>
      <c r="K19" s="95">
        <v>3.6561769576353385</v>
      </c>
      <c r="L19" s="95">
        <v>2.8074762284697874</v>
      </c>
      <c r="M19" s="95">
        <v>2.1696545428488534</v>
      </c>
      <c r="N19" s="95">
        <v>1.5504488341422693</v>
      </c>
      <c r="O19" s="95">
        <v>1.5467376531308104</v>
      </c>
      <c r="P19" s="95">
        <v>1.5203449410907719</v>
      </c>
      <c r="Q19" s="95">
        <v>1.5054032481322492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0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2.3970354380673098</v>
      </c>
      <c r="C27" s="96">
        <f t="shared" ref="C27:Q27" si="8">SUM(C28:C32)</f>
        <v>13.042171023482192</v>
      </c>
      <c r="D27" s="96">
        <f t="shared" si="8"/>
        <v>7.0141932526587594</v>
      </c>
      <c r="E27" s="96">
        <f t="shared" si="8"/>
        <v>6.3942521103630918</v>
      </c>
      <c r="F27" s="96">
        <f t="shared" si="8"/>
        <v>9.370890752746261</v>
      </c>
      <c r="G27" s="96">
        <f t="shared" si="8"/>
        <v>9.9854104724191401</v>
      </c>
      <c r="H27" s="96">
        <f t="shared" si="8"/>
        <v>11.918344349838266</v>
      </c>
      <c r="I27" s="96">
        <f t="shared" si="8"/>
        <v>16.318950429364026</v>
      </c>
      <c r="J27" s="96">
        <f t="shared" si="8"/>
        <v>23.414152697251239</v>
      </c>
      <c r="K27" s="96">
        <f t="shared" si="8"/>
        <v>24.972259186671071</v>
      </c>
      <c r="L27" s="96">
        <f t="shared" si="8"/>
        <v>20.758560959176734</v>
      </c>
      <c r="M27" s="96">
        <f t="shared" si="8"/>
        <v>18.46340845565879</v>
      </c>
      <c r="N27" s="96">
        <f t="shared" si="8"/>
        <v>17.948837691993596</v>
      </c>
      <c r="O27" s="96">
        <f t="shared" si="8"/>
        <v>16.051241737802972</v>
      </c>
      <c r="P27" s="96">
        <f t="shared" si="8"/>
        <v>13.676579928796386</v>
      </c>
      <c r="Q27" s="96">
        <f t="shared" si="8"/>
        <v>13.472978632566896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2.3970354380673098</v>
      </c>
      <c r="C29" s="95">
        <v>13.042171023482192</v>
      </c>
      <c r="D29" s="95">
        <v>7.0141932526587594</v>
      </c>
      <c r="E29" s="95">
        <v>6.3942521103630918</v>
      </c>
      <c r="F29" s="95">
        <v>9.370890752746261</v>
      </c>
      <c r="G29" s="95">
        <v>9.9854104724191401</v>
      </c>
      <c r="H29" s="95">
        <v>11.918344349838266</v>
      </c>
      <c r="I29" s="95">
        <v>16.318950429364026</v>
      </c>
      <c r="J29" s="95">
        <v>23.414152697251239</v>
      </c>
      <c r="K29" s="95">
        <v>24.972259186671071</v>
      </c>
      <c r="L29" s="95">
        <v>20.758560959176734</v>
      </c>
      <c r="M29" s="95">
        <v>18.46340845565879</v>
      </c>
      <c r="N29" s="95">
        <v>17.948837691993596</v>
      </c>
      <c r="O29" s="95">
        <v>16.051241737802972</v>
      </c>
      <c r="P29" s="95">
        <v>13.676579928796386</v>
      </c>
      <c r="Q29" s="95">
        <v>13.472978632566896</v>
      </c>
    </row>
    <row r="30" spans="1:17" ht="12" customHeight="1" x14ac:dyDescent="0.25">
      <c r="A30" s="87" t="s">
        <v>109</v>
      </c>
      <c r="B30" s="95">
        <v>0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3587.6220660587405</v>
      </c>
      <c r="C3" s="100">
        <f>IF(RES_hh_fec!C3=0,0,1000000/0.086*RES_hh_fec!C3/RES_hh_num!C3)</f>
        <v>3337.5245212127138</v>
      </c>
      <c r="D3" s="100">
        <f>IF(RES_hh_fec!D3=0,0,1000000/0.086*RES_hh_fec!D3/RES_hh_num!D3)</f>
        <v>3523.0657876484215</v>
      </c>
      <c r="E3" s="100">
        <f>IF(RES_hh_fec!E3=0,0,1000000/0.086*RES_hh_fec!E3/RES_hh_num!E3)</f>
        <v>3856.3367932454726</v>
      </c>
      <c r="F3" s="100">
        <f>IF(RES_hh_fec!F3=0,0,1000000/0.086*RES_hh_fec!F3/RES_hh_num!F3)</f>
        <v>3656.7099400449169</v>
      </c>
      <c r="G3" s="100">
        <f>IF(RES_hh_fec!G3=0,0,1000000/0.086*RES_hh_fec!G3/RES_hh_num!G3)</f>
        <v>3676.5646363581136</v>
      </c>
      <c r="H3" s="100">
        <f>IF(RES_hh_fec!H3=0,0,1000000/0.086*RES_hh_fec!H3/RES_hh_num!H3)</f>
        <v>3931.5972434278328</v>
      </c>
      <c r="I3" s="100">
        <f>IF(RES_hh_fec!I3=0,0,1000000/0.086*RES_hh_fec!I3/RES_hh_num!I3)</f>
        <v>3833.1583993655536</v>
      </c>
      <c r="J3" s="100">
        <f>IF(RES_hh_fec!J3=0,0,1000000/0.086*RES_hh_fec!J3/RES_hh_num!J3)</f>
        <v>3681.5746773811907</v>
      </c>
      <c r="K3" s="100">
        <f>IF(RES_hh_fec!K3=0,0,1000000/0.086*RES_hh_fec!K3/RES_hh_num!K3)</f>
        <v>2824.4812244680838</v>
      </c>
      <c r="L3" s="100">
        <f>IF(RES_hh_fec!L3=0,0,1000000/0.086*RES_hh_fec!L3/RES_hh_num!L3)</f>
        <v>3436.580982161146</v>
      </c>
      <c r="M3" s="100">
        <f>IF(RES_hh_fec!M3=0,0,1000000/0.086*RES_hh_fec!M3/RES_hh_num!M3)</f>
        <v>3334.6044167934801</v>
      </c>
      <c r="N3" s="100">
        <f>IF(RES_hh_fec!N3=0,0,1000000/0.086*RES_hh_fec!N3/RES_hh_num!N3)</f>
        <v>3497.8309252269878</v>
      </c>
      <c r="O3" s="100">
        <f>IF(RES_hh_fec!O3=0,0,1000000/0.086*RES_hh_fec!O3/RES_hh_num!O3)</f>
        <v>3403.0037199438821</v>
      </c>
      <c r="P3" s="100">
        <f>IF(RES_hh_fec!P3=0,0,1000000/0.086*RES_hh_fec!P3/RES_hh_num!P3)</f>
        <v>3329.8250717896294</v>
      </c>
      <c r="Q3" s="100">
        <f>IF(RES_hh_fec!Q3=0,0,1000000/0.086*RES_hh_fec!Q3/RES_hh_num!Q3)</f>
        <v>3768.8472759328356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1345.4071995852885</v>
      </c>
      <c r="C4" s="96">
        <f>IF(RES_hh_fec!C4=0,0,1000000/0.086*RES_hh_fec!C4/RES_hh_num!C4)</f>
        <v>852.63428862097749</v>
      </c>
      <c r="D4" s="96">
        <f>IF(RES_hh_fec!D4=0,0,1000000/0.086*RES_hh_fec!D4/RES_hh_num!D4)</f>
        <v>1161.7716797490436</v>
      </c>
      <c r="E4" s="96">
        <f>IF(RES_hh_fec!E4=0,0,1000000/0.086*RES_hh_fec!E4/RES_hh_num!E4)</f>
        <v>1483.5504195301075</v>
      </c>
      <c r="F4" s="96">
        <f>IF(RES_hh_fec!F4=0,0,1000000/0.086*RES_hh_fec!F4/RES_hh_num!F4)</f>
        <v>1171.3643813161964</v>
      </c>
      <c r="G4" s="96">
        <f>IF(RES_hh_fec!G4=0,0,1000000/0.086*RES_hh_fec!G4/RES_hh_num!G4)</f>
        <v>1156.2481128827978</v>
      </c>
      <c r="H4" s="96">
        <f>IF(RES_hh_fec!H4=0,0,1000000/0.086*RES_hh_fec!H4/RES_hh_num!H4)</f>
        <v>1354.2500780273886</v>
      </c>
      <c r="I4" s="96">
        <f>IF(RES_hh_fec!I4=0,0,1000000/0.086*RES_hh_fec!I4/RES_hh_num!I4)</f>
        <v>1208.3886844784058</v>
      </c>
      <c r="J4" s="96">
        <f>IF(RES_hh_fec!J4=0,0,1000000/0.086*RES_hh_fec!J4/RES_hh_num!J4)</f>
        <v>929.60186594656295</v>
      </c>
      <c r="K4" s="96">
        <f>IF(RES_hh_fec!K4=0,0,1000000/0.086*RES_hh_fec!K4/RES_hh_num!K4)</f>
        <v>333.54359019312358</v>
      </c>
      <c r="L4" s="96">
        <f>IF(RES_hh_fec!L4=0,0,1000000/0.086*RES_hh_fec!L4/RES_hh_num!L4)</f>
        <v>821.52826898279659</v>
      </c>
      <c r="M4" s="96">
        <f>IF(RES_hh_fec!M4=0,0,1000000/0.086*RES_hh_fec!M4/RES_hh_num!M4)</f>
        <v>767.32422094444576</v>
      </c>
      <c r="N4" s="96">
        <f>IF(RES_hh_fec!N4=0,0,1000000/0.086*RES_hh_fec!N4/RES_hh_num!N4)</f>
        <v>936.11128939582181</v>
      </c>
      <c r="O4" s="96">
        <f>IF(RES_hh_fec!O4=0,0,1000000/0.086*RES_hh_fec!O4/RES_hh_num!O4)</f>
        <v>871.98714650149793</v>
      </c>
      <c r="P4" s="96">
        <f>IF(RES_hh_fec!P4=0,0,1000000/0.086*RES_hh_fec!P4/RES_hh_num!P4)</f>
        <v>836.64536995738024</v>
      </c>
      <c r="Q4" s="96">
        <f>IF(RES_hh_fec!Q4=0,0,1000000/0.086*RES_hh_fec!Q4/RES_hh_num!Q4)</f>
        <v>1125.7772506043862</v>
      </c>
    </row>
    <row r="5" spans="1:17" ht="12" customHeight="1" x14ac:dyDescent="0.25">
      <c r="A5" s="87" t="s">
        <v>58</v>
      </c>
      <c r="B5" s="95">
        <f>IF(RES_hh_fec!B5=0,0,1000000/0.086*RES_hh_fec!B5/RES_hh_num!B5)</f>
        <v>0</v>
      </c>
      <c r="C5" s="95">
        <f>IF(RES_hh_fec!C5=0,0,1000000/0.086*RES_hh_fec!C5/RES_hh_num!C5)</f>
        <v>0</v>
      </c>
      <c r="D5" s="95">
        <f>IF(RES_hh_fec!D5=0,0,1000000/0.086*RES_hh_fec!D5/RES_hh_num!D5)</f>
        <v>0</v>
      </c>
      <c r="E5" s="95">
        <f>IF(RES_hh_fec!E5=0,0,1000000/0.086*RES_hh_fec!E5/RES_hh_num!E5)</f>
        <v>0</v>
      </c>
      <c r="F5" s="95">
        <f>IF(RES_hh_fec!F5=0,0,1000000/0.086*RES_hh_fec!F5/RES_hh_num!F5)</f>
        <v>0</v>
      </c>
      <c r="G5" s="95">
        <f>IF(RES_hh_fec!G5=0,0,1000000/0.086*RES_hh_fec!G5/RES_hh_num!G5)</f>
        <v>0</v>
      </c>
      <c r="H5" s="95">
        <f>IF(RES_hh_fec!H5=0,0,1000000/0.086*RES_hh_fec!H5/RES_hh_num!H5)</f>
        <v>0</v>
      </c>
      <c r="I5" s="95">
        <f>IF(RES_hh_fec!I5=0,0,1000000/0.086*RES_hh_fec!I5/RES_hh_num!I5)</f>
        <v>0</v>
      </c>
      <c r="J5" s="95">
        <f>IF(RES_hh_fec!J5=0,0,1000000/0.086*RES_hh_fec!J5/RES_hh_num!J5)</f>
        <v>0</v>
      </c>
      <c r="K5" s="95">
        <f>IF(RES_hh_fec!K5=0,0,1000000/0.086*RES_hh_fec!K5/RES_hh_num!K5)</f>
        <v>0</v>
      </c>
      <c r="L5" s="95">
        <f>IF(RES_hh_fec!L5=0,0,1000000/0.086*RES_hh_fec!L5/RES_hh_num!L5)</f>
        <v>0</v>
      </c>
      <c r="M5" s="95">
        <f>IF(RES_hh_fec!M5=0,0,1000000/0.086*RES_hh_fec!M5/RES_hh_num!M5)</f>
        <v>0</v>
      </c>
      <c r="N5" s="95">
        <f>IF(RES_hh_fec!N5=0,0,1000000/0.086*RES_hh_fec!N5/RES_hh_num!N5)</f>
        <v>0</v>
      </c>
      <c r="O5" s="95">
        <f>IF(RES_hh_fec!O5=0,0,1000000/0.086*RES_hh_fec!O5/RES_hh_num!O5)</f>
        <v>0</v>
      </c>
      <c r="P5" s="95">
        <f>IF(RES_hh_fec!P5=0,0,1000000/0.086*RES_hh_fec!P5/RES_hh_num!P5)</f>
        <v>0</v>
      </c>
      <c r="Q5" s="95">
        <f>IF(RES_hh_fec!Q5=0,0,1000000/0.086*RES_hh_fec!Q5/RES_hh_num!Q5)</f>
        <v>0</v>
      </c>
    </row>
    <row r="6" spans="1:17" ht="12" customHeight="1" x14ac:dyDescent="0.25">
      <c r="A6" s="87" t="s">
        <v>84</v>
      </c>
      <c r="B6" s="95">
        <f>IF(RES_hh_fec!B6=0,0,1000000/0.086*RES_hh_fec!B6/RES_hh_num!B6)</f>
        <v>1381.9719143196214</v>
      </c>
      <c r="C6" s="95">
        <f>IF(RES_hh_fec!C6=0,0,1000000/0.086*RES_hh_fec!C6/RES_hh_num!C6)</f>
        <v>800.87862422100648</v>
      </c>
      <c r="D6" s="95">
        <f>IF(RES_hh_fec!D6=0,0,1000000/0.086*RES_hh_fec!D6/RES_hh_num!D6)</f>
        <v>1198.4805602559693</v>
      </c>
      <c r="E6" s="95">
        <f>IF(RES_hh_fec!E6=0,0,1000000/0.086*RES_hh_fec!E6/RES_hh_num!E6)</f>
        <v>1286.8823133444012</v>
      </c>
      <c r="F6" s="95">
        <f>IF(RES_hh_fec!F6=0,0,1000000/0.086*RES_hh_fec!F6/RES_hh_num!F6)</f>
        <v>1114.1518721825887</v>
      </c>
      <c r="G6" s="95">
        <f>IF(RES_hh_fec!G6=0,0,1000000/0.086*RES_hh_fec!G6/RES_hh_num!G6)</f>
        <v>1171.6510349745076</v>
      </c>
      <c r="H6" s="95">
        <f>IF(RES_hh_fec!H6=0,0,1000000/0.086*RES_hh_fec!H6/RES_hh_num!H6)</f>
        <v>1328.8993751615665</v>
      </c>
      <c r="I6" s="95">
        <f>IF(RES_hh_fec!I6=0,0,1000000/0.086*RES_hh_fec!I6/RES_hh_num!I6)</f>
        <v>1130.9751801593814</v>
      </c>
      <c r="J6" s="95">
        <f>IF(RES_hh_fec!J6=0,0,1000000/0.086*RES_hh_fec!J6/RES_hh_num!J6)</f>
        <v>824.15396768078267</v>
      </c>
      <c r="K6" s="95">
        <f>IF(RES_hh_fec!K6=0,0,1000000/0.086*RES_hh_fec!K6/RES_hh_num!K6)</f>
        <v>303.44961112768459</v>
      </c>
      <c r="L6" s="95">
        <f>IF(RES_hh_fec!L6=0,0,1000000/0.086*RES_hh_fec!L6/RES_hh_num!L6)</f>
        <v>949.50615201825497</v>
      </c>
      <c r="M6" s="95">
        <f>IF(RES_hh_fec!M6=0,0,1000000/0.086*RES_hh_fec!M6/RES_hh_num!M6)</f>
        <v>912.7676749372414</v>
      </c>
      <c r="N6" s="95">
        <f>IF(RES_hh_fec!N6=0,0,1000000/0.086*RES_hh_fec!N6/RES_hh_num!N6)</f>
        <v>1059.6412428615265</v>
      </c>
      <c r="O6" s="95">
        <f>IF(RES_hh_fec!O6=0,0,1000000/0.086*RES_hh_fec!O6/RES_hh_num!O6)</f>
        <v>1111.5291966281366</v>
      </c>
      <c r="P6" s="95">
        <f>IF(RES_hh_fec!P6=0,0,1000000/0.086*RES_hh_fec!P6/RES_hh_num!P6)</f>
        <v>1017.5647009013745</v>
      </c>
      <c r="Q6" s="95">
        <f>IF(RES_hh_fec!Q6=0,0,1000000/0.086*RES_hh_fec!Q6/RES_hh_num!Q6)</f>
        <v>1350.8683623052664</v>
      </c>
    </row>
    <row r="7" spans="1:17" ht="12" customHeight="1" x14ac:dyDescent="0.25">
      <c r="A7" s="87" t="s">
        <v>110</v>
      </c>
      <c r="B7" s="95">
        <f>IF(RES_hh_fec!B7=0,0,1000000/0.086*RES_hh_fec!B7/RES_hh_num!B7)</f>
        <v>0</v>
      </c>
      <c r="C7" s="95">
        <f>IF(RES_hh_fec!C7=0,0,1000000/0.086*RES_hh_fec!C7/RES_hh_num!C7)</f>
        <v>0</v>
      </c>
      <c r="D7" s="95">
        <f>IF(RES_hh_fec!D7=0,0,1000000/0.086*RES_hh_fec!D7/RES_hh_num!D7)</f>
        <v>0</v>
      </c>
      <c r="E7" s="95">
        <f>IF(RES_hh_fec!E7=0,0,1000000/0.086*RES_hh_fec!E7/RES_hh_num!E7)</f>
        <v>0</v>
      </c>
      <c r="F7" s="95">
        <f>IF(RES_hh_fec!F7=0,0,1000000/0.086*RES_hh_fec!F7/RES_hh_num!F7)</f>
        <v>0</v>
      </c>
      <c r="G7" s="95">
        <f>IF(RES_hh_fec!G7=0,0,1000000/0.086*RES_hh_fec!G7/RES_hh_num!G7)</f>
        <v>0</v>
      </c>
      <c r="H7" s="95">
        <f>IF(RES_hh_fec!H7=0,0,1000000/0.086*RES_hh_fec!H7/RES_hh_num!H7)</f>
        <v>0</v>
      </c>
      <c r="I7" s="95">
        <f>IF(RES_hh_fec!I7=0,0,1000000/0.086*RES_hh_fec!I7/RES_hh_num!I7)</f>
        <v>0</v>
      </c>
      <c r="J7" s="95">
        <f>IF(RES_hh_fec!J7=0,0,1000000/0.086*RES_hh_fec!J7/RES_hh_num!J7)</f>
        <v>0</v>
      </c>
      <c r="K7" s="95">
        <f>IF(RES_hh_fec!K7=0,0,1000000/0.086*RES_hh_fec!K7/RES_hh_num!K7)</f>
        <v>0</v>
      </c>
      <c r="L7" s="95">
        <f>IF(RES_hh_fec!L7=0,0,1000000/0.086*RES_hh_fec!L7/RES_hh_num!L7)</f>
        <v>0</v>
      </c>
      <c r="M7" s="95">
        <f>IF(RES_hh_fec!M7=0,0,1000000/0.086*RES_hh_fec!M7/RES_hh_num!M7)</f>
        <v>0</v>
      </c>
      <c r="N7" s="95">
        <f>IF(RES_hh_fec!N7=0,0,1000000/0.086*RES_hh_fec!N7/RES_hh_num!N7)</f>
        <v>0</v>
      </c>
      <c r="O7" s="95">
        <f>IF(RES_hh_fec!O7=0,0,1000000/0.086*RES_hh_fec!O7/RES_hh_num!O7)</f>
        <v>818.68486787085135</v>
      </c>
      <c r="P7" s="95">
        <f>IF(RES_hh_fec!P7=0,0,1000000/0.086*RES_hh_fec!P7/RES_hh_num!P7)</f>
        <v>778.11409097628848</v>
      </c>
      <c r="Q7" s="95">
        <f>IF(RES_hh_fec!Q7=0,0,1000000/0.086*RES_hh_fec!Q7/RES_hh_num!Q7)</f>
        <v>1017.4669894618667</v>
      </c>
    </row>
    <row r="8" spans="1:17" ht="12" customHeight="1" x14ac:dyDescent="0.25">
      <c r="A8" s="87" t="s">
        <v>109</v>
      </c>
      <c r="B8" s="95">
        <f>IF(RES_hh_fec!B8=0,0,1000000/0.086*RES_hh_fec!B8/RES_hh_num!B8)</f>
        <v>0</v>
      </c>
      <c r="C8" s="95">
        <f>IF(RES_hh_fec!C8=0,0,1000000/0.086*RES_hh_fec!C8/RES_hh_num!C8)</f>
        <v>0</v>
      </c>
      <c r="D8" s="95">
        <f>IF(RES_hh_fec!D8=0,0,1000000/0.086*RES_hh_fec!D8/RES_hh_num!D8)</f>
        <v>0</v>
      </c>
      <c r="E8" s="95">
        <f>IF(RES_hh_fec!E8=0,0,1000000/0.086*RES_hh_fec!E8/RES_hh_num!E8)</f>
        <v>0</v>
      </c>
      <c r="F8" s="95">
        <f>IF(RES_hh_fec!F8=0,0,1000000/0.086*RES_hh_fec!F8/RES_hh_num!F8)</f>
        <v>0</v>
      </c>
      <c r="G8" s="95">
        <f>IF(RES_hh_fec!G8=0,0,1000000/0.086*RES_hh_fec!G8/RES_hh_num!G8)</f>
        <v>0</v>
      </c>
      <c r="H8" s="95">
        <f>IF(RES_hh_fec!H8=0,0,1000000/0.086*RES_hh_fec!H8/RES_hh_num!H8)</f>
        <v>0</v>
      </c>
      <c r="I8" s="95">
        <f>IF(RES_hh_fec!I8=0,0,1000000/0.086*RES_hh_fec!I8/RES_hh_num!I8)</f>
        <v>0</v>
      </c>
      <c r="J8" s="95">
        <f>IF(RES_hh_fec!J8=0,0,1000000/0.086*RES_hh_fec!J8/RES_hh_num!J8)</f>
        <v>0</v>
      </c>
      <c r="K8" s="95">
        <f>IF(RES_hh_fec!K8=0,0,1000000/0.086*RES_hh_fec!K8/RES_hh_num!K8)</f>
        <v>0</v>
      </c>
      <c r="L8" s="95">
        <f>IF(RES_hh_fec!L8=0,0,1000000/0.086*RES_hh_fec!L8/RES_hh_num!L8)</f>
        <v>0</v>
      </c>
      <c r="M8" s="95">
        <f>IF(RES_hh_fec!M8=0,0,1000000/0.086*RES_hh_fec!M8/RES_hh_num!M8)</f>
        <v>0</v>
      </c>
      <c r="N8" s="95">
        <f>IF(RES_hh_fec!N8=0,0,1000000/0.086*RES_hh_fec!N8/RES_hh_num!N8)</f>
        <v>0</v>
      </c>
      <c r="O8" s="95">
        <f>IF(RES_hh_fec!O8=0,0,1000000/0.086*RES_hh_fec!O8/RES_hh_num!O8)</f>
        <v>0</v>
      </c>
      <c r="P8" s="95">
        <f>IF(RES_hh_fec!P8=0,0,1000000/0.086*RES_hh_fec!P8/RES_hh_num!P8)</f>
        <v>0</v>
      </c>
      <c r="Q8" s="95">
        <f>IF(RES_hh_fec!Q8=0,0,1000000/0.086*RES_hh_fec!Q8/RES_hh_num!Q8)</f>
        <v>0</v>
      </c>
    </row>
    <row r="9" spans="1:17" ht="12" customHeight="1" x14ac:dyDescent="0.25">
      <c r="A9" s="87" t="s">
        <v>55</v>
      </c>
      <c r="B9" s="95">
        <f>IF(RES_hh_fec!B9=0,0,1000000/0.086*RES_hh_fec!B9/RES_hh_num!B9)</f>
        <v>0</v>
      </c>
      <c r="C9" s="95">
        <f>IF(RES_hh_fec!C9=0,0,1000000/0.086*RES_hh_fec!C9/RES_hh_num!C9)</f>
        <v>0</v>
      </c>
      <c r="D9" s="95">
        <f>IF(RES_hh_fec!D9=0,0,1000000/0.086*RES_hh_fec!D9/RES_hh_num!D9)</f>
        <v>0</v>
      </c>
      <c r="E9" s="95">
        <f>IF(RES_hh_fec!E9=0,0,1000000/0.086*RES_hh_fec!E9/RES_hh_num!E9)</f>
        <v>0</v>
      </c>
      <c r="F9" s="95">
        <f>IF(RES_hh_fec!F9=0,0,1000000/0.086*RES_hh_fec!F9/RES_hh_num!F9)</f>
        <v>0</v>
      </c>
      <c r="G9" s="95">
        <f>IF(RES_hh_fec!G9=0,0,1000000/0.086*RES_hh_fec!G9/RES_hh_num!G9)</f>
        <v>0</v>
      </c>
      <c r="H9" s="95">
        <f>IF(RES_hh_fec!H9=0,0,1000000/0.086*RES_hh_fec!H9/RES_hh_num!H9)</f>
        <v>0</v>
      </c>
      <c r="I9" s="95">
        <f>IF(RES_hh_fec!I9=0,0,1000000/0.086*RES_hh_fec!I9/RES_hh_num!I9)</f>
        <v>0</v>
      </c>
      <c r="J9" s="95">
        <f>IF(RES_hh_fec!J9=0,0,1000000/0.086*RES_hh_fec!J9/RES_hh_num!J9)</f>
        <v>0</v>
      </c>
      <c r="K9" s="95">
        <f>IF(RES_hh_fec!K9=0,0,1000000/0.086*RES_hh_fec!K9/RES_hh_num!K9)</f>
        <v>0</v>
      </c>
      <c r="L9" s="95">
        <f>IF(RES_hh_fec!L9=0,0,1000000/0.086*RES_hh_fec!L9/RES_hh_num!L9)</f>
        <v>731.4214077020581</v>
      </c>
      <c r="M9" s="95">
        <f>IF(RES_hh_fec!M9=0,0,1000000/0.086*RES_hh_fec!M9/RES_hh_num!M9)</f>
        <v>707.21262069236946</v>
      </c>
      <c r="N9" s="95">
        <f>IF(RES_hh_fec!N9=0,0,1000000/0.086*RES_hh_fec!N9/RES_hh_num!N9)</f>
        <v>900.54405569441235</v>
      </c>
      <c r="O9" s="95">
        <f>IF(RES_hh_fec!O9=0,0,1000000/0.086*RES_hh_fec!O9/RES_hh_num!O9)</f>
        <v>808.65418343106978</v>
      </c>
      <c r="P9" s="95">
        <f>IF(RES_hh_fec!P9=0,0,1000000/0.086*RES_hh_fec!P9/RES_hh_num!P9)</f>
        <v>884.3582228224659</v>
      </c>
      <c r="Q9" s="95">
        <f>IF(RES_hh_fec!Q9=0,0,1000000/0.086*RES_hh_fec!Q9/RES_hh_num!Q9)</f>
        <v>999.61400436072586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0</v>
      </c>
      <c r="C11" s="95">
        <f>IF(RES_hh_fec!C11=0,0,1000000/0.086*RES_hh_fec!C11/RES_hh_num!C11)</f>
        <v>0</v>
      </c>
      <c r="D11" s="95">
        <f>IF(RES_hh_fec!D11=0,0,1000000/0.086*RES_hh_fec!D11/RES_hh_num!D11)</f>
        <v>0</v>
      </c>
      <c r="E11" s="95">
        <f>IF(RES_hh_fec!E11=0,0,1000000/0.086*RES_hh_fec!E11/RES_hh_num!E11)</f>
        <v>0</v>
      </c>
      <c r="F11" s="95">
        <f>IF(RES_hh_fec!F11=0,0,1000000/0.086*RES_hh_fec!F11/RES_hh_num!F11)</f>
        <v>0</v>
      </c>
      <c r="G11" s="95">
        <f>IF(RES_hh_fec!G11=0,0,1000000/0.086*RES_hh_fec!G11/RES_hh_num!G11)</f>
        <v>0</v>
      </c>
      <c r="H11" s="95">
        <f>IF(RES_hh_fec!H11=0,0,1000000/0.086*RES_hh_fec!H11/RES_hh_num!H11)</f>
        <v>0</v>
      </c>
      <c r="I11" s="95">
        <f>IF(RES_hh_fec!I11=0,0,1000000/0.086*RES_hh_fec!I11/RES_hh_num!I11)</f>
        <v>0</v>
      </c>
      <c r="J11" s="95">
        <f>IF(RES_hh_fec!J11=0,0,1000000/0.086*RES_hh_fec!J11/RES_hh_num!J11)</f>
        <v>0</v>
      </c>
      <c r="K11" s="95">
        <f>IF(RES_hh_fec!K11=0,0,1000000/0.086*RES_hh_fec!K11/RES_hh_num!K11)</f>
        <v>0</v>
      </c>
      <c r="L11" s="95">
        <f>IF(RES_hh_fec!L11=0,0,1000000/0.086*RES_hh_fec!L11/RES_hh_num!L11)</f>
        <v>0</v>
      </c>
      <c r="M11" s="95">
        <f>IF(RES_hh_fec!M11=0,0,1000000/0.086*RES_hh_fec!M11/RES_hh_num!M11)</f>
        <v>0</v>
      </c>
      <c r="N11" s="95">
        <f>IF(RES_hh_fec!N11=0,0,1000000/0.086*RES_hh_fec!N11/RES_hh_num!N11)</f>
        <v>0</v>
      </c>
      <c r="O11" s="95">
        <f>IF(RES_hh_fec!O11=0,0,1000000/0.086*RES_hh_fec!O11/RES_hh_num!O11)</f>
        <v>0</v>
      </c>
      <c r="P11" s="95">
        <f>IF(RES_hh_fec!P11=0,0,1000000/0.086*RES_hh_fec!P11/RES_hh_num!P11)</f>
        <v>0</v>
      </c>
      <c r="Q11" s="95">
        <f>IF(RES_hh_fec!Q11=0,0,1000000/0.086*RES_hh_fec!Q11/RES_hh_num!Q11)</f>
        <v>0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809.76354159404707</v>
      </c>
      <c r="C12" s="95">
        <f>IF(RES_hh_fec!C12=0,0,1000000/0.086*RES_hh_fec!C12/RES_hh_num!C12)</f>
        <v>510.06612432610677</v>
      </c>
      <c r="D12" s="95">
        <f>IF(RES_hh_fec!D12=0,0,1000000/0.086*RES_hh_fec!D12/RES_hh_num!D12)</f>
        <v>675.56281530321087</v>
      </c>
      <c r="E12" s="95">
        <f>IF(RES_hh_fec!E12=0,0,1000000/0.086*RES_hh_fec!E12/RES_hh_num!E12)</f>
        <v>823.21727924509219</v>
      </c>
      <c r="F12" s="95">
        <f>IF(RES_hh_fec!F12=0,0,1000000/0.086*RES_hh_fec!F12/RES_hh_num!F12)</f>
        <v>638.88540922073639</v>
      </c>
      <c r="G12" s="95">
        <f>IF(RES_hh_fec!G12=0,0,1000000/0.086*RES_hh_fec!G12/RES_hh_num!G12)</f>
        <v>621.07887899592822</v>
      </c>
      <c r="H12" s="95">
        <f>IF(RES_hh_fec!H12=0,0,1000000/0.086*RES_hh_fec!H12/RES_hh_num!H12)</f>
        <v>675.91884274534743</v>
      </c>
      <c r="I12" s="95">
        <f>IF(RES_hh_fec!I12=0,0,1000000/0.086*RES_hh_fec!I12/RES_hh_num!I12)</f>
        <v>549.08632085558781</v>
      </c>
      <c r="J12" s="95">
        <f>IF(RES_hh_fec!J12=0,0,1000000/0.086*RES_hh_fec!J12/RES_hh_num!J12)</f>
        <v>384.92145453588995</v>
      </c>
      <c r="K12" s="95">
        <f>IF(RES_hh_fec!K12=0,0,1000000/0.086*RES_hh_fec!K12/RES_hh_num!K12)</f>
        <v>137.13841413699532</v>
      </c>
      <c r="L12" s="95">
        <f>IF(RES_hh_fec!L12=0,0,1000000/0.086*RES_hh_fec!L12/RES_hh_num!L12)</f>
        <v>422.2784670334799</v>
      </c>
      <c r="M12" s="95">
        <f>IF(RES_hh_fec!M12=0,0,1000000/0.086*RES_hh_fec!M12/RES_hh_num!M12)</f>
        <v>392.71971797149791</v>
      </c>
      <c r="N12" s="95">
        <f>IF(RES_hh_fec!N12=0,0,1000000/0.086*RES_hh_fec!N12/RES_hh_num!N12)</f>
        <v>452.84723883972816</v>
      </c>
      <c r="O12" s="95">
        <f>IF(RES_hh_fec!O12=0,0,1000000/0.086*RES_hh_fec!O12/RES_hh_num!O12)</f>
        <v>407.95066391990599</v>
      </c>
      <c r="P12" s="95">
        <f>IF(RES_hh_fec!P12=0,0,1000000/0.086*RES_hh_fec!P12/RES_hh_num!P12)</f>
        <v>364.54123961332158</v>
      </c>
      <c r="Q12" s="95">
        <f>IF(RES_hh_fec!Q12=0,0,1000000/0.086*RES_hh_fec!Q12/RES_hh_num!Q12)</f>
        <v>452.44138767273273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1278.5311397214762</v>
      </c>
      <c r="C13" s="22">
        <f>IF(RES_hh_fec!C13=0,0,1000000/0.086*RES_hh_fec!C13/RES_hh_num!C13)</f>
        <v>900.63506512705862</v>
      </c>
      <c r="D13" s="22">
        <f>IF(RES_hh_fec!D13=0,0,1000000/0.086*RES_hh_fec!D13/RES_hh_num!D13)</f>
        <v>1144.0327008219879</v>
      </c>
      <c r="E13" s="22">
        <f>IF(RES_hh_fec!E13=0,0,1000000/0.086*RES_hh_fec!E13/RES_hh_num!E13)</f>
        <v>1762.5454576700402</v>
      </c>
      <c r="F13" s="22">
        <f>IF(RES_hh_fec!F13=0,0,1000000/0.086*RES_hh_fec!F13/RES_hh_num!F13)</f>
        <v>1309.2899811523446</v>
      </c>
      <c r="G13" s="22">
        <f>IF(RES_hh_fec!G13=0,0,1000000/0.086*RES_hh_fec!G13/RES_hh_num!G13)</f>
        <v>1240.2965057635322</v>
      </c>
      <c r="H13" s="22">
        <f>IF(RES_hh_fec!H13=0,0,1000000/0.086*RES_hh_fec!H13/RES_hh_num!H13)</f>
        <v>1541.070302193953</v>
      </c>
      <c r="I13" s="22">
        <f>IF(RES_hh_fec!I13=0,0,1000000/0.086*RES_hh_fec!I13/RES_hh_num!I13)</f>
        <v>1463.2963448276976</v>
      </c>
      <c r="J13" s="22">
        <f>IF(RES_hh_fec!J13=0,0,1000000/0.086*RES_hh_fec!J13/RES_hh_num!J13)</f>
        <v>1199.5927208086825</v>
      </c>
      <c r="K13" s="22">
        <f>IF(RES_hh_fec!K13=0,0,1000000/0.086*RES_hh_fec!K13/RES_hh_num!K13)</f>
        <v>427.77115651174813</v>
      </c>
      <c r="L13" s="22">
        <f>IF(RES_hh_fec!L13=0,0,1000000/0.086*RES_hh_fec!L13/RES_hh_num!L13)</f>
        <v>787.47040084830621</v>
      </c>
      <c r="M13" s="22">
        <f>IF(RES_hh_fec!M13=0,0,1000000/0.086*RES_hh_fec!M13/RES_hh_num!M13)</f>
        <v>703.00584780986696</v>
      </c>
      <c r="N13" s="22">
        <f>IF(RES_hh_fec!N13=0,0,1000000/0.086*RES_hh_fec!N13/RES_hh_num!N13)</f>
        <v>898.48795710996342</v>
      </c>
      <c r="O13" s="22">
        <f>IF(RES_hh_fec!O13=0,0,1000000/0.086*RES_hh_fec!O13/RES_hh_num!O13)</f>
        <v>745.16007698609087</v>
      </c>
      <c r="P13" s="22">
        <f>IF(RES_hh_fec!P13=0,0,1000000/0.086*RES_hh_fec!P13/RES_hh_num!P13)</f>
        <v>756.15640231760506</v>
      </c>
      <c r="Q13" s="22">
        <f>IF(RES_hh_fec!Q13=0,0,1000000/0.086*RES_hh_fec!Q13/RES_hh_num!Q13)</f>
        <v>1156.86977849551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26.639903738343047</v>
      </c>
      <c r="C14" s="98">
        <f>IF(RES_hh_fec!C14=0,0,1000000/0.086*RES_hh_fec!C14/RES_hh_num!C14)</f>
        <v>56.378963741843314</v>
      </c>
      <c r="D14" s="98">
        <f>IF(RES_hh_fec!D14=0,0,1000000/0.086*RES_hh_fec!D14/RES_hh_num!D14)</f>
        <v>13.740502745164395</v>
      </c>
      <c r="E14" s="98">
        <f>IF(RES_hh_fec!E14=0,0,1000000/0.086*RES_hh_fec!E14/RES_hh_num!E14)</f>
        <v>138.96949228704096</v>
      </c>
      <c r="F14" s="98">
        <f>IF(RES_hh_fec!F14=0,0,1000000/0.086*RES_hh_fec!F14/RES_hh_num!F14)</f>
        <v>52.502197854511493</v>
      </c>
      <c r="G14" s="98">
        <f>IF(RES_hh_fec!G14=0,0,1000000/0.086*RES_hh_fec!G14/RES_hh_num!G14)</f>
        <v>10.241798729802595</v>
      </c>
      <c r="H14" s="98">
        <f>IF(RES_hh_fec!H14=0,0,1000000/0.086*RES_hh_fec!H14/RES_hh_num!H14)</f>
        <v>15.235746092164295</v>
      </c>
      <c r="I14" s="98">
        <f>IF(RES_hh_fec!I14=0,0,1000000/0.086*RES_hh_fec!I14/RES_hh_num!I14)</f>
        <v>12.966557892581694</v>
      </c>
      <c r="J14" s="98">
        <f>IF(RES_hh_fec!J14=0,0,1000000/0.086*RES_hh_fec!J14/RES_hh_num!J14)</f>
        <v>20.368576480807754</v>
      </c>
      <c r="K14" s="98">
        <f>IF(RES_hh_fec!K14=0,0,1000000/0.086*RES_hh_fec!K14/RES_hh_num!K14)</f>
        <v>2.7724263400093165</v>
      </c>
      <c r="L14" s="98">
        <f>IF(RES_hh_fec!L14=0,0,1000000/0.086*RES_hh_fec!L14/RES_hh_num!L14)</f>
        <v>20.834350314533317</v>
      </c>
      <c r="M14" s="98">
        <f>IF(RES_hh_fec!M14=0,0,1000000/0.086*RES_hh_fec!M14/RES_hh_num!M14)</f>
        <v>13.441865795871655</v>
      </c>
      <c r="N14" s="98">
        <f>IF(RES_hh_fec!N14=0,0,1000000/0.086*RES_hh_fec!N14/RES_hh_num!N14)</f>
        <v>23.003180911465975</v>
      </c>
      <c r="O14" s="98">
        <f>IF(RES_hh_fec!O14=0,0,1000000/0.086*RES_hh_fec!O14/RES_hh_num!O14)</f>
        <v>3.376256453865135</v>
      </c>
      <c r="P14" s="98">
        <f>IF(RES_hh_fec!P14=0,0,1000000/0.086*RES_hh_fec!P14/RES_hh_num!P14)</f>
        <v>8.423524109241157</v>
      </c>
      <c r="Q14" s="98">
        <f>IF(RES_hh_fec!Q14=0,0,1000000/0.086*RES_hh_fec!Q14/RES_hh_num!Q14)</f>
        <v>29.092440330982885</v>
      </c>
    </row>
    <row r="15" spans="1:17" ht="12.95" customHeight="1" x14ac:dyDescent="0.25">
      <c r="A15" s="89" t="s">
        <v>112</v>
      </c>
      <c r="B15" s="96">
        <f t="shared" ref="B15:Q15" si="0">B16</f>
        <v>322.0625081637321</v>
      </c>
      <c r="C15" s="96">
        <f t="shared" si="0"/>
        <v>318.42305005537617</v>
      </c>
      <c r="D15" s="96">
        <f t="shared" si="0"/>
        <v>323.40477538077977</v>
      </c>
      <c r="E15" s="96">
        <f t="shared" si="0"/>
        <v>328.11180430322747</v>
      </c>
      <c r="F15" s="96">
        <f t="shared" si="0"/>
        <v>330.17319218213925</v>
      </c>
      <c r="G15" s="96">
        <f t="shared" si="0"/>
        <v>330.3825100178434</v>
      </c>
      <c r="H15" s="96">
        <f t="shared" si="0"/>
        <v>343.64671356589503</v>
      </c>
      <c r="I15" s="96">
        <f t="shared" si="0"/>
        <v>339.25067105901996</v>
      </c>
      <c r="J15" s="96">
        <f t="shared" si="0"/>
        <v>343.08329058274114</v>
      </c>
      <c r="K15" s="96">
        <f t="shared" si="0"/>
        <v>360.77622517706595</v>
      </c>
      <c r="L15" s="96">
        <f t="shared" si="0"/>
        <v>363.70389006058883</v>
      </c>
      <c r="M15" s="96">
        <f t="shared" si="0"/>
        <v>369.94783709346945</v>
      </c>
      <c r="N15" s="96">
        <f t="shared" si="0"/>
        <v>367.58702382283815</v>
      </c>
      <c r="O15" s="96">
        <f t="shared" si="0"/>
        <v>365.52215826930552</v>
      </c>
      <c r="P15" s="96">
        <f t="shared" si="0"/>
        <v>360.4973895619288</v>
      </c>
      <c r="Q15" s="96">
        <f t="shared" si="0"/>
        <v>360.09610088703198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322.0625081637321</v>
      </c>
      <c r="C16" s="97">
        <f>IF(RES_hh_fec!C16=0,0,1000000/0.086*RES_hh_fec!C16/RES_hh_num!C$3)</f>
        <v>318.42305005537617</v>
      </c>
      <c r="D16" s="97">
        <f>IF(RES_hh_fec!D16=0,0,1000000/0.086*RES_hh_fec!D16/RES_hh_num!D$3)</f>
        <v>323.40477538077977</v>
      </c>
      <c r="E16" s="97">
        <f>IF(RES_hh_fec!E16=0,0,1000000/0.086*RES_hh_fec!E16/RES_hh_num!E$3)</f>
        <v>328.11180430322747</v>
      </c>
      <c r="F16" s="97">
        <f>IF(RES_hh_fec!F16=0,0,1000000/0.086*RES_hh_fec!F16/RES_hh_num!F$3)</f>
        <v>330.17319218213925</v>
      </c>
      <c r="G16" s="97">
        <f>IF(RES_hh_fec!G16=0,0,1000000/0.086*RES_hh_fec!G16/RES_hh_num!G$3)</f>
        <v>330.3825100178434</v>
      </c>
      <c r="H16" s="97">
        <f>IF(RES_hh_fec!H16=0,0,1000000/0.086*RES_hh_fec!H16/RES_hh_num!H$3)</f>
        <v>343.64671356589503</v>
      </c>
      <c r="I16" s="97">
        <f>IF(RES_hh_fec!I16=0,0,1000000/0.086*RES_hh_fec!I16/RES_hh_num!I$3)</f>
        <v>339.25067105901996</v>
      </c>
      <c r="J16" s="97">
        <f>IF(RES_hh_fec!J16=0,0,1000000/0.086*RES_hh_fec!J16/RES_hh_num!J$3)</f>
        <v>343.08329058274114</v>
      </c>
      <c r="K16" s="97">
        <f>IF(RES_hh_fec!K16=0,0,1000000/0.086*RES_hh_fec!K16/RES_hh_num!K$3)</f>
        <v>360.77622517706595</v>
      </c>
      <c r="L16" s="97">
        <f>IF(RES_hh_fec!L16=0,0,1000000/0.086*RES_hh_fec!L16/RES_hh_num!L$3)</f>
        <v>363.70389006058883</v>
      </c>
      <c r="M16" s="97">
        <f>IF(RES_hh_fec!M16=0,0,1000000/0.086*RES_hh_fec!M16/RES_hh_num!M$3)</f>
        <v>369.94783709346945</v>
      </c>
      <c r="N16" s="97">
        <f>IF(RES_hh_fec!N16=0,0,1000000/0.086*RES_hh_fec!N16/RES_hh_num!N$3)</f>
        <v>367.58702382283815</v>
      </c>
      <c r="O16" s="97">
        <f>IF(RES_hh_fec!O16=0,0,1000000/0.086*RES_hh_fec!O16/RES_hh_num!O$3)</f>
        <v>365.52215826930552</v>
      </c>
      <c r="P16" s="97">
        <f>IF(RES_hh_fec!P16=0,0,1000000/0.086*RES_hh_fec!P16/RES_hh_num!P$3)</f>
        <v>360.4973895619288</v>
      </c>
      <c r="Q16" s="97">
        <f>IF(RES_hh_fec!Q16=0,0,1000000/0.086*RES_hh_fec!Q16/RES_hh_num!Q$3)</f>
        <v>360.09610088703198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1228.5208885308095</v>
      </c>
      <c r="C17" s="96">
        <f>IF(RES_hh_fec!C17=0,0,1000000/0.086*RES_hh_fec!C17/RES_hh_num!C17)</f>
        <v>1306.7924683003132</v>
      </c>
      <c r="D17" s="96">
        <f>IF(RES_hh_fec!D17=0,0,1000000/0.086*RES_hh_fec!D17/RES_hh_num!D17)</f>
        <v>1244.1504043273674</v>
      </c>
      <c r="E17" s="96">
        <f>IF(RES_hh_fec!E17=0,0,1000000/0.086*RES_hh_fec!E17/RES_hh_num!E17)</f>
        <v>1281.0799561175834</v>
      </c>
      <c r="F17" s="96">
        <f>IF(RES_hh_fec!F17=0,0,1000000/0.086*RES_hh_fec!F17/RES_hh_num!F17)</f>
        <v>1262.6377448664948</v>
      </c>
      <c r="G17" s="96">
        <f>IF(RES_hh_fec!G17=0,0,1000000/0.086*RES_hh_fec!G17/RES_hh_num!G17)</f>
        <v>1302.4248597711089</v>
      </c>
      <c r="H17" s="96">
        <f>IF(RES_hh_fec!H17=0,0,1000000/0.086*RES_hh_fec!H17/RES_hh_num!H17)</f>
        <v>1299.0172484964403</v>
      </c>
      <c r="I17" s="96">
        <f>IF(RES_hh_fec!I17=0,0,1000000/0.086*RES_hh_fec!I17/RES_hh_num!I17)</f>
        <v>1313.1041669340116</v>
      </c>
      <c r="J17" s="96">
        <f>IF(RES_hh_fec!J17=0,0,1000000/0.086*RES_hh_fec!J17/RES_hh_num!J17)</f>
        <v>1337.5880635607193</v>
      </c>
      <c r="K17" s="96">
        <f>IF(RES_hh_fec!K17=0,0,1000000/0.086*RES_hh_fec!K17/RES_hh_num!K17)</f>
        <v>1060.8847881148149</v>
      </c>
      <c r="L17" s="96">
        <f>IF(RES_hh_fec!L17=0,0,1000000/0.086*RES_hh_fec!L17/RES_hh_num!L17)</f>
        <v>1186.0310176175742</v>
      </c>
      <c r="M17" s="96">
        <f>IF(RES_hh_fec!M17=0,0,1000000/0.086*RES_hh_fec!M17/RES_hh_num!M17)</f>
        <v>1168.2148782448028</v>
      </c>
      <c r="N17" s="96">
        <f>IF(RES_hh_fec!N17=0,0,1000000/0.086*RES_hh_fec!N17/RES_hh_num!N17)</f>
        <v>1169.3020001373645</v>
      </c>
      <c r="O17" s="96">
        <f>IF(RES_hh_fec!O17=0,0,1000000/0.086*RES_hh_fec!O17/RES_hh_num!O17)</f>
        <v>1177.5804297464233</v>
      </c>
      <c r="P17" s="96">
        <f>IF(RES_hh_fec!P17=0,0,1000000/0.086*RES_hh_fec!P17/RES_hh_num!P17)</f>
        <v>1178.5103003868601</v>
      </c>
      <c r="Q17" s="96">
        <f>IF(RES_hh_fec!Q17=0,0,1000000/0.086*RES_hh_fec!Q17/RES_hh_num!Q17)</f>
        <v>1255.7325878915046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1541.9612039914616</v>
      </c>
      <c r="C19" s="95">
        <f>IF(RES_hh_fec!C19=0,0,1000000/0.086*RES_hh_fec!C19/RES_hh_num!C19)</f>
        <v>1607.7466322984912</v>
      </c>
      <c r="D19" s="95">
        <f>IF(RES_hh_fec!D19=0,0,1000000/0.086*RES_hh_fec!D19/RES_hh_num!D19)</f>
        <v>1534.148496962626</v>
      </c>
      <c r="E19" s="95">
        <f>IF(RES_hh_fec!E19=0,0,1000000/0.086*RES_hh_fec!E19/RES_hh_num!E19)</f>
        <v>1497.2307915201361</v>
      </c>
      <c r="F19" s="95">
        <f>IF(RES_hh_fec!F19=0,0,1000000/0.086*RES_hh_fec!F19/RES_hh_num!F19)</f>
        <v>1504.2780209603527</v>
      </c>
      <c r="G19" s="95">
        <f>IF(RES_hh_fec!G19=0,0,1000000/0.086*RES_hh_fec!G19/RES_hh_num!G19)</f>
        <v>1561.6287917137249</v>
      </c>
      <c r="H19" s="95">
        <f>IF(RES_hh_fec!H19=0,0,1000000/0.086*RES_hh_fec!H19/RES_hh_num!H19)</f>
        <v>1533.4256503553518</v>
      </c>
      <c r="I19" s="95">
        <f>IF(RES_hh_fec!I19=0,0,1000000/0.086*RES_hh_fec!I19/RES_hh_num!I19)</f>
        <v>1519.5033147750808</v>
      </c>
      <c r="J19" s="95">
        <f>IF(RES_hh_fec!J19=0,0,1000000/0.086*RES_hh_fec!J19/RES_hh_num!J19)</f>
        <v>1529.4839942060239</v>
      </c>
      <c r="K19" s="95">
        <f>IF(RES_hh_fec!K19=0,0,1000000/0.086*RES_hh_fec!K19/RES_hh_num!K19)</f>
        <v>1220.6830923248158</v>
      </c>
      <c r="L19" s="95">
        <f>IF(RES_hh_fec!L19=0,0,1000000/0.086*RES_hh_fec!L19/RES_hh_num!L19)</f>
        <v>1098.2847087085324</v>
      </c>
      <c r="M19" s="95">
        <f>IF(RES_hh_fec!M19=0,0,1000000/0.086*RES_hh_fec!M19/RES_hh_num!M19)</f>
        <v>1083.2008260701773</v>
      </c>
      <c r="N19" s="95">
        <f>IF(RES_hh_fec!N19=0,0,1000000/0.086*RES_hh_fec!N19/RES_hh_num!N19)</f>
        <v>1075.6828349884161</v>
      </c>
      <c r="O19" s="95">
        <f>IF(RES_hh_fec!O19=0,0,1000000/0.086*RES_hh_fec!O19/RES_hh_num!O19)</f>
        <v>1102.8345286894762</v>
      </c>
      <c r="P19" s="95">
        <f>IF(RES_hh_fec!P19=0,0,1000000/0.086*RES_hh_fec!P19/RES_hh_num!P19)</f>
        <v>1096.988999052943</v>
      </c>
      <c r="Q19" s="95">
        <f>IF(RES_hh_fec!Q19=0,0,1000000/0.086*RES_hh_fec!Q19/RES_hh_num!Q19)</f>
        <v>1173.1353855940736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0</v>
      </c>
      <c r="C20" s="95">
        <f>IF(RES_hh_fec!C20=0,0,1000000/0.086*RES_hh_fec!C20/RES_hh_num!C20)</f>
        <v>0</v>
      </c>
      <c r="D20" s="95">
        <f>IF(RES_hh_fec!D20=0,0,1000000/0.086*RES_hh_fec!D20/RES_hh_num!D20)</f>
        <v>0</v>
      </c>
      <c r="E20" s="95">
        <f>IF(RES_hh_fec!E20=0,0,1000000/0.086*RES_hh_fec!E20/RES_hh_num!E20)</f>
        <v>0</v>
      </c>
      <c r="F20" s="95">
        <f>IF(RES_hh_fec!F20=0,0,1000000/0.086*RES_hh_fec!F20/RES_hh_num!F20)</f>
        <v>0</v>
      </c>
      <c r="G20" s="95">
        <f>IF(RES_hh_fec!G20=0,0,1000000/0.086*RES_hh_fec!G20/RES_hh_num!G20)</f>
        <v>0</v>
      </c>
      <c r="H20" s="95">
        <f>IF(RES_hh_fec!H20=0,0,1000000/0.086*RES_hh_fec!H20/RES_hh_num!H20)</f>
        <v>0</v>
      </c>
      <c r="I20" s="95">
        <f>IF(RES_hh_fec!I20=0,0,1000000/0.086*RES_hh_fec!I20/RES_hh_num!I20)</f>
        <v>0</v>
      </c>
      <c r="J20" s="95">
        <f>IF(RES_hh_fec!J20=0,0,1000000/0.086*RES_hh_fec!J20/RES_hh_num!J20)</f>
        <v>0</v>
      </c>
      <c r="K20" s="95">
        <f>IF(RES_hh_fec!K20=0,0,1000000/0.086*RES_hh_fec!K20/RES_hh_num!K20)</f>
        <v>0</v>
      </c>
      <c r="L20" s="95">
        <f>IF(RES_hh_fec!L20=0,0,1000000/0.086*RES_hh_fec!L20/RES_hh_num!L20)</f>
        <v>0</v>
      </c>
      <c r="M20" s="95">
        <f>IF(RES_hh_fec!M20=0,0,1000000/0.086*RES_hh_fec!M20/RES_hh_num!M20)</f>
        <v>0</v>
      </c>
      <c r="N20" s="95">
        <f>IF(RES_hh_fec!N20=0,0,1000000/0.086*RES_hh_fec!N20/RES_hh_num!N20)</f>
        <v>0</v>
      </c>
      <c r="O20" s="95">
        <f>IF(RES_hh_fec!O20=0,0,1000000/0.086*RES_hh_fec!O20/RES_hh_num!O20)</f>
        <v>0</v>
      </c>
      <c r="P20" s="95">
        <f>IF(RES_hh_fec!P20=0,0,1000000/0.086*RES_hh_fec!P20/RES_hh_num!P20)</f>
        <v>0</v>
      </c>
      <c r="Q20" s="95">
        <f>IF(RES_hh_fec!Q20=0,0,1000000/0.086*RES_hh_fec!Q20/RES_hh_num!Q20)</f>
        <v>0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0</v>
      </c>
      <c r="C21" s="95">
        <f>IF(RES_hh_fec!C21=0,0,1000000/0.086*RES_hh_fec!C21/RES_hh_num!C21)</f>
        <v>0</v>
      </c>
      <c r="D21" s="95">
        <f>IF(RES_hh_fec!D21=0,0,1000000/0.086*RES_hh_fec!D21/RES_hh_num!D21)</f>
        <v>0</v>
      </c>
      <c r="E21" s="95">
        <f>IF(RES_hh_fec!E21=0,0,1000000/0.086*RES_hh_fec!E21/RES_hh_num!E21)</f>
        <v>0</v>
      </c>
      <c r="F21" s="95">
        <f>IF(RES_hh_fec!F21=0,0,1000000/0.086*RES_hh_fec!F21/RES_hh_num!F21)</f>
        <v>0</v>
      </c>
      <c r="G21" s="95">
        <f>IF(RES_hh_fec!G21=0,0,1000000/0.086*RES_hh_fec!G21/RES_hh_num!G21)</f>
        <v>0</v>
      </c>
      <c r="H21" s="95">
        <f>IF(RES_hh_fec!H21=0,0,1000000/0.086*RES_hh_fec!H21/RES_hh_num!H21)</f>
        <v>0</v>
      </c>
      <c r="I21" s="95">
        <f>IF(RES_hh_fec!I21=0,0,1000000/0.086*RES_hh_fec!I21/RES_hh_num!I21)</f>
        <v>0</v>
      </c>
      <c r="J21" s="95">
        <f>IF(RES_hh_fec!J21=0,0,1000000/0.086*RES_hh_fec!J21/RES_hh_num!J21)</f>
        <v>0</v>
      </c>
      <c r="K21" s="95">
        <f>IF(RES_hh_fec!K21=0,0,1000000/0.086*RES_hh_fec!K21/RES_hh_num!K21)</f>
        <v>0</v>
      </c>
      <c r="L21" s="95">
        <f>IF(RES_hh_fec!L21=0,0,1000000/0.086*RES_hh_fec!L21/RES_hh_num!L21)</f>
        <v>0</v>
      </c>
      <c r="M21" s="95">
        <f>IF(RES_hh_fec!M21=0,0,1000000/0.086*RES_hh_fec!M21/RES_hh_num!M21)</f>
        <v>0</v>
      </c>
      <c r="N21" s="95">
        <f>IF(RES_hh_fec!N21=0,0,1000000/0.086*RES_hh_fec!N21/RES_hh_num!N21)</f>
        <v>0</v>
      </c>
      <c r="O21" s="95">
        <f>IF(RES_hh_fec!O21=0,0,1000000/0.086*RES_hh_fec!O21/RES_hh_num!O21)</f>
        <v>0</v>
      </c>
      <c r="P21" s="95">
        <f>IF(RES_hh_fec!P21=0,0,1000000/0.086*RES_hh_fec!P21/RES_hh_num!P21)</f>
        <v>0</v>
      </c>
      <c r="Q21" s="95">
        <f>IF(RES_hh_fec!Q21=0,0,1000000/0.086*RES_hh_fec!Q21/RES_hh_num!Q21)</f>
        <v>0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0</v>
      </c>
      <c r="C22" s="95">
        <f>IF(RES_hh_fec!C22=0,0,1000000/0.086*RES_hh_fec!C22/RES_hh_num!C22)</f>
        <v>0</v>
      </c>
      <c r="D22" s="95">
        <f>IF(RES_hh_fec!D22=0,0,1000000/0.086*RES_hh_fec!D22/RES_hh_num!D22)</f>
        <v>0</v>
      </c>
      <c r="E22" s="95">
        <f>IF(RES_hh_fec!E22=0,0,1000000/0.086*RES_hh_fec!E22/RES_hh_num!E22)</f>
        <v>0</v>
      </c>
      <c r="F22" s="95">
        <f>IF(RES_hh_fec!F22=0,0,1000000/0.086*RES_hh_fec!F22/RES_hh_num!F22)</f>
        <v>0</v>
      </c>
      <c r="G22" s="95">
        <f>IF(RES_hh_fec!G22=0,0,1000000/0.086*RES_hh_fec!G22/RES_hh_num!G22)</f>
        <v>0</v>
      </c>
      <c r="H22" s="95">
        <f>IF(RES_hh_fec!H22=0,0,1000000/0.086*RES_hh_fec!H22/RES_hh_num!H22)</f>
        <v>0</v>
      </c>
      <c r="I22" s="95">
        <f>IF(RES_hh_fec!I22=0,0,1000000/0.086*RES_hh_fec!I22/RES_hh_num!I22)</f>
        <v>0</v>
      </c>
      <c r="J22" s="95">
        <f>IF(RES_hh_fec!J22=0,0,1000000/0.086*RES_hh_fec!J22/RES_hh_num!J22)</f>
        <v>0</v>
      </c>
      <c r="K22" s="95">
        <f>IF(RES_hh_fec!K22=0,0,1000000/0.086*RES_hh_fec!K22/RES_hh_num!K22)</f>
        <v>0</v>
      </c>
      <c r="L22" s="95">
        <f>IF(RES_hh_fec!L22=0,0,1000000/0.086*RES_hh_fec!L22/RES_hh_num!L22)</f>
        <v>0</v>
      </c>
      <c r="M22" s="95">
        <f>IF(RES_hh_fec!M22=0,0,1000000/0.086*RES_hh_fec!M22/RES_hh_num!M22)</f>
        <v>0</v>
      </c>
      <c r="N22" s="95">
        <f>IF(RES_hh_fec!N22=0,0,1000000/0.086*RES_hh_fec!N22/RES_hh_num!N22)</f>
        <v>0</v>
      </c>
      <c r="O22" s="95">
        <f>IF(RES_hh_fec!O22=0,0,1000000/0.086*RES_hh_fec!O22/RES_hh_num!O22)</f>
        <v>0</v>
      </c>
      <c r="P22" s="95">
        <f>IF(RES_hh_fec!P22=0,0,1000000/0.086*RES_hh_fec!P22/RES_hh_num!P22)</f>
        <v>0</v>
      </c>
      <c r="Q22" s="95">
        <f>IF(RES_hh_fec!Q22=0,0,1000000/0.086*RES_hh_fec!Q22/RES_hh_num!Q22)</f>
        <v>0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0</v>
      </c>
      <c r="C24" s="95">
        <f>IF(RES_hh_fec!C24=0,0,1000000/0.086*RES_hh_fec!C24/RES_hh_num!C24)</f>
        <v>0</v>
      </c>
      <c r="D24" s="95">
        <f>IF(RES_hh_fec!D24=0,0,1000000/0.086*RES_hh_fec!D24/RES_hh_num!D24)</f>
        <v>0</v>
      </c>
      <c r="E24" s="95">
        <f>IF(RES_hh_fec!E24=0,0,1000000/0.086*RES_hh_fec!E24/RES_hh_num!E24)</f>
        <v>0</v>
      </c>
      <c r="F24" s="95">
        <f>IF(RES_hh_fec!F24=0,0,1000000/0.086*RES_hh_fec!F24/RES_hh_num!F24)</f>
        <v>0</v>
      </c>
      <c r="G24" s="95">
        <f>IF(RES_hh_fec!G24=0,0,1000000/0.086*RES_hh_fec!G24/RES_hh_num!G24)</f>
        <v>0</v>
      </c>
      <c r="H24" s="95">
        <f>IF(RES_hh_fec!H24=0,0,1000000/0.086*RES_hh_fec!H24/RES_hh_num!H24)</f>
        <v>0</v>
      </c>
      <c r="I24" s="95">
        <f>IF(RES_hh_fec!I24=0,0,1000000/0.086*RES_hh_fec!I24/RES_hh_num!I24)</f>
        <v>0</v>
      </c>
      <c r="J24" s="95">
        <f>IF(RES_hh_fec!J24=0,0,1000000/0.086*RES_hh_fec!J24/RES_hh_num!J24)</f>
        <v>0</v>
      </c>
      <c r="K24" s="95">
        <f>IF(RES_hh_fec!K24=0,0,1000000/0.086*RES_hh_fec!K24/RES_hh_num!K24)</f>
        <v>0</v>
      </c>
      <c r="L24" s="95">
        <f>IF(RES_hh_fec!L24=0,0,1000000/0.086*RES_hh_fec!L24/RES_hh_num!L24)</f>
        <v>0</v>
      </c>
      <c r="M24" s="95">
        <f>IF(RES_hh_fec!M24=0,0,1000000/0.086*RES_hh_fec!M24/RES_hh_num!M24)</f>
        <v>0</v>
      </c>
      <c r="N24" s="95">
        <f>IF(RES_hh_fec!N24=0,0,1000000/0.086*RES_hh_fec!N24/RES_hh_num!N24)</f>
        <v>0</v>
      </c>
      <c r="O24" s="95">
        <f>IF(RES_hh_fec!O24=0,0,1000000/0.086*RES_hh_fec!O24/RES_hh_num!O24)</f>
        <v>0</v>
      </c>
      <c r="P24" s="95">
        <f>IF(RES_hh_fec!P24=0,0,1000000/0.086*RES_hh_fec!P24/RES_hh_num!P24)</f>
        <v>0</v>
      </c>
      <c r="Q24" s="95">
        <f>IF(RES_hh_fec!Q24=0,0,1000000/0.086*RES_hh_fec!Q24/RES_hh_num!Q24)</f>
        <v>0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1218.2198412263176</v>
      </c>
      <c r="C25" s="22">
        <f>IF(RES_hh_fec!C25=0,0,1000000/0.086*RES_hh_fec!C25/RES_hh_num!C25)</f>
        <v>1289.0869352139125</v>
      </c>
      <c r="D25" s="22">
        <f>IF(RES_hh_fec!D25=0,0,1000000/0.086*RES_hh_fec!D25/RES_hh_num!D25)</f>
        <v>1208.6352306984088</v>
      </c>
      <c r="E25" s="22">
        <f>IF(RES_hh_fec!E25=0,0,1000000/0.086*RES_hh_fec!E25/RES_hh_num!E25)</f>
        <v>1240.5135600711105</v>
      </c>
      <c r="F25" s="22">
        <f>IF(RES_hh_fec!F25=0,0,1000000/0.086*RES_hh_fec!F25/RES_hh_num!F25)</f>
        <v>1208.0584364828187</v>
      </c>
      <c r="G25" s="22">
        <f>IF(RES_hh_fec!G25=0,0,1000000/0.086*RES_hh_fec!G25/RES_hh_num!G25)</f>
        <v>1235.6089433441412</v>
      </c>
      <c r="H25" s="22">
        <f>IF(RES_hh_fec!H25=0,0,1000000/0.086*RES_hh_fec!H25/RES_hh_num!H25)</f>
        <v>1224.7908523123765</v>
      </c>
      <c r="I25" s="22">
        <f>IF(RES_hh_fec!I25=0,0,1000000/0.086*RES_hh_fec!I25/RES_hh_num!I25)</f>
        <v>1222.187339584347</v>
      </c>
      <c r="J25" s="22">
        <f>IF(RES_hh_fec!J25=0,0,1000000/0.086*RES_hh_fec!J25/RES_hh_num!J25)</f>
        <v>1239.6021605052201</v>
      </c>
      <c r="K25" s="22">
        <f>IF(RES_hh_fec!K25=0,0,1000000/0.086*RES_hh_fec!K25/RES_hh_num!K25)</f>
        <v>968.50124493151202</v>
      </c>
      <c r="L25" s="22">
        <f>IF(RES_hh_fec!L25=0,0,1000000/0.086*RES_hh_fec!L25/RES_hh_num!L25)</f>
        <v>883.47424706727566</v>
      </c>
      <c r="M25" s="22">
        <f>IF(RES_hh_fec!M25=0,0,1000000/0.086*RES_hh_fec!M25/RES_hh_num!M25)</f>
        <v>859.744816772901</v>
      </c>
      <c r="N25" s="22">
        <f>IF(RES_hh_fec!N25=0,0,1000000/0.086*RES_hh_fec!N25/RES_hh_num!N25)</f>
        <v>861.28094357100247</v>
      </c>
      <c r="O25" s="22">
        <f>IF(RES_hh_fec!O25=0,0,1000000/0.086*RES_hh_fec!O25/RES_hh_num!O25)</f>
        <v>867.93421941533404</v>
      </c>
      <c r="P25" s="22">
        <f>IF(RES_hh_fec!P25=0,0,1000000/0.086*RES_hh_fec!P25/RES_hh_num!P25)</f>
        <v>866.94051552648409</v>
      </c>
      <c r="Q25" s="22">
        <f>IF(RES_hh_fec!Q25=0,0,1000000/0.086*RES_hh_fec!Q25/RES_hh_num!Q25)</f>
        <v>948.29508403564569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0</v>
      </c>
      <c r="C26" s="18">
        <f>IF(RES_hh_fec!C26=0,0,1000000/0.086*RES_hh_fec!C26/RES_hh_num!C26)</f>
        <v>0</v>
      </c>
      <c r="D26" s="18">
        <f>IF(RES_hh_fec!D26=0,0,1000000/0.086*RES_hh_fec!D26/RES_hh_num!D26)</f>
        <v>656.75837202734726</v>
      </c>
      <c r="E26" s="18">
        <f>IF(RES_hh_fec!E26=0,0,1000000/0.086*RES_hh_fec!E26/RES_hh_num!E26)</f>
        <v>653.98801893949269</v>
      </c>
      <c r="F26" s="18">
        <f>IF(RES_hh_fec!F26=0,0,1000000/0.086*RES_hh_fec!F26/RES_hh_num!F26)</f>
        <v>669.81030972028714</v>
      </c>
      <c r="G26" s="18">
        <f>IF(RES_hh_fec!G26=0,0,1000000/0.086*RES_hh_fec!G26/RES_hh_num!G26)</f>
        <v>708.98251439724584</v>
      </c>
      <c r="H26" s="18">
        <f>IF(RES_hh_fec!H26=0,0,1000000/0.086*RES_hh_fec!H26/RES_hh_num!H26)</f>
        <v>707.36532353710936</v>
      </c>
      <c r="I26" s="18">
        <f>IF(RES_hh_fec!I26=0,0,1000000/0.086*RES_hh_fec!I26/RES_hh_num!I26)</f>
        <v>720.7752658759764</v>
      </c>
      <c r="J26" s="18">
        <f>IF(RES_hh_fec!J26=0,0,1000000/0.086*RES_hh_fec!J26/RES_hh_num!J26)</f>
        <v>736.61689864642494</v>
      </c>
      <c r="K26" s="18">
        <f>IF(RES_hh_fec!K26=0,0,1000000/0.086*RES_hh_fec!K26/RES_hh_num!K26)</f>
        <v>604.81513489393535</v>
      </c>
      <c r="L26" s="18">
        <f>IF(RES_hh_fec!L26=0,0,1000000/0.086*RES_hh_fec!L26/RES_hh_num!L26)</f>
        <v>766.79907364689154</v>
      </c>
      <c r="M26" s="18">
        <f>IF(RES_hh_fec!M26=0,0,1000000/0.086*RES_hh_fec!M26/RES_hh_num!M26)</f>
        <v>775.142223132911</v>
      </c>
      <c r="N26" s="18">
        <f>IF(RES_hh_fec!N26=0,0,1000000/0.086*RES_hh_fec!N26/RES_hh_num!N26)</f>
        <v>781.28998693584151</v>
      </c>
      <c r="O26" s="18">
        <f>IF(RES_hh_fec!O26=0,0,1000000/0.086*RES_hh_fec!O26/RES_hh_num!O26)</f>
        <v>796.28278745546538</v>
      </c>
      <c r="P26" s="18">
        <f>IF(RES_hh_fec!P26=0,0,1000000/0.086*RES_hh_fec!P26/RES_hh_num!P26)</f>
        <v>803.73853457583914</v>
      </c>
      <c r="Q26" s="18">
        <f>IF(RES_hh_fec!Q26=0,0,1000000/0.086*RES_hh_fec!Q26/RES_hh_num!Q26)</f>
        <v>810.10876241242772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691.63146977891085</v>
      </c>
      <c r="C27" s="96">
        <f>IF(RES_hh_fec!C27=0,0,1000000/0.086*RES_hh_fec!C27/RES_hh_num!C27)</f>
        <v>859.67471423604718</v>
      </c>
      <c r="D27" s="96">
        <f>IF(RES_hh_fec!D27=0,0,1000000/0.086*RES_hh_fec!D27/RES_hh_num!D27)</f>
        <v>793.73892819123034</v>
      </c>
      <c r="E27" s="96">
        <f>IF(RES_hh_fec!E27=0,0,1000000/0.086*RES_hh_fec!E27/RES_hh_num!E27)</f>
        <v>763.59461329455451</v>
      </c>
      <c r="F27" s="96">
        <f>IF(RES_hh_fec!F27=0,0,1000000/0.086*RES_hh_fec!F27/RES_hh_num!F27)</f>
        <v>892.5346216800865</v>
      </c>
      <c r="G27" s="96">
        <f>IF(RES_hh_fec!G27=0,0,1000000/0.086*RES_hh_fec!G27/RES_hh_num!G27)</f>
        <v>887.50915368636333</v>
      </c>
      <c r="H27" s="96">
        <f>IF(RES_hh_fec!H27=0,0,1000000/0.086*RES_hh_fec!H27/RES_hh_num!H27)</f>
        <v>934.68320333810948</v>
      </c>
      <c r="I27" s="96">
        <f>IF(RES_hh_fec!I27=0,0,1000000/0.086*RES_hh_fec!I27/RES_hh_num!I27)</f>
        <v>972.41487689411599</v>
      </c>
      <c r="J27" s="96">
        <f>IF(RES_hh_fec!J27=0,0,1000000/0.086*RES_hh_fec!J27/RES_hh_num!J27)</f>
        <v>1071.3014572911673</v>
      </c>
      <c r="K27" s="96">
        <f>IF(RES_hh_fec!K27=0,0,1000000/0.086*RES_hh_fec!K27/RES_hh_num!K27)</f>
        <v>1069.27662098308</v>
      </c>
      <c r="L27" s="96">
        <f>IF(RES_hh_fec!L27=0,0,1000000/0.086*RES_hh_fec!L27/RES_hh_num!L27)</f>
        <v>1065.3178055001865</v>
      </c>
      <c r="M27" s="96">
        <f>IF(RES_hh_fec!M27=0,0,1000000/0.086*RES_hh_fec!M27/RES_hh_num!M27)</f>
        <v>1029.1174805107621</v>
      </c>
      <c r="N27" s="96">
        <f>IF(RES_hh_fec!N27=0,0,1000000/0.086*RES_hh_fec!N27/RES_hh_num!N27)</f>
        <v>1024.8306118709638</v>
      </c>
      <c r="O27" s="96">
        <f>IF(RES_hh_fec!O27=0,0,1000000/0.086*RES_hh_fec!O27/RES_hh_num!O27)</f>
        <v>987.91398542665559</v>
      </c>
      <c r="P27" s="96">
        <f>IF(RES_hh_fec!P27=0,0,1000000/0.086*RES_hh_fec!P27/RES_hh_num!P27)</f>
        <v>954.17201188345996</v>
      </c>
      <c r="Q27" s="96">
        <f>IF(RES_hh_fec!Q27=0,0,1000000/0.086*RES_hh_fec!Q27/RES_hh_num!Q27)</f>
        <v>1027.2413365499128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1273.8820045045513</v>
      </c>
      <c r="C29" s="95">
        <f>IF(RES_hh_fec!C29=0,0,1000000/0.086*RES_hh_fec!C29/RES_hh_num!C29)</f>
        <v>1257.3089450814318</v>
      </c>
      <c r="D29" s="95">
        <f>IF(RES_hh_fec!D29=0,0,1000000/0.086*RES_hh_fec!D29/RES_hh_num!D29)</f>
        <v>1326.1827692733395</v>
      </c>
      <c r="E29" s="95">
        <f>IF(RES_hh_fec!E29=0,0,1000000/0.086*RES_hh_fec!E29/RES_hh_num!E29)</f>
        <v>1230.8057892720526</v>
      </c>
      <c r="F29" s="95">
        <f>IF(RES_hh_fec!F29=0,0,1000000/0.086*RES_hh_fec!F29/RES_hh_num!F29)</f>
        <v>1420.7211739401275</v>
      </c>
      <c r="G29" s="95">
        <f>IF(RES_hh_fec!G29=0,0,1000000/0.086*RES_hh_fec!G29/RES_hh_num!G29)</f>
        <v>1408.3733290737389</v>
      </c>
      <c r="H29" s="95">
        <f>IF(RES_hh_fec!H29=0,0,1000000/0.086*RES_hh_fec!H29/RES_hh_num!H29)</f>
        <v>1433.4161200217379</v>
      </c>
      <c r="I29" s="95">
        <f>IF(RES_hh_fec!I29=0,0,1000000/0.086*RES_hh_fec!I29/RES_hh_num!I29)</f>
        <v>1380.8725433971651</v>
      </c>
      <c r="J29" s="95">
        <f>IF(RES_hh_fec!J29=0,0,1000000/0.086*RES_hh_fec!J29/RES_hh_num!J29)</f>
        <v>1381.4878131842363</v>
      </c>
      <c r="K29" s="95">
        <f>IF(RES_hh_fec!K29=0,0,1000000/0.086*RES_hh_fec!K29/RES_hh_num!K29)</f>
        <v>1360.3223139156648</v>
      </c>
      <c r="L29" s="95">
        <f>IF(RES_hh_fec!L29=0,0,1000000/0.086*RES_hh_fec!L29/RES_hh_num!L29)</f>
        <v>1456.3655350487174</v>
      </c>
      <c r="M29" s="95">
        <f>IF(RES_hh_fec!M29=0,0,1000000/0.086*RES_hh_fec!M29/RES_hh_num!M29)</f>
        <v>1455.8867050124579</v>
      </c>
      <c r="N29" s="95">
        <f>IF(RES_hh_fec!N29=0,0,1000000/0.086*RES_hh_fec!N29/RES_hh_num!N29)</f>
        <v>1455.7087260248836</v>
      </c>
      <c r="O29" s="95">
        <f>IF(RES_hh_fec!O29=0,0,1000000/0.086*RES_hh_fec!O29/RES_hh_num!O29)</f>
        <v>1452.7018147902556</v>
      </c>
      <c r="P29" s="95">
        <f>IF(RES_hh_fec!P29=0,0,1000000/0.086*RES_hh_fec!P29/RES_hh_num!P29)</f>
        <v>1443.9988243424095</v>
      </c>
      <c r="Q29" s="95">
        <f>IF(RES_hh_fec!Q29=0,0,1000000/0.086*RES_hh_fec!Q29/RES_hh_num!Q29)</f>
        <v>1558.5536698432109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0</v>
      </c>
      <c r="C30" s="95">
        <f>IF(RES_hh_fec!C30=0,0,1000000/0.086*RES_hh_fec!C30/RES_hh_num!C30)</f>
        <v>0</v>
      </c>
      <c r="D30" s="95">
        <f>IF(RES_hh_fec!D30=0,0,1000000/0.086*RES_hh_fec!D30/RES_hh_num!D30)</f>
        <v>0</v>
      </c>
      <c r="E30" s="95">
        <f>IF(RES_hh_fec!E30=0,0,1000000/0.086*RES_hh_fec!E30/RES_hh_num!E30)</f>
        <v>0</v>
      </c>
      <c r="F30" s="95">
        <f>IF(RES_hh_fec!F30=0,0,1000000/0.086*RES_hh_fec!F30/RES_hh_num!F30)</f>
        <v>0</v>
      </c>
      <c r="G30" s="95">
        <f>IF(RES_hh_fec!G30=0,0,1000000/0.086*RES_hh_fec!G30/RES_hh_num!G30)</f>
        <v>0</v>
      </c>
      <c r="H30" s="95">
        <f>IF(RES_hh_fec!H30=0,0,1000000/0.086*RES_hh_fec!H30/RES_hh_num!H30)</f>
        <v>0</v>
      </c>
      <c r="I30" s="95">
        <f>IF(RES_hh_fec!I30=0,0,1000000/0.086*RES_hh_fec!I30/RES_hh_num!I30)</f>
        <v>0</v>
      </c>
      <c r="J30" s="95">
        <f>IF(RES_hh_fec!J30=0,0,1000000/0.086*RES_hh_fec!J30/RES_hh_num!J30)</f>
        <v>0</v>
      </c>
      <c r="K30" s="95">
        <f>IF(RES_hh_fec!K30=0,0,1000000/0.086*RES_hh_fec!K30/RES_hh_num!K30)</f>
        <v>0</v>
      </c>
      <c r="L30" s="95">
        <f>IF(RES_hh_fec!L30=0,0,1000000/0.086*RES_hh_fec!L30/RES_hh_num!L30)</f>
        <v>0</v>
      </c>
      <c r="M30" s="95">
        <f>IF(RES_hh_fec!M30=0,0,1000000/0.086*RES_hh_fec!M30/RES_hh_num!M30)</f>
        <v>0</v>
      </c>
      <c r="N30" s="95">
        <f>IF(RES_hh_fec!N30=0,0,1000000/0.086*RES_hh_fec!N30/RES_hh_num!N30)</f>
        <v>0</v>
      </c>
      <c r="O30" s="95">
        <f>IF(RES_hh_fec!O30=0,0,1000000/0.086*RES_hh_fec!O30/RES_hh_num!O30)</f>
        <v>0</v>
      </c>
      <c r="P30" s="95">
        <f>IF(RES_hh_fec!P30=0,0,1000000/0.086*RES_hh_fec!P30/RES_hh_num!P30)</f>
        <v>0</v>
      </c>
      <c r="Q30" s="95">
        <f>IF(RES_hh_fec!Q30=0,0,1000000/0.086*RES_hh_fec!Q30/RES_hh_num!Q30)</f>
        <v>0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653.47723770917457</v>
      </c>
      <c r="C32" s="18">
        <f>IF(RES_hh_fec!C32=0,0,1000000/0.086*RES_hh_fec!C32/RES_hh_num!C32)</f>
        <v>658.22564751896323</v>
      </c>
      <c r="D32" s="18">
        <f>IF(RES_hh_fec!D32=0,0,1000000/0.086*RES_hh_fec!D32/RES_hh_num!D32)</f>
        <v>684.82475038791733</v>
      </c>
      <c r="E32" s="18">
        <f>IF(RES_hh_fec!E32=0,0,1000000/0.086*RES_hh_fec!E32/RES_hh_num!E32)</f>
        <v>670.96098789654638</v>
      </c>
      <c r="F32" s="18">
        <f>IF(RES_hh_fec!F32=0,0,1000000/0.086*RES_hh_fec!F32/RES_hh_num!F32)</f>
        <v>753.45142093757408</v>
      </c>
      <c r="G32" s="18">
        <f>IF(RES_hh_fec!G32=0,0,1000000/0.086*RES_hh_fec!G32/RES_hh_num!G32)</f>
        <v>738.72078777606771</v>
      </c>
      <c r="H32" s="18">
        <f>IF(RES_hh_fec!H32=0,0,1000000/0.086*RES_hh_fec!H32/RES_hh_num!H32)</f>
        <v>761.86052895473256</v>
      </c>
      <c r="I32" s="18">
        <f>IF(RES_hh_fec!I32=0,0,1000000/0.086*RES_hh_fec!I32/RES_hh_num!I32)</f>
        <v>741.41562141804525</v>
      </c>
      <c r="J32" s="18">
        <f>IF(RES_hh_fec!J32=0,0,1000000/0.086*RES_hh_fec!J32/RES_hh_num!J32)</f>
        <v>750.15878823888147</v>
      </c>
      <c r="K32" s="18">
        <f>IF(RES_hh_fec!K32=0,0,1000000/0.086*RES_hh_fec!K32/RES_hh_num!K32)</f>
        <v>725.80393463861799</v>
      </c>
      <c r="L32" s="18">
        <f>IF(RES_hh_fec!L32=0,0,1000000/0.086*RES_hh_fec!L32/RES_hh_num!L32)</f>
        <v>790.80376959296461</v>
      </c>
      <c r="M32" s="18">
        <f>IF(RES_hh_fec!M32=0,0,1000000/0.086*RES_hh_fec!M32/RES_hh_num!M32)</f>
        <v>786.59625786420281</v>
      </c>
      <c r="N32" s="18">
        <f>IF(RES_hh_fec!N32=0,0,1000000/0.086*RES_hh_fec!N32/RES_hh_num!N32)</f>
        <v>796.75847039446921</v>
      </c>
      <c r="O32" s="18">
        <f>IF(RES_hh_fec!O32=0,0,1000000/0.086*RES_hh_fec!O32/RES_hh_num!O32)</f>
        <v>784.67744352147281</v>
      </c>
      <c r="P32" s="18">
        <f>IF(RES_hh_fec!P32=0,0,1000000/0.086*RES_hh_fec!P32/RES_hh_num!P32)</f>
        <v>786.08750350799812</v>
      </c>
      <c r="Q32" s="18">
        <f>IF(RES_hh_fec!Q32=0,0,1000000/0.086*RES_hh_fec!Q32/RES_hh_num!Q32)</f>
        <v>870.15309477800372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2339.8031559147312</v>
      </c>
      <c r="C3" s="100">
        <f>IF(RES_hh_tes!C3=0,0,1000000/0.086*RES_hh_tes!C3/RES_hh_num!C3)</f>
        <v>2173.5502781639457</v>
      </c>
      <c r="D3" s="100">
        <f>IF(RES_hh_tes!D3=0,0,1000000/0.086*RES_hh_tes!D3/RES_hh_num!D3)</f>
        <v>2364.0125295485873</v>
      </c>
      <c r="E3" s="100">
        <f>IF(RES_hh_tes!E3=0,0,1000000/0.086*RES_hh_tes!E3/RES_hh_num!E3)</f>
        <v>2654.7572342755934</v>
      </c>
      <c r="F3" s="100">
        <f>IF(RES_hh_tes!F3=0,0,1000000/0.086*RES_hh_tes!F3/RES_hh_num!F3)</f>
        <v>2555.633665090902</v>
      </c>
      <c r="G3" s="100">
        <f>IF(RES_hh_tes!G3=0,0,1000000/0.086*RES_hh_tes!G3/RES_hh_num!G3)</f>
        <v>2592.9264388748593</v>
      </c>
      <c r="H3" s="100">
        <f>IF(RES_hh_tes!H3=0,0,1000000/0.086*RES_hh_tes!H3/RES_hh_num!H3)</f>
        <v>2814.0804151779812</v>
      </c>
      <c r="I3" s="100">
        <f>IF(RES_hh_tes!I3=0,0,1000000/0.086*RES_hh_tes!I3/RES_hh_num!I3)</f>
        <v>2780.404240219541</v>
      </c>
      <c r="J3" s="100">
        <f>IF(RES_hh_tes!J3=0,0,1000000/0.086*RES_hh_tes!J3/RES_hh_num!J3)</f>
        <v>2707.1375088610803</v>
      </c>
      <c r="K3" s="100">
        <f>IF(RES_hh_tes!K3=0,0,1000000/0.086*RES_hh_tes!K3/RES_hh_num!K3)</f>
        <v>2237.5949053885843</v>
      </c>
      <c r="L3" s="100">
        <f>IF(RES_hh_tes!L3=0,0,1000000/0.086*RES_hh_tes!L3/RES_hh_num!L3)</f>
        <v>2826.0781585885429</v>
      </c>
      <c r="M3" s="100">
        <f>IF(RES_hh_tes!M3=0,0,1000000/0.086*RES_hh_tes!M3/RES_hh_num!M3)</f>
        <v>2849.4967578468377</v>
      </c>
      <c r="N3" s="100">
        <f>IF(RES_hh_tes!N3=0,0,1000000/0.086*RES_hh_tes!N3/RES_hh_num!N3)</f>
        <v>3020.606967203872</v>
      </c>
      <c r="O3" s="100">
        <f>IF(RES_hh_tes!O3=0,0,1000000/0.086*RES_hh_tes!O3/RES_hh_num!O3)</f>
        <v>3025.0736405412199</v>
      </c>
      <c r="P3" s="100">
        <f>IF(RES_hh_tes!P3=0,0,1000000/0.086*RES_hh_tes!P3/RES_hh_num!P3)</f>
        <v>3055.9072533019112</v>
      </c>
      <c r="Q3" s="100">
        <f>IF(RES_hh_tes!Q3=0,0,1000000/0.086*RES_hh_tes!Q3/RES_hh_num!Q3)</f>
        <v>3429.3749453522278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716.32535604981365</v>
      </c>
      <c r="C4" s="96">
        <f>IF(RES_hh_tes!C4=0,0,1000000/0.086*RES_hh_tes!C4/RES_hh_num!C4)</f>
        <v>477.20858049905206</v>
      </c>
      <c r="D4" s="96">
        <f>IF(RES_hh_tes!D4=0,0,1000000/0.086*RES_hh_tes!D4/RES_hh_num!D4)</f>
        <v>634.01919178122387</v>
      </c>
      <c r="E4" s="96">
        <f>IF(RES_hh_tes!E4=0,0,1000000/0.086*RES_hh_tes!E4/RES_hh_num!E4)</f>
        <v>879.195260530013</v>
      </c>
      <c r="F4" s="96">
        <f>IF(RES_hh_tes!F4=0,0,1000000/0.086*RES_hh_tes!F4/RES_hh_num!F4)</f>
        <v>681.93431262760078</v>
      </c>
      <c r="G4" s="96">
        <f>IF(RES_hh_tes!G4=0,0,1000000/0.086*RES_hh_tes!G4/RES_hh_num!G4)</f>
        <v>666.18111609133234</v>
      </c>
      <c r="H4" s="96">
        <f>IF(RES_hh_tes!H4=0,0,1000000/0.086*RES_hh_tes!H4/RES_hh_num!H4)</f>
        <v>803.81758355866486</v>
      </c>
      <c r="I4" s="96">
        <f>IF(RES_hh_tes!I4=0,0,1000000/0.086*RES_hh_tes!I4/RES_hh_num!I4)</f>
        <v>738.26270142781141</v>
      </c>
      <c r="J4" s="96">
        <f>IF(RES_hh_tes!J4=0,0,1000000/0.086*RES_hh_tes!J4/RES_hh_num!J4)</f>
        <v>585.64557716239756</v>
      </c>
      <c r="K4" s="96">
        <f>IF(RES_hh_tes!K4=0,0,1000000/0.086*RES_hh_tes!K4/RES_hh_num!K4)</f>
        <v>210.93428890740756</v>
      </c>
      <c r="L4" s="96">
        <f>IF(RES_hh_tes!L4=0,0,1000000/0.086*RES_hh_tes!L4/RES_hh_num!L4)</f>
        <v>531.8584713235</v>
      </c>
      <c r="M4" s="96">
        <f>IF(RES_hh_tes!M4=0,0,1000000/0.086*RES_hh_tes!M4/RES_hh_num!M4)</f>
        <v>500.524881630023</v>
      </c>
      <c r="N4" s="96">
        <f>IF(RES_hh_tes!N4=0,0,1000000/0.086*RES_hh_tes!N4/RES_hh_num!N4)</f>
        <v>621.17596036094733</v>
      </c>
      <c r="O4" s="96">
        <f>IF(RES_hh_tes!O4=0,0,1000000/0.086*RES_hh_tes!O4/RES_hh_num!O4)</f>
        <v>584.81691514117881</v>
      </c>
      <c r="P4" s="96">
        <f>IF(RES_hh_tes!P4=0,0,1000000/0.086*RES_hh_tes!P4/RES_hh_num!P4)</f>
        <v>573.07834203448124</v>
      </c>
      <c r="Q4" s="96">
        <f>IF(RES_hh_tes!Q4=0,0,1000000/0.086*RES_hh_tes!Q4/RES_hh_num!Q4)</f>
        <v>784.6288454090444</v>
      </c>
    </row>
    <row r="5" spans="1:17" ht="12" customHeight="1" x14ac:dyDescent="0.25">
      <c r="A5" s="87" t="s">
        <v>58</v>
      </c>
      <c r="B5" s="95">
        <f>IF(RES_hh_tes!B5=0,0,1000000/0.086*RES_hh_tes!B5/RES_hh_num!B5)</f>
        <v>0</v>
      </c>
      <c r="C5" s="95">
        <f>IF(RES_hh_tes!C5=0,0,1000000/0.086*RES_hh_tes!C5/RES_hh_num!C5)</f>
        <v>0</v>
      </c>
      <c r="D5" s="95">
        <f>IF(RES_hh_tes!D5=0,0,1000000/0.086*RES_hh_tes!D5/RES_hh_num!D5)</f>
        <v>0</v>
      </c>
      <c r="E5" s="95">
        <f>IF(RES_hh_tes!E5=0,0,1000000/0.086*RES_hh_tes!E5/RES_hh_num!E5)</f>
        <v>0</v>
      </c>
      <c r="F5" s="95">
        <f>IF(RES_hh_tes!F5=0,0,1000000/0.086*RES_hh_tes!F5/RES_hh_num!F5)</f>
        <v>0</v>
      </c>
      <c r="G5" s="95">
        <f>IF(RES_hh_tes!G5=0,0,1000000/0.086*RES_hh_tes!G5/RES_hh_num!G5)</f>
        <v>0</v>
      </c>
      <c r="H5" s="95">
        <f>IF(RES_hh_tes!H5=0,0,1000000/0.086*RES_hh_tes!H5/RES_hh_num!H5)</f>
        <v>0</v>
      </c>
      <c r="I5" s="95">
        <f>IF(RES_hh_tes!I5=0,0,1000000/0.086*RES_hh_tes!I5/RES_hh_num!I5)</f>
        <v>0</v>
      </c>
      <c r="J5" s="95">
        <f>IF(RES_hh_tes!J5=0,0,1000000/0.086*RES_hh_tes!J5/RES_hh_num!J5)</f>
        <v>0</v>
      </c>
      <c r="K5" s="95">
        <f>IF(RES_hh_tes!K5=0,0,1000000/0.086*RES_hh_tes!K5/RES_hh_num!K5)</f>
        <v>0</v>
      </c>
      <c r="L5" s="95">
        <f>IF(RES_hh_tes!L5=0,0,1000000/0.086*RES_hh_tes!L5/RES_hh_num!L5)</f>
        <v>0</v>
      </c>
      <c r="M5" s="95">
        <f>IF(RES_hh_tes!M5=0,0,1000000/0.086*RES_hh_tes!M5/RES_hh_num!M5)</f>
        <v>0</v>
      </c>
      <c r="N5" s="95">
        <f>IF(RES_hh_tes!N5=0,0,1000000/0.086*RES_hh_tes!N5/RES_hh_num!N5)</f>
        <v>0</v>
      </c>
      <c r="O5" s="95">
        <f>IF(RES_hh_tes!O5=0,0,1000000/0.086*RES_hh_tes!O5/RES_hh_num!O5)</f>
        <v>0</v>
      </c>
      <c r="P5" s="95">
        <f>IF(RES_hh_tes!P5=0,0,1000000/0.086*RES_hh_tes!P5/RES_hh_num!P5)</f>
        <v>0</v>
      </c>
      <c r="Q5" s="95">
        <f>IF(RES_hh_tes!Q5=0,0,1000000/0.086*RES_hh_tes!Q5/RES_hh_num!Q5)</f>
        <v>0</v>
      </c>
    </row>
    <row r="6" spans="1:17" ht="12" customHeight="1" x14ac:dyDescent="0.25">
      <c r="A6" s="87" t="s">
        <v>84</v>
      </c>
      <c r="B6" s="95">
        <f>IF(RES_hh_tes!B6=0,0,1000000/0.086*RES_hh_tes!B6/RES_hh_num!B6)</f>
        <v>666.70026776547229</v>
      </c>
      <c r="C6" s="95">
        <f>IF(RES_hh_tes!C6=0,0,1000000/0.086*RES_hh_tes!C6/RES_hh_num!C6)</f>
        <v>389.40809348489722</v>
      </c>
      <c r="D6" s="95">
        <f>IF(RES_hh_tes!D6=0,0,1000000/0.086*RES_hh_tes!D6/RES_hh_num!D6)</f>
        <v>588.60542221873277</v>
      </c>
      <c r="E6" s="95">
        <f>IF(RES_hh_tes!E6=0,0,1000000/0.086*RES_hh_tes!E6/RES_hh_num!E6)</f>
        <v>634.06200764815424</v>
      </c>
      <c r="F6" s="95">
        <f>IF(RES_hh_tes!F6=0,0,1000000/0.086*RES_hh_tes!F6/RES_hh_num!F6)</f>
        <v>553.90728191291737</v>
      </c>
      <c r="G6" s="95">
        <f>IF(RES_hh_tes!G6=0,0,1000000/0.086*RES_hh_tes!G6/RES_hh_num!G6)</f>
        <v>589.20077042294429</v>
      </c>
      <c r="H6" s="95">
        <f>IF(RES_hh_tes!H6=0,0,1000000/0.086*RES_hh_tes!H6/RES_hh_num!H6)</f>
        <v>671.26614001672908</v>
      </c>
      <c r="I6" s="95">
        <f>IF(RES_hh_tes!I6=0,0,1000000/0.086*RES_hh_tes!I6/RES_hh_num!I6)</f>
        <v>573.98042918667056</v>
      </c>
      <c r="J6" s="95">
        <f>IF(RES_hh_tes!J6=0,0,1000000/0.086*RES_hh_tes!J6/RES_hh_num!J6)</f>
        <v>423.22002223680528</v>
      </c>
      <c r="K6" s="95">
        <f>IF(RES_hh_tes!K6=0,0,1000000/0.086*RES_hh_tes!K6/RES_hh_num!K6)</f>
        <v>158.47268051545302</v>
      </c>
      <c r="L6" s="95">
        <f>IF(RES_hh_tes!L6=0,0,1000000/0.086*RES_hh_tes!L6/RES_hh_num!L6)</f>
        <v>501.50404735947592</v>
      </c>
      <c r="M6" s="95">
        <f>IF(RES_hh_tes!M6=0,0,1000000/0.086*RES_hh_tes!M6/RES_hh_num!M6)</f>
        <v>491.4293901709558</v>
      </c>
      <c r="N6" s="95">
        <f>IF(RES_hh_tes!N6=0,0,1000000/0.086*RES_hh_tes!N6/RES_hh_num!N6)</f>
        <v>583.06355810772561</v>
      </c>
      <c r="O6" s="95">
        <f>IF(RES_hh_tes!O6=0,0,1000000/0.086*RES_hh_tes!O6/RES_hh_num!O6)</f>
        <v>619.88753552272885</v>
      </c>
      <c r="P6" s="95">
        <f>IF(RES_hh_tes!P6=0,0,1000000/0.086*RES_hh_tes!P6/RES_hh_num!P6)</f>
        <v>577.53184778172192</v>
      </c>
      <c r="Q6" s="95">
        <f>IF(RES_hh_tes!Q6=0,0,1000000/0.086*RES_hh_tes!Q6/RES_hh_num!Q6)</f>
        <v>777.11845896545879</v>
      </c>
    </row>
    <row r="7" spans="1:17" ht="12" customHeight="1" x14ac:dyDescent="0.25">
      <c r="A7" s="87" t="s">
        <v>110</v>
      </c>
      <c r="B7" s="95">
        <f>IF(RES_hh_tes!B7=0,0,1000000/0.086*RES_hh_tes!B7/RES_hh_num!B7)</f>
        <v>0</v>
      </c>
      <c r="C7" s="95">
        <f>IF(RES_hh_tes!C7=0,0,1000000/0.086*RES_hh_tes!C7/RES_hh_num!C7)</f>
        <v>0</v>
      </c>
      <c r="D7" s="95">
        <f>IF(RES_hh_tes!D7=0,0,1000000/0.086*RES_hh_tes!D7/RES_hh_num!D7)</f>
        <v>0</v>
      </c>
      <c r="E7" s="95">
        <f>IF(RES_hh_tes!E7=0,0,1000000/0.086*RES_hh_tes!E7/RES_hh_num!E7)</f>
        <v>0</v>
      </c>
      <c r="F7" s="95">
        <f>IF(RES_hh_tes!F7=0,0,1000000/0.086*RES_hh_tes!F7/RES_hh_num!F7)</f>
        <v>0</v>
      </c>
      <c r="G7" s="95">
        <f>IF(RES_hh_tes!G7=0,0,1000000/0.086*RES_hh_tes!G7/RES_hh_num!G7)</f>
        <v>0</v>
      </c>
      <c r="H7" s="95">
        <f>IF(RES_hh_tes!H7=0,0,1000000/0.086*RES_hh_tes!H7/RES_hh_num!H7)</f>
        <v>0</v>
      </c>
      <c r="I7" s="95">
        <f>IF(RES_hh_tes!I7=0,0,1000000/0.086*RES_hh_tes!I7/RES_hh_num!I7)</f>
        <v>0</v>
      </c>
      <c r="J7" s="95">
        <f>IF(RES_hh_tes!J7=0,0,1000000/0.086*RES_hh_tes!J7/RES_hh_num!J7)</f>
        <v>0</v>
      </c>
      <c r="K7" s="95">
        <f>IF(RES_hh_tes!K7=0,0,1000000/0.086*RES_hh_tes!K7/RES_hh_num!K7)</f>
        <v>0</v>
      </c>
      <c r="L7" s="95">
        <f>IF(RES_hh_tes!L7=0,0,1000000/0.086*RES_hh_tes!L7/RES_hh_num!L7)</f>
        <v>0</v>
      </c>
      <c r="M7" s="95">
        <f>IF(RES_hh_tes!M7=0,0,1000000/0.086*RES_hh_tes!M7/RES_hh_num!M7)</f>
        <v>0</v>
      </c>
      <c r="N7" s="95">
        <f>IF(RES_hh_tes!N7=0,0,1000000/0.086*RES_hh_tes!N7/RES_hh_num!N7)</f>
        <v>0</v>
      </c>
      <c r="O7" s="95">
        <f>IF(RES_hh_tes!O7=0,0,1000000/0.086*RES_hh_tes!O7/RES_hh_num!O7)</f>
        <v>508.29409627440128</v>
      </c>
      <c r="P7" s="95">
        <f>IF(RES_hh_tes!P7=0,0,1000000/0.086*RES_hh_tes!P7/RES_hh_num!P7)</f>
        <v>482.73091318799027</v>
      </c>
      <c r="Q7" s="95">
        <f>IF(RES_hh_tes!Q7=0,0,1000000/0.086*RES_hh_tes!Q7/RES_hh_num!Q7)</f>
        <v>624.94214684735618</v>
      </c>
    </row>
    <row r="8" spans="1:17" ht="12" customHeight="1" x14ac:dyDescent="0.25">
      <c r="A8" s="87" t="s">
        <v>109</v>
      </c>
      <c r="B8" s="95">
        <f>IF(RES_hh_tes!B8=0,0,1000000/0.086*RES_hh_tes!B8/RES_hh_num!B8)</f>
        <v>0</v>
      </c>
      <c r="C8" s="95">
        <f>IF(RES_hh_tes!C8=0,0,1000000/0.086*RES_hh_tes!C8/RES_hh_num!C8)</f>
        <v>0</v>
      </c>
      <c r="D8" s="95">
        <f>IF(RES_hh_tes!D8=0,0,1000000/0.086*RES_hh_tes!D8/RES_hh_num!D8)</f>
        <v>0</v>
      </c>
      <c r="E8" s="95">
        <f>IF(RES_hh_tes!E8=0,0,1000000/0.086*RES_hh_tes!E8/RES_hh_num!E8)</f>
        <v>0</v>
      </c>
      <c r="F8" s="95">
        <f>IF(RES_hh_tes!F8=0,0,1000000/0.086*RES_hh_tes!F8/RES_hh_num!F8)</f>
        <v>0</v>
      </c>
      <c r="G8" s="95">
        <f>IF(RES_hh_tes!G8=0,0,1000000/0.086*RES_hh_tes!G8/RES_hh_num!G8)</f>
        <v>0</v>
      </c>
      <c r="H8" s="95">
        <f>IF(RES_hh_tes!H8=0,0,1000000/0.086*RES_hh_tes!H8/RES_hh_num!H8)</f>
        <v>0</v>
      </c>
      <c r="I8" s="95">
        <f>IF(RES_hh_tes!I8=0,0,1000000/0.086*RES_hh_tes!I8/RES_hh_num!I8)</f>
        <v>0</v>
      </c>
      <c r="J8" s="95">
        <f>IF(RES_hh_tes!J8=0,0,1000000/0.086*RES_hh_tes!J8/RES_hh_num!J8)</f>
        <v>0</v>
      </c>
      <c r="K8" s="95">
        <f>IF(RES_hh_tes!K8=0,0,1000000/0.086*RES_hh_tes!K8/RES_hh_num!K8)</f>
        <v>0</v>
      </c>
      <c r="L8" s="95">
        <f>IF(RES_hh_tes!L8=0,0,1000000/0.086*RES_hh_tes!L8/RES_hh_num!L8)</f>
        <v>0</v>
      </c>
      <c r="M8" s="95">
        <f>IF(RES_hh_tes!M8=0,0,1000000/0.086*RES_hh_tes!M8/RES_hh_num!M8)</f>
        <v>0</v>
      </c>
      <c r="N8" s="95">
        <f>IF(RES_hh_tes!N8=0,0,1000000/0.086*RES_hh_tes!N8/RES_hh_num!N8)</f>
        <v>0</v>
      </c>
      <c r="O8" s="95">
        <f>IF(RES_hh_tes!O8=0,0,1000000/0.086*RES_hh_tes!O8/RES_hh_num!O8)</f>
        <v>0</v>
      </c>
      <c r="P8" s="95">
        <f>IF(RES_hh_tes!P8=0,0,1000000/0.086*RES_hh_tes!P8/RES_hh_num!P8)</f>
        <v>0</v>
      </c>
      <c r="Q8" s="95">
        <f>IF(RES_hh_tes!Q8=0,0,1000000/0.086*RES_hh_tes!Q8/RES_hh_num!Q8)</f>
        <v>0</v>
      </c>
    </row>
    <row r="9" spans="1:17" ht="12" customHeight="1" x14ac:dyDescent="0.25">
      <c r="A9" s="87" t="s">
        <v>55</v>
      </c>
      <c r="B9" s="95">
        <f>IF(RES_hh_tes!B9=0,0,1000000/0.086*RES_hh_tes!B9/RES_hh_num!B9)</f>
        <v>0</v>
      </c>
      <c r="C9" s="95">
        <f>IF(RES_hh_tes!C9=0,0,1000000/0.086*RES_hh_tes!C9/RES_hh_num!C9)</f>
        <v>0</v>
      </c>
      <c r="D9" s="95">
        <f>IF(RES_hh_tes!D9=0,0,1000000/0.086*RES_hh_tes!D9/RES_hh_num!D9)</f>
        <v>0</v>
      </c>
      <c r="E9" s="95">
        <f>IF(RES_hh_tes!E9=0,0,1000000/0.086*RES_hh_tes!E9/RES_hh_num!E9)</f>
        <v>0</v>
      </c>
      <c r="F9" s="95">
        <f>IF(RES_hh_tes!F9=0,0,1000000/0.086*RES_hh_tes!F9/RES_hh_num!F9)</f>
        <v>0</v>
      </c>
      <c r="G9" s="95">
        <f>IF(RES_hh_tes!G9=0,0,1000000/0.086*RES_hh_tes!G9/RES_hh_num!G9)</f>
        <v>0</v>
      </c>
      <c r="H9" s="95">
        <f>IF(RES_hh_tes!H9=0,0,1000000/0.086*RES_hh_tes!H9/RES_hh_num!H9)</f>
        <v>0</v>
      </c>
      <c r="I9" s="95">
        <f>IF(RES_hh_tes!I9=0,0,1000000/0.086*RES_hh_tes!I9/RES_hh_num!I9)</f>
        <v>0</v>
      </c>
      <c r="J9" s="95">
        <f>IF(RES_hh_tes!J9=0,0,1000000/0.086*RES_hh_tes!J9/RES_hh_num!J9)</f>
        <v>0</v>
      </c>
      <c r="K9" s="95">
        <f>IF(RES_hh_tes!K9=0,0,1000000/0.086*RES_hh_tes!K9/RES_hh_num!K9)</f>
        <v>0</v>
      </c>
      <c r="L9" s="95">
        <f>IF(RES_hh_tes!L9=0,0,1000000/0.086*RES_hh_tes!L9/RES_hh_num!L9)</f>
        <v>496.06344384812411</v>
      </c>
      <c r="M9" s="95">
        <f>IF(RES_hh_tes!M9=0,0,1000000/0.086*RES_hh_tes!M9/RES_hh_num!M9)</f>
        <v>479.63608504051683</v>
      </c>
      <c r="N9" s="95">
        <f>IF(RES_hh_tes!N9=0,0,1000000/0.086*RES_hh_tes!N9/RES_hh_num!N9)</f>
        <v>609.82358538666153</v>
      </c>
      <c r="O9" s="95">
        <f>IF(RES_hh_tes!O9=0,0,1000000/0.086*RES_hh_tes!O9/RES_hh_num!O9)</f>
        <v>547.54338008808247</v>
      </c>
      <c r="P9" s="95">
        <f>IF(RES_hh_tes!P9=0,0,1000000/0.086*RES_hh_tes!P9/RES_hh_num!P9)</f>
        <v>594.79216431295333</v>
      </c>
      <c r="Q9" s="95">
        <f>IF(RES_hh_tes!Q9=0,0,1000000/0.086*RES_hh_tes!Q9/RES_hh_num!Q9)</f>
        <v>671.97305542473589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0</v>
      </c>
      <c r="C11" s="95">
        <f>IF(RES_hh_tes!C11=0,0,1000000/0.086*RES_hh_tes!C11/RES_hh_num!C11)</f>
        <v>0</v>
      </c>
      <c r="D11" s="95">
        <f>IF(RES_hh_tes!D11=0,0,1000000/0.086*RES_hh_tes!D11/RES_hh_num!D11)</f>
        <v>0</v>
      </c>
      <c r="E11" s="95">
        <f>IF(RES_hh_tes!E11=0,0,1000000/0.086*RES_hh_tes!E11/RES_hh_num!E11)</f>
        <v>0</v>
      </c>
      <c r="F11" s="95">
        <f>IF(RES_hh_tes!F11=0,0,1000000/0.086*RES_hh_tes!F11/RES_hh_num!F11)</f>
        <v>0</v>
      </c>
      <c r="G11" s="95">
        <f>IF(RES_hh_tes!G11=0,0,1000000/0.086*RES_hh_tes!G11/RES_hh_num!G11)</f>
        <v>0</v>
      </c>
      <c r="H11" s="95">
        <f>IF(RES_hh_tes!H11=0,0,1000000/0.086*RES_hh_tes!H11/RES_hh_num!H11)</f>
        <v>0</v>
      </c>
      <c r="I11" s="95">
        <f>IF(RES_hh_tes!I11=0,0,1000000/0.086*RES_hh_tes!I11/RES_hh_num!I11)</f>
        <v>0</v>
      </c>
      <c r="J11" s="95">
        <f>IF(RES_hh_tes!J11=0,0,1000000/0.086*RES_hh_tes!J11/RES_hh_num!J11)</f>
        <v>0</v>
      </c>
      <c r="K11" s="95">
        <f>IF(RES_hh_tes!K11=0,0,1000000/0.086*RES_hh_tes!K11/RES_hh_num!K11)</f>
        <v>0</v>
      </c>
      <c r="L11" s="95">
        <f>IF(RES_hh_tes!L11=0,0,1000000/0.086*RES_hh_tes!L11/RES_hh_num!L11)</f>
        <v>0</v>
      </c>
      <c r="M11" s="95">
        <f>IF(RES_hh_tes!M11=0,0,1000000/0.086*RES_hh_tes!M11/RES_hh_num!M11)</f>
        <v>0</v>
      </c>
      <c r="N11" s="95">
        <f>IF(RES_hh_tes!N11=0,0,1000000/0.086*RES_hh_tes!N11/RES_hh_num!N11)</f>
        <v>0</v>
      </c>
      <c r="O11" s="95">
        <f>IF(RES_hh_tes!O11=0,0,1000000/0.086*RES_hh_tes!O11/RES_hh_num!O11)</f>
        <v>0</v>
      </c>
      <c r="P11" s="95">
        <f>IF(RES_hh_tes!P11=0,0,1000000/0.086*RES_hh_tes!P11/RES_hh_num!P11)</f>
        <v>0</v>
      </c>
      <c r="Q11" s="95">
        <f>IF(RES_hh_tes!Q11=0,0,1000000/0.086*RES_hh_tes!Q11/RES_hh_num!Q11)</f>
        <v>0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761.00965341599624</v>
      </c>
      <c r="C12" s="95">
        <f>IF(RES_hh_tes!C12=0,0,1000000/0.086*RES_hh_tes!C12/RES_hh_num!C12)</f>
        <v>491.40346359159889</v>
      </c>
      <c r="D12" s="95">
        <f>IF(RES_hh_tes!D12=0,0,1000000/0.086*RES_hh_tes!D12/RES_hh_num!D12)</f>
        <v>663.67456024697117</v>
      </c>
      <c r="E12" s="95">
        <f>IF(RES_hh_tes!E12=0,0,1000000/0.086*RES_hh_tes!E12/RES_hh_num!E12)</f>
        <v>854.18760109400591</v>
      </c>
      <c r="F12" s="95">
        <f>IF(RES_hh_tes!F12=0,0,1000000/0.086*RES_hh_tes!F12/RES_hh_num!F12)</f>
        <v>669.67826751253904</v>
      </c>
      <c r="G12" s="95">
        <f>IF(RES_hh_tes!G12=0,0,1000000/0.086*RES_hh_tes!G12/RES_hh_num!G12)</f>
        <v>661.76239650651405</v>
      </c>
      <c r="H12" s="95">
        <f>IF(RES_hh_tes!H12=0,0,1000000/0.086*RES_hh_tes!H12/RES_hh_num!H12)</f>
        <v>759.25074242405333</v>
      </c>
      <c r="I12" s="95">
        <f>IF(RES_hh_tes!I12=0,0,1000000/0.086*RES_hh_tes!I12/RES_hh_num!I12)</f>
        <v>650.75547599568074</v>
      </c>
      <c r="J12" s="95">
        <f>IF(RES_hh_tes!J12=0,0,1000000/0.086*RES_hh_tes!J12/RES_hh_num!J12)</f>
        <v>493.24722086828592</v>
      </c>
      <c r="K12" s="95">
        <f>IF(RES_hh_tes!K12=0,0,1000000/0.086*RES_hh_tes!K12/RES_hh_num!K12)</f>
        <v>179.29920841161959</v>
      </c>
      <c r="L12" s="95">
        <f>IF(RES_hh_tes!L12=0,0,1000000/0.086*RES_hh_tes!L12/RES_hh_num!L12)</f>
        <v>577.19344720811876</v>
      </c>
      <c r="M12" s="95">
        <f>IF(RES_hh_tes!M12=0,0,1000000/0.086*RES_hh_tes!M12/RES_hh_num!M12)</f>
        <v>556.30425523044585</v>
      </c>
      <c r="N12" s="95">
        <f>IF(RES_hh_tes!N12=0,0,1000000/0.086*RES_hh_tes!N12/RES_hh_num!N12)</f>
        <v>675.00451720101455</v>
      </c>
      <c r="O12" s="95">
        <f>IF(RES_hh_tes!O12=0,0,1000000/0.086*RES_hh_tes!O12/RES_hh_num!O12)</f>
        <v>659.4043971218241</v>
      </c>
      <c r="P12" s="95">
        <f>IF(RES_hh_tes!P12=0,0,1000000/0.086*RES_hh_tes!P12/RES_hh_num!P12)</f>
        <v>635.06275434901124</v>
      </c>
      <c r="Q12" s="95">
        <f>IF(RES_hh_tes!Q12=0,0,1000000/0.086*RES_hh_tes!Q12/RES_hh_num!Q12)</f>
        <v>844.44666981812657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760.98413513438106</v>
      </c>
      <c r="C13" s="22">
        <f>IF(RES_hh_tes!C13=0,0,1000000/0.086*RES_hh_tes!C13/RES_hh_num!C13)</f>
        <v>542.76236238986348</v>
      </c>
      <c r="D13" s="22">
        <f>IF(RES_hh_tes!D13=0,0,1000000/0.086*RES_hh_tes!D13/RES_hh_num!D13)</f>
        <v>697.04267887254775</v>
      </c>
      <c r="E13" s="22">
        <f>IF(RES_hh_tes!E13=0,0,1000000/0.086*RES_hh_tes!E13/RES_hh_num!E13)</f>
        <v>1092.9091472540083</v>
      </c>
      <c r="F13" s="22">
        <f>IF(RES_hh_tes!F13=0,0,1000000/0.086*RES_hh_tes!F13/RES_hh_num!F13)</f>
        <v>824.23109627176314</v>
      </c>
      <c r="G13" s="22">
        <f>IF(RES_hh_tes!G13=0,0,1000000/0.086*RES_hh_tes!G13/RES_hh_num!G13)</f>
        <v>789.24502249600175</v>
      </c>
      <c r="H13" s="22">
        <f>IF(RES_hh_tes!H13=0,0,1000000/0.086*RES_hh_tes!H13/RES_hh_num!H13)</f>
        <v>998.57594510288027</v>
      </c>
      <c r="I13" s="22">
        <f>IF(RES_hh_tes!I13=0,0,1000000/0.086*RES_hh_tes!I13/RES_hh_num!I13)</f>
        <v>962.78503931500666</v>
      </c>
      <c r="J13" s="22">
        <f>IF(RES_hh_tes!J13=0,0,1000000/0.086*RES_hh_tes!J13/RES_hh_num!J13)</f>
        <v>796.25782121266366</v>
      </c>
      <c r="K13" s="22">
        <f>IF(RES_hh_tes!K13=0,0,1000000/0.086*RES_hh_tes!K13/RES_hh_num!K13)</f>
        <v>286.10851874308594</v>
      </c>
      <c r="L13" s="22">
        <f>IF(RES_hh_tes!L13=0,0,1000000/0.086*RES_hh_tes!L13/RES_hh_num!L13)</f>
        <v>531.9455093374022</v>
      </c>
      <c r="M13" s="22">
        <f>IF(RES_hh_tes!M13=0,0,1000000/0.086*RES_hh_tes!M13/RES_hh_num!M13)</f>
        <v>478.80296046451588</v>
      </c>
      <c r="N13" s="22">
        <f>IF(RES_hh_tes!N13=0,0,1000000/0.086*RES_hh_tes!N13/RES_hh_num!N13)</f>
        <v>620.99770199188367</v>
      </c>
      <c r="O13" s="22">
        <f>IF(RES_hh_tes!O13=0,0,1000000/0.086*RES_hh_tes!O13/RES_hh_num!O13)</f>
        <v>524.43071636038371</v>
      </c>
      <c r="P13" s="22">
        <f>IF(RES_hh_tes!P13=0,0,1000000/0.086*RES_hh_tes!P13/RES_hh_num!P13)</f>
        <v>534.63527347770037</v>
      </c>
      <c r="Q13" s="22">
        <f>IF(RES_hh_tes!Q13=0,0,1000000/0.086*RES_hh_tes!Q13/RES_hh_num!Q13)</f>
        <v>820.1257773986747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26.639903738343058</v>
      </c>
      <c r="C14" s="98">
        <f>IF(RES_hh_tes!C14=0,0,1000000/0.086*RES_hh_tes!C14/RES_hh_num!C14)</f>
        <v>56.378963741843329</v>
      </c>
      <c r="D14" s="98">
        <f>IF(RES_hh_tes!D14=0,0,1000000/0.086*RES_hh_tes!D14/RES_hh_num!D14)</f>
        <v>13.74050274516439</v>
      </c>
      <c r="E14" s="98">
        <f>IF(RES_hh_tes!E14=0,0,1000000/0.086*RES_hh_tes!E14/RES_hh_num!E14)</f>
        <v>138.96949228704096</v>
      </c>
      <c r="F14" s="98">
        <f>IF(RES_hh_tes!F14=0,0,1000000/0.086*RES_hh_tes!F14/RES_hh_num!F14)</f>
        <v>52.502197854511451</v>
      </c>
      <c r="G14" s="98">
        <f>IF(RES_hh_tes!G14=0,0,1000000/0.086*RES_hh_tes!G14/RES_hh_num!G14)</f>
        <v>10.241798729802596</v>
      </c>
      <c r="H14" s="98">
        <f>IF(RES_hh_tes!H14=0,0,1000000/0.086*RES_hh_tes!H14/RES_hh_num!H14)</f>
        <v>15.235746092164295</v>
      </c>
      <c r="I14" s="98">
        <f>IF(RES_hh_tes!I14=0,0,1000000/0.086*RES_hh_tes!I14/RES_hh_num!I14)</f>
        <v>12.966557892581694</v>
      </c>
      <c r="J14" s="98">
        <f>IF(RES_hh_tes!J14=0,0,1000000/0.086*RES_hh_tes!J14/RES_hh_num!J14)</f>
        <v>20.368576480807754</v>
      </c>
      <c r="K14" s="98">
        <f>IF(RES_hh_tes!K14=0,0,1000000/0.086*RES_hh_tes!K14/RES_hh_num!K14)</f>
        <v>2.7724263400093174</v>
      </c>
      <c r="L14" s="98">
        <f>IF(RES_hh_tes!L14=0,0,1000000/0.086*RES_hh_tes!L14/RES_hh_num!L14)</f>
        <v>20.834350314533314</v>
      </c>
      <c r="M14" s="98">
        <f>IF(RES_hh_tes!M14=0,0,1000000/0.086*RES_hh_tes!M14/RES_hh_num!M14)</f>
        <v>13.441865795871655</v>
      </c>
      <c r="N14" s="98">
        <f>IF(RES_hh_tes!N14=0,0,1000000/0.086*RES_hh_tes!N14/RES_hh_num!N14)</f>
        <v>23.003180911465975</v>
      </c>
      <c r="O14" s="98">
        <f>IF(RES_hh_tes!O14=0,0,1000000/0.086*RES_hh_tes!O14/RES_hh_num!O14)</f>
        <v>3.376256453865135</v>
      </c>
      <c r="P14" s="98">
        <f>IF(RES_hh_tes!P14=0,0,1000000/0.086*RES_hh_tes!P14/RES_hh_num!P14)</f>
        <v>8.4235241092411535</v>
      </c>
      <c r="Q14" s="98">
        <f>IF(RES_hh_tes!Q14=0,0,1000000/0.086*RES_hh_tes!Q14/RES_hh_num!Q14)</f>
        <v>29.092440330982885</v>
      </c>
    </row>
    <row r="15" spans="1:17" ht="12.95" customHeight="1" x14ac:dyDescent="0.25">
      <c r="A15" s="89" t="s">
        <v>112</v>
      </c>
      <c r="B15" s="96">
        <f t="shared" ref="B15:Q15" si="0">B16</f>
        <v>462.9232534854624</v>
      </c>
      <c r="C15" s="96">
        <f t="shared" si="0"/>
        <v>468.7952973660382</v>
      </c>
      <c r="D15" s="96">
        <f t="shared" si="0"/>
        <v>491.51606295873813</v>
      </c>
      <c r="E15" s="96">
        <f t="shared" si="0"/>
        <v>514.77840288630557</v>
      </c>
      <c r="F15" s="96">
        <f t="shared" si="0"/>
        <v>536.36574173713188</v>
      </c>
      <c r="G15" s="96">
        <f t="shared" si="0"/>
        <v>556.58004215260837</v>
      </c>
      <c r="H15" s="96">
        <f t="shared" si="0"/>
        <v>606.51188559807508</v>
      </c>
      <c r="I15" s="96">
        <f t="shared" si="0"/>
        <v>623.3283946560889</v>
      </c>
      <c r="J15" s="96">
        <f t="shared" si="0"/>
        <v>661.96286092548075</v>
      </c>
      <c r="K15" s="96">
        <f t="shared" si="0"/>
        <v>736.90400119710046</v>
      </c>
      <c r="L15" s="96">
        <f t="shared" si="0"/>
        <v>785.83385658828706</v>
      </c>
      <c r="M15" s="96">
        <f t="shared" si="0"/>
        <v>844.9270768045526</v>
      </c>
      <c r="N15" s="96">
        <f t="shared" si="0"/>
        <v>882.65548966954373</v>
      </c>
      <c r="O15" s="96">
        <f t="shared" si="0"/>
        <v>921.45986035867713</v>
      </c>
      <c r="P15" s="96">
        <f t="shared" si="0"/>
        <v>960.21528515072237</v>
      </c>
      <c r="Q15" s="96">
        <f t="shared" si="0"/>
        <v>1003.6270667148087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462.9232534854624</v>
      </c>
      <c r="C16" s="97">
        <f>IF(RES_hh_tes!C16=0,0,1000000/0.086*RES_hh_tes!C16/RES_hh_num!C$3)</f>
        <v>468.7952973660382</v>
      </c>
      <c r="D16" s="97">
        <f>IF(RES_hh_tes!D16=0,0,1000000/0.086*RES_hh_tes!D16/RES_hh_num!D$3)</f>
        <v>491.51606295873813</v>
      </c>
      <c r="E16" s="97">
        <f>IF(RES_hh_tes!E16=0,0,1000000/0.086*RES_hh_tes!E16/RES_hh_num!E$3)</f>
        <v>514.77840288630557</v>
      </c>
      <c r="F16" s="97">
        <f>IF(RES_hh_tes!F16=0,0,1000000/0.086*RES_hh_tes!F16/RES_hh_num!F$3)</f>
        <v>536.36574173713188</v>
      </c>
      <c r="G16" s="97">
        <f>IF(RES_hh_tes!G16=0,0,1000000/0.086*RES_hh_tes!G16/RES_hh_num!G$3)</f>
        <v>556.58004215260837</v>
      </c>
      <c r="H16" s="97">
        <f>IF(RES_hh_tes!H16=0,0,1000000/0.086*RES_hh_tes!H16/RES_hh_num!H$3)</f>
        <v>606.51188559807508</v>
      </c>
      <c r="I16" s="97">
        <f>IF(RES_hh_tes!I16=0,0,1000000/0.086*RES_hh_tes!I16/RES_hh_num!I$3)</f>
        <v>623.3283946560889</v>
      </c>
      <c r="J16" s="97">
        <f>IF(RES_hh_tes!J16=0,0,1000000/0.086*RES_hh_tes!J16/RES_hh_num!J$3)</f>
        <v>661.96286092548075</v>
      </c>
      <c r="K16" s="97">
        <f>IF(RES_hh_tes!K16=0,0,1000000/0.086*RES_hh_tes!K16/RES_hh_num!K$3)</f>
        <v>736.90400119710046</v>
      </c>
      <c r="L16" s="97">
        <f>IF(RES_hh_tes!L16=0,0,1000000/0.086*RES_hh_tes!L16/RES_hh_num!L$3)</f>
        <v>785.83385658828706</v>
      </c>
      <c r="M16" s="97">
        <f>IF(RES_hh_tes!M16=0,0,1000000/0.086*RES_hh_tes!M16/RES_hh_num!M$3)</f>
        <v>844.9270768045526</v>
      </c>
      <c r="N16" s="97">
        <f>IF(RES_hh_tes!N16=0,0,1000000/0.086*RES_hh_tes!N16/RES_hh_num!N$3)</f>
        <v>882.65548966954373</v>
      </c>
      <c r="O16" s="97">
        <f>IF(RES_hh_tes!O16=0,0,1000000/0.086*RES_hh_tes!O16/RES_hh_num!O$3)</f>
        <v>921.45986035867713</v>
      </c>
      <c r="P16" s="97">
        <f>IF(RES_hh_tes!P16=0,0,1000000/0.086*RES_hh_tes!P16/RES_hh_num!P$3)</f>
        <v>960.21528515072237</v>
      </c>
      <c r="Q16" s="97">
        <f>IF(RES_hh_tes!Q16=0,0,1000000/0.086*RES_hh_tes!Q16/RES_hh_num!Q$3)</f>
        <v>1003.6270667148087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649.99695468037942</v>
      </c>
      <c r="C17" s="96">
        <f>IF(RES_hh_tes!C17=0,0,1000000/0.086*RES_hh_tes!C17/RES_hh_num!C17)</f>
        <v>700.12226677497131</v>
      </c>
      <c r="D17" s="96">
        <f>IF(RES_hh_tes!D17=0,0,1000000/0.086*RES_hh_tes!D17/RES_hh_num!D17)</f>
        <v>685.63937035305264</v>
      </c>
      <c r="E17" s="96">
        <f>IF(RES_hh_tes!E17=0,0,1000000/0.086*RES_hh_tes!E17/RES_hh_num!E17)</f>
        <v>721.52237397909425</v>
      </c>
      <c r="F17" s="96">
        <f>IF(RES_hh_tes!F17=0,0,1000000/0.086*RES_hh_tes!F17/RES_hh_num!F17)</f>
        <v>724.75496010990844</v>
      </c>
      <c r="G17" s="96">
        <f>IF(RES_hh_tes!G17=0,0,1000000/0.086*RES_hh_tes!G17/RES_hh_num!G17)</f>
        <v>764.42404612828909</v>
      </c>
      <c r="H17" s="96">
        <f>IF(RES_hh_tes!H17=0,0,1000000/0.086*RES_hh_tes!H17/RES_hh_num!H17)</f>
        <v>776.54700376002438</v>
      </c>
      <c r="I17" s="96">
        <f>IF(RES_hh_tes!I17=0,0,1000000/0.086*RES_hh_tes!I17/RES_hh_num!I17)</f>
        <v>803.21327515701137</v>
      </c>
      <c r="J17" s="96">
        <f>IF(RES_hh_tes!J17=0,0,1000000/0.086*RES_hh_tes!J17/RES_hh_num!J17)</f>
        <v>834.06721589252129</v>
      </c>
      <c r="K17" s="96">
        <f>IF(RES_hh_tes!K17=0,0,1000000/0.086*RES_hh_tes!K17/RES_hh_num!K17)</f>
        <v>673.92374380449098</v>
      </c>
      <c r="L17" s="96">
        <f>IF(RES_hh_tes!L17=0,0,1000000/0.086*RES_hh_tes!L17/RES_hh_num!L17)</f>
        <v>842.1828569790963</v>
      </c>
      <c r="M17" s="96">
        <f>IF(RES_hh_tes!M17=0,0,1000000/0.086*RES_hh_tes!M17/RES_hh_num!M17)</f>
        <v>839.28864492287869</v>
      </c>
      <c r="N17" s="96">
        <f>IF(RES_hh_tes!N17=0,0,1000000/0.086*RES_hh_tes!N17/RES_hh_num!N17)</f>
        <v>845.80721399713252</v>
      </c>
      <c r="O17" s="96">
        <f>IF(RES_hh_tes!O17=0,0,1000000/0.086*RES_hh_tes!O17/RES_hh_num!O17)</f>
        <v>853.97263196304402</v>
      </c>
      <c r="P17" s="96">
        <f>IF(RES_hh_tes!P17=0,0,1000000/0.086*RES_hh_tes!P17/RES_hh_num!P17)</f>
        <v>857.71303956054999</v>
      </c>
      <c r="Q17" s="96">
        <f>IF(RES_hh_tes!Q17=0,0,1000000/0.086*RES_hh_tes!Q17/RES_hh_num!Q17)</f>
        <v>908.7805319081192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644.07118521897985</v>
      </c>
      <c r="C19" s="95">
        <f>IF(RES_hh_tes!C19=0,0,1000000/0.086*RES_hh_tes!C19/RES_hh_num!C19)</f>
        <v>718.36977723145242</v>
      </c>
      <c r="D19" s="95">
        <f>IF(RES_hh_tes!D19=0,0,1000000/0.086*RES_hh_tes!D19/RES_hh_num!D19)</f>
        <v>704.27077242881057</v>
      </c>
      <c r="E19" s="95">
        <f>IF(RES_hh_tes!E19=0,0,1000000/0.086*RES_hh_tes!E19/RES_hh_num!E19)</f>
        <v>691.4385254381267</v>
      </c>
      <c r="F19" s="95">
        <f>IF(RES_hh_tes!F19=0,0,1000000/0.086*RES_hh_tes!F19/RES_hh_num!F19)</f>
        <v>701.72229957118907</v>
      </c>
      <c r="G19" s="95">
        <f>IF(RES_hh_tes!G19=0,0,1000000/0.086*RES_hh_tes!G19/RES_hh_num!G19)</f>
        <v>731.53817283410956</v>
      </c>
      <c r="H19" s="95">
        <f>IF(RES_hh_tes!H19=0,0,1000000/0.086*RES_hh_tes!H19/RES_hh_num!H19)</f>
        <v>723.50242391763754</v>
      </c>
      <c r="I19" s="95">
        <f>IF(RES_hh_tes!I19=0,0,1000000/0.086*RES_hh_tes!I19/RES_hh_num!I19)</f>
        <v>720.12577579849972</v>
      </c>
      <c r="J19" s="95">
        <f>IF(RES_hh_tes!J19=0,0,1000000/0.086*RES_hh_tes!J19/RES_hh_num!J19)</f>
        <v>727.4631014210579</v>
      </c>
      <c r="K19" s="95">
        <f>IF(RES_hh_tes!K19=0,0,1000000/0.086*RES_hh_tes!K19/RES_hh_num!K19)</f>
        <v>589.42154672643267</v>
      </c>
      <c r="L19" s="95">
        <f>IF(RES_hh_tes!L19=0,0,1000000/0.086*RES_hh_tes!L19/RES_hh_num!L19)</f>
        <v>538.95760080063042</v>
      </c>
      <c r="M19" s="95">
        <f>IF(RES_hh_tes!M19=0,0,1000000/0.086*RES_hh_tes!M19/RES_hh_num!M19)</f>
        <v>533.14915051611126</v>
      </c>
      <c r="N19" s="95">
        <f>IF(RES_hh_tes!N19=0,0,1000000/0.086*RES_hh_tes!N19/RES_hh_num!N19)</f>
        <v>531.21637826544827</v>
      </c>
      <c r="O19" s="95">
        <f>IF(RES_hh_tes!O19=0,0,1000000/0.086*RES_hh_tes!O19/RES_hh_num!O19)</f>
        <v>544.75603629721002</v>
      </c>
      <c r="P19" s="95">
        <f>IF(RES_hh_tes!P19=0,0,1000000/0.086*RES_hh_tes!P19/RES_hh_num!P19)</f>
        <v>544.0004646510306</v>
      </c>
      <c r="Q19" s="95">
        <f>IF(RES_hh_tes!Q19=0,0,1000000/0.086*RES_hh_tes!Q19/RES_hh_num!Q19)</f>
        <v>585.56561659353576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0</v>
      </c>
      <c r="C20" s="95">
        <f>IF(RES_hh_tes!C20=0,0,1000000/0.086*RES_hh_tes!C20/RES_hh_num!C20)</f>
        <v>0</v>
      </c>
      <c r="D20" s="95">
        <f>IF(RES_hh_tes!D20=0,0,1000000/0.086*RES_hh_tes!D20/RES_hh_num!D20)</f>
        <v>0</v>
      </c>
      <c r="E20" s="95">
        <f>IF(RES_hh_tes!E20=0,0,1000000/0.086*RES_hh_tes!E20/RES_hh_num!E20)</f>
        <v>0</v>
      </c>
      <c r="F20" s="95">
        <f>IF(RES_hh_tes!F20=0,0,1000000/0.086*RES_hh_tes!F20/RES_hh_num!F20)</f>
        <v>0</v>
      </c>
      <c r="G20" s="95">
        <f>IF(RES_hh_tes!G20=0,0,1000000/0.086*RES_hh_tes!G20/RES_hh_num!G20)</f>
        <v>0</v>
      </c>
      <c r="H20" s="95">
        <f>IF(RES_hh_tes!H20=0,0,1000000/0.086*RES_hh_tes!H20/RES_hh_num!H20)</f>
        <v>0</v>
      </c>
      <c r="I20" s="95">
        <f>IF(RES_hh_tes!I20=0,0,1000000/0.086*RES_hh_tes!I20/RES_hh_num!I20)</f>
        <v>0</v>
      </c>
      <c r="J20" s="95">
        <f>IF(RES_hh_tes!J20=0,0,1000000/0.086*RES_hh_tes!J20/RES_hh_num!J20)</f>
        <v>0</v>
      </c>
      <c r="K20" s="95">
        <f>IF(RES_hh_tes!K20=0,0,1000000/0.086*RES_hh_tes!K20/RES_hh_num!K20)</f>
        <v>0</v>
      </c>
      <c r="L20" s="95">
        <f>IF(RES_hh_tes!L20=0,0,1000000/0.086*RES_hh_tes!L20/RES_hh_num!L20)</f>
        <v>0</v>
      </c>
      <c r="M20" s="95">
        <f>IF(RES_hh_tes!M20=0,0,1000000/0.086*RES_hh_tes!M20/RES_hh_num!M20)</f>
        <v>0</v>
      </c>
      <c r="N20" s="95">
        <f>IF(RES_hh_tes!N20=0,0,1000000/0.086*RES_hh_tes!N20/RES_hh_num!N20)</f>
        <v>0</v>
      </c>
      <c r="O20" s="95">
        <f>IF(RES_hh_tes!O20=0,0,1000000/0.086*RES_hh_tes!O20/RES_hh_num!O20)</f>
        <v>0</v>
      </c>
      <c r="P20" s="95">
        <f>IF(RES_hh_tes!P20=0,0,1000000/0.086*RES_hh_tes!P20/RES_hh_num!P20)</f>
        <v>0</v>
      </c>
      <c r="Q20" s="95">
        <f>IF(RES_hh_tes!Q20=0,0,1000000/0.086*RES_hh_tes!Q20/RES_hh_num!Q20)</f>
        <v>0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0</v>
      </c>
      <c r="C21" s="95">
        <f>IF(RES_hh_tes!C21=0,0,1000000/0.086*RES_hh_tes!C21/RES_hh_num!C21)</f>
        <v>0</v>
      </c>
      <c r="D21" s="95">
        <f>IF(RES_hh_tes!D21=0,0,1000000/0.086*RES_hh_tes!D21/RES_hh_num!D21)</f>
        <v>0</v>
      </c>
      <c r="E21" s="95">
        <f>IF(RES_hh_tes!E21=0,0,1000000/0.086*RES_hh_tes!E21/RES_hh_num!E21)</f>
        <v>0</v>
      </c>
      <c r="F21" s="95">
        <f>IF(RES_hh_tes!F21=0,0,1000000/0.086*RES_hh_tes!F21/RES_hh_num!F21)</f>
        <v>0</v>
      </c>
      <c r="G21" s="95">
        <f>IF(RES_hh_tes!G21=0,0,1000000/0.086*RES_hh_tes!G21/RES_hh_num!G21)</f>
        <v>0</v>
      </c>
      <c r="H21" s="95">
        <f>IF(RES_hh_tes!H21=0,0,1000000/0.086*RES_hh_tes!H21/RES_hh_num!H21)</f>
        <v>0</v>
      </c>
      <c r="I21" s="95">
        <f>IF(RES_hh_tes!I21=0,0,1000000/0.086*RES_hh_tes!I21/RES_hh_num!I21)</f>
        <v>0</v>
      </c>
      <c r="J21" s="95">
        <f>IF(RES_hh_tes!J21=0,0,1000000/0.086*RES_hh_tes!J21/RES_hh_num!J21)</f>
        <v>0</v>
      </c>
      <c r="K21" s="95">
        <f>IF(RES_hh_tes!K21=0,0,1000000/0.086*RES_hh_tes!K21/RES_hh_num!K21)</f>
        <v>0</v>
      </c>
      <c r="L21" s="95">
        <f>IF(RES_hh_tes!L21=0,0,1000000/0.086*RES_hh_tes!L21/RES_hh_num!L21)</f>
        <v>0</v>
      </c>
      <c r="M21" s="95">
        <f>IF(RES_hh_tes!M21=0,0,1000000/0.086*RES_hh_tes!M21/RES_hh_num!M21)</f>
        <v>0</v>
      </c>
      <c r="N21" s="95">
        <f>IF(RES_hh_tes!N21=0,0,1000000/0.086*RES_hh_tes!N21/RES_hh_num!N21)</f>
        <v>0</v>
      </c>
      <c r="O21" s="95">
        <f>IF(RES_hh_tes!O21=0,0,1000000/0.086*RES_hh_tes!O21/RES_hh_num!O21)</f>
        <v>0</v>
      </c>
      <c r="P21" s="95">
        <f>IF(RES_hh_tes!P21=0,0,1000000/0.086*RES_hh_tes!P21/RES_hh_num!P21)</f>
        <v>0</v>
      </c>
      <c r="Q21" s="95">
        <f>IF(RES_hh_tes!Q21=0,0,1000000/0.086*RES_hh_tes!Q21/RES_hh_num!Q21)</f>
        <v>0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0</v>
      </c>
      <c r="C22" s="95">
        <f>IF(RES_hh_tes!C22=0,0,1000000/0.086*RES_hh_tes!C22/RES_hh_num!C22)</f>
        <v>0</v>
      </c>
      <c r="D22" s="95">
        <f>IF(RES_hh_tes!D22=0,0,1000000/0.086*RES_hh_tes!D22/RES_hh_num!D22)</f>
        <v>0</v>
      </c>
      <c r="E22" s="95">
        <f>IF(RES_hh_tes!E22=0,0,1000000/0.086*RES_hh_tes!E22/RES_hh_num!E22)</f>
        <v>0</v>
      </c>
      <c r="F22" s="95">
        <f>IF(RES_hh_tes!F22=0,0,1000000/0.086*RES_hh_tes!F22/RES_hh_num!F22)</f>
        <v>0</v>
      </c>
      <c r="G22" s="95">
        <f>IF(RES_hh_tes!G22=0,0,1000000/0.086*RES_hh_tes!G22/RES_hh_num!G22)</f>
        <v>0</v>
      </c>
      <c r="H22" s="95">
        <f>IF(RES_hh_tes!H22=0,0,1000000/0.086*RES_hh_tes!H22/RES_hh_num!H22)</f>
        <v>0</v>
      </c>
      <c r="I22" s="95">
        <f>IF(RES_hh_tes!I22=0,0,1000000/0.086*RES_hh_tes!I22/RES_hh_num!I22)</f>
        <v>0</v>
      </c>
      <c r="J22" s="95">
        <f>IF(RES_hh_tes!J22=0,0,1000000/0.086*RES_hh_tes!J22/RES_hh_num!J22)</f>
        <v>0</v>
      </c>
      <c r="K22" s="95">
        <f>IF(RES_hh_tes!K22=0,0,1000000/0.086*RES_hh_tes!K22/RES_hh_num!K22)</f>
        <v>0</v>
      </c>
      <c r="L22" s="95">
        <f>IF(RES_hh_tes!L22=0,0,1000000/0.086*RES_hh_tes!L22/RES_hh_num!L22)</f>
        <v>0</v>
      </c>
      <c r="M22" s="95">
        <f>IF(RES_hh_tes!M22=0,0,1000000/0.086*RES_hh_tes!M22/RES_hh_num!M22)</f>
        <v>0</v>
      </c>
      <c r="N22" s="95">
        <f>IF(RES_hh_tes!N22=0,0,1000000/0.086*RES_hh_tes!N22/RES_hh_num!N22)</f>
        <v>0</v>
      </c>
      <c r="O22" s="95">
        <f>IF(RES_hh_tes!O22=0,0,1000000/0.086*RES_hh_tes!O22/RES_hh_num!O22)</f>
        <v>0</v>
      </c>
      <c r="P22" s="95">
        <f>IF(RES_hh_tes!P22=0,0,1000000/0.086*RES_hh_tes!P22/RES_hh_num!P22)</f>
        <v>0</v>
      </c>
      <c r="Q22" s="95">
        <f>IF(RES_hh_tes!Q22=0,0,1000000/0.086*RES_hh_tes!Q22/RES_hh_num!Q22)</f>
        <v>0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0</v>
      </c>
      <c r="C24" s="95">
        <f>IF(RES_hh_tes!C24=0,0,1000000/0.086*RES_hh_tes!C24/RES_hh_num!C24)</f>
        <v>0</v>
      </c>
      <c r="D24" s="95">
        <f>IF(RES_hh_tes!D24=0,0,1000000/0.086*RES_hh_tes!D24/RES_hh_num!D24)</f>
        <v>0</v>
      </c>
      <c r="E24" s="95">
        <f>IF(RES_hh_tes!E24=0,0,1000000/0.086*RES_hh_tes!E24/RES_hh_num!E24)</f>
        <v>0</v>
      </c>
      <c r="F24" s="95">
        <f>IF(RES_hh_tes!F24=0,0,1000000/0.086*RES_hh_tes!F24/RES_hh_num!F24)</f>
        <v>0</v>
      </c>
      <c r="G24" s="95">
        <f>IF(RES_hh_tes!G24=0,0,1000000/0.086*RES_hh_tes!G24/RES_hh_num!G24)</f>
        <v>0</v>
      </c>
      <c r="H24" s="95">
        <f>IF(RES_hh_tes!H24=0,0,1000000/0.086*RES_hh_tes!H24/RES_hh_num!H24)</f>
        <v>0</v>
      </c>
      <c r="I24" s="95">
        <f>IF(RES_hh_tes!I24=0,0,1000000/0.086*RES_hh_tes!I24/RES_hh_num!I24)</f>
        <v>0</v>
      </c>
      <c r="J24" s="95">
        <f>IF(RES_hh_tes!J24=0,0,1000000/0.086*RES_hh_tes!J24/RES_hh_num!J24)</f>
        <v>0</v>
      </c>
      <c r="K24" s="95">
        <f>IF(RES_hh_tes!K24=0,0,1000000/0.086*RES_hh_tes!K24/RES_hh_num!K24)</f>
        <v>0</v>
      </c>
      <c r="L24" s="95">
        <f>IF(RES_hh_tes!L24=0,0,1000000/0.086*RES_hh_tes!L24/RES_hh_num!L24)</f>
        <v>0</v>
      </c>
      <c r="M24" s="95">
        <f>IF(RES_hh_tes!M24=0,0,1000000/0.086*RES_hh_tes!M24/RES_hh_num!M24)</f>
        <v>0</v>
      </c>
      <c r="N24" s="95">
        <f>IF(RES_hh_tes!N24=0,0,1000000/0.086*RES_hh_tes!N24/RES_hh_num!N24)</f>
        <v>0</v>
      </c>
      <c r="O24" s="95">
        <f>IF(RES_hh_tes!O24=0,0,1000000/0.086*RES_hh_tes!O24/RES_hh_num!O24)</f>
        <v>0</v>
      </c>
      <c r="P24" s="95">
        <f>IF(RES_hh_tes!P24=0,0,1000000/0.086*RES_hh_tes!P24/RES_hh_num!P24)</f>
        <v>0</v>
      </c>
      <c r="Q24" s="95">
        <f>IF(RES_hh_tes!Q24=0,0,1000000/0.086*RES_hh_tes!Q24/RES_hh_num!Q24)</f>
        <v>0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650.19170190505508</v>
      </c>
      <c r="C25" s="22">
        <f>IF(RES_hh_tes!C25=0,0,1000000/0.086*RES_hh_tes!C25/RES_hh_num!C25)</f>
        <v>699.04874150507783</v>
      </c>
      <c r="D25" s="22">
        <f>IF(RES_hh_tes!D25=0,0,1000000/0.086*RES_hh_tes!D25/RES_hh_num!D25)</f>
        <v>666.52333485862505</v>
      </c>
      <c r="E25" s="22">
        <f>IF(RES_hh_tes!E25=0,0,1000000/0.086*RES_hh_tes!E25/RES_hh_num!E25)</f>
        <v>696.58712886455476</v>
      </c>
      <c r="F25" s="22">
        <f>IF(RES_hh_tes!F25=0,0,1000000/0.086*RES_hh_tes!F25/RES_hh_num!F25)</f>
        <v>690.56250224160215</v>
      </c>
      <c r="G25" s="22">
        <f>IF(RES_hh_tes!G25=0,0,1000000/0.086*RES_hh_tes!G25/RES_hh_num!G25)</f>
        <v>720.10293756287035</v>
      </c>
      <c r="H25" s="22">
        <f>IF(RES_hh_tes!H25=0,0,1000000/0.086*RES_hh_tes!H25/RES_hh_num!H25)</f>
        <v>727.83946005912833</v>
      </c>
      <c r="I25" s="22">
        <f>IF(RES_hh_tes!I25=0,0,1000000/0.086*RES_hh_tes!I25/RES_hh_num!I25)</f>
        <v>740.40342512676409</v>
      </c>
      <c r="J25" s="22">
        <f>IF(RES_hh_tes!J25=0,0,1000000/0.086*RES_hh_tes!J25/RES_hh_num!J25)</f>
        <v>766.2697578563774</v>
      </c>
      <c r="K25" s="22">
        <f>IF(RES_hh_tes!K25=0,0,1000000/0.086*RES_hh_tes!K25/RES_hh_num!K25)</f>
        <v>605.20691266598828</v>
      </c>
      <c r="L25" s="22">
        <f>IF(RES_hh_tes!L25=0,0,1000000/0.086*RES_hh_tes!L25/RES_hh_num!L25)</f>
        <v>556.83802821014626</v>
      </c>
      <c r="M25" s="22">
        <f>IF(RES_hh_tes!M25=0,0,1000000/0.086*RES_hh_tes!M25/RES_hh_num!M25)</f>
        <v>544.2420881864831</v>
      </c>
      <c r="N25" s="22">
        <f>IF(RES_hh_tes!N25=0,0,1000000/0.086*RES_hh_tes!N25/RES_hh_num!N25)</f>
        <v>547.10377099383663</v>
      </c>
      <c r="O25" s="22">
        <f>IF(RES_hh_tes!O25=0,0,1000000/0.086*RES_hh_tes!O25/RES_hh_num!O25)</f>
        <v>553.74479652097966</v>
      </c>
      <c r="P25" s="22">
        <f>IF(RES_hh_tes!P25=0,0,1000000/0.086*RES_hh_tes!P25/RES_hh_num!P25)</f>
        <v>555.16067858004374</v>
      </c>
      <c r="Q25" s="22">
        <f>IF(RES_hh_tes!Q25=0,0,1000000/0.086*RES_hh_tes!Q25/RES_hh_num!Q25)</f>
        <v>609.77946554680261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0</v>
      </c>
      <c r="C26" s="18">
        <f>IF(RES_hh_tes!C26=0,0,1000000/0.086*RES_hh_tes!C26/RES_hh_num!C26)</f>
        <v>0</v>
      </c>
      <c r="D26" s="18">
        <f>IF(RES_hh_tes!D26=0,0,1000000/0.086*RES_hh_tes!D26/RES_hh_num!D26)</f>
        <v>656.75837202734738</v>
      </c>
      <c r="E26" s="18">
        <f>IF(RES_hh_tes!E26=0,0,1000000/0.086*RES_hh_tes!E26/RES_hh_num!E26)</f>
        <v>653.98801893949269</v>
      </c>
      <c r="F26" s="18">
        <f>IF(RES_hh_tes!F26=0,0,1000000/0.086*RES_hh_tes!F26/RES_hh_num!F26)</f>
        <v>669.81030972028714</v>
      </c>
      <c r="G26" s="18">
        <f>IF(RES_hh_tes!G26=0,0,1000000/0.086*RES_hh_tes!G26/RES_hh_num!G26)</f>
        <v>708.98251439724584</v>
      </c>
      <c r="H26" s="18">
        <f>IF(RES_hh_tes!H26=0,0,1000000/0.086*RES_hh_tes!H26/RES_hh_num!H26)</f>
        <v>707.36532353710959</v>
      </c>
      <c r="I26" s="18">
        <f>IF(RES_hh_tes!I26=0,0,1000000/0.086*RES_hh_tes!I26/RES_hh_num!I26)</f>
        <v>720.77526587597629</v>
      </c>
      <c r="J26" s="18">
        <f>IF(RES_hh_tes!J26=0,0,1000000/0.086*RES_hh_tes!J26/RES_hh_num!J26)</f>
        <v>736.61689864642506</v>
      </c>
      <c r="K26" s="18">
        <f>IF(RES_hh_tes!K26=0,0,1000000/0.086*RES_hh_tes!K26/RES_hh_num!K26)</f>
        <v>604.81513489393535</v>
      </c>
      <c r="L26" s="18">
        <f>IF(RES_hh_tes!L26=0,0,1000000/0.086*RES_hh_tes!L26/RES_hh_num!L26)</f>
        <v>766.7990736468912</v>
      </c>
      <c r="M26" s="18">
        <f>IF(RES_hh_tes!M26=0,0,1000000/0.086*RES_hh_tes!M26/RES_hh_num!M26)</f>
        <v>775.14222313291123</v>
      </c>
      <c r="N26" s="18">
        <f>IF(RES_hh_tes!N26=0,0,1000000/0.086*RES_hh_tes!N26/RES_hh_num!N26)</f>
        <v>781.28998693584151</v>
      </c>
      <c r="O26" s="18">
        <f>IF(RES_hh_tes!O26=0,0,1000000/0.086*RES_hh_tes!O26/RES_hh_num!O26)</f>
        <v>796.28278745546515</v>
      </c>
      <c r="P26" s="18">
        <f>IF(RES_hh_tes!P26=0,0,1000000/0.086*RES_hh_tes!P26/RES_hh_num!P26)</f>
        <v>803.73853457583948</v>
      </c>
      <c r="Q26" s="18">
        <f>IF(RES_hh_tes!Q26=0,0,1000000/0.086*RES_hh_tes!Q26/RES_hh_num!Q26)</f>
        <v>810.10876241242772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510.55759169907566</v>
      </c>
      <c r="C27" s="96">
        <f>IF(RES_hh_tes!C27=0,0,1000000/0.086*RES_hh_tes!C27/RES_hh_num!C27)</f>
        <v>527.42413352388428</v>
      </c>
      <c r="D27" s="96">
        <f>IF(RES_hh_tes!D27=0,0,1000000/0.086*RES_hh_tes!D27/RES_hh_num!D27)</f>
        <v>552.83790445557281</v>
      </c>
      <c r="E27" s="96">
        <f>IF(RES_hh_tes!E27=0,0,1000000/0.086*RES_hh_tes!E27/RES_hh_num!E27)</f>
        <v>539.26119688018025</v>
      </c>
      <c r="F27" s="96">
        <f>IF(RES_hh_tes!F27=0,0,1000000/0.086*RES_hh_tes!F27/RES_hh_num!F27)</f>
        <v>612.57865061626069</v>
      </c>
      <c r="G27" s="96">
        <f>IF(RES_hh_tes!G27=0,0,1000000/0.086*RES_hh_tes!G27/RES_hh_num!G27)</f>
        <v>605.74123450262925</v>
      </c>
      <c r="H27" s="96">
        <f>IF(RES_hh_tes!H27=0,0,1000000/0.086*RES_hh_tes!H27/RES_hh_num!H27)</f>
        <v>627.20394226121664</v>
      </c>
      <c r="I27" s="96">
        <f>IF(RES_hh_tes!I27=0,0,1000000/0.086*RES_hh_tes!I27/RES_hh_num!I27)</f>
        <v>615.59986897862916</v>
      </c>
      <c r="J27" s="96">
        <f>IF(RES_hh_tes!J27=0,0,1000000/0.086*RES_hh_tes!J27/RES_hh_num!J27)</f>
        <v>625.46185488068079</v>
      </c>
      <c r="K27" s="96">
        <f>IF(RES_hh_tes!K27=0,0,1000000/0.086*RES_hh_tes!K27/RES_hh_num!K27)</f>
        <v>615.83287147958549</v>
      </c>
      <c r="L27" s="96">
        <f>IF(RES_hh_tes!L27=0,0,1000000/0.086*RES_hh_tes!L27/RES_hh_num!L27)</f>
        <v>666.20297369765944</v>
      </c>
      <c r="M27" s="96">
        <f>IF(RES_hh_tes!M27=0,0,1000000/0.086*RES_hh_tes!M27/RES_hh_num!M27)</f>
        <v>664.75615448938299</v>
      </c>
      <c r="N27" s="96">
        <f>IF(RES_hh_tes!N27=0,0,1000000/0.086*RES_hh_tes!N27/RES_hh_num!N27)</f>
        <v>670.96830317624904</v>
      </c>
      <c r="O27" s="96">
        <f>IF(RES_hh_tes!O27=0,0,1000000/0.086*RES_hh_tes!O27/RES_hh_num!O27)</f>
        <v>664.8242330783205</v>
      </c>
      <c r="P27" s="96">
        <f>IF(RES_hh_tes!P27=0,0,1000000/0.086*RES_hh_tes!P27/RES_hh_num!P27)</f>
        <v>664.90058655615746</v>
      </c>
      <c r="Q27" s="96">
        <f>IF(RES_hh_tes!Q27=0,0,1000000/0.086*RES_hh_tes!Q27/RES_hh_num!Q27)</f>
        <v>732.33850132025509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506.02941990670132</v>
      </c>
      <c r="C29" s="95">
        <f>IF(RES_hh_tes!C29=0,0,1000000/0.086*RES_hh_tes!C29/RES_hh_num!C29)</f>
        <v>551.68474064494001</v>
      </c>
      <c r="D29" s="95">
        <f>IF(RES_hh_tes!D29=0,0,1000000/0.086*RES_hh_tes!D29/RES_hh_num!D29)</f>
        <v>592.30172310613398</v>
      </c>
      <c r="E29" s="95">
        <f>IF(RES_hh_tes!E29=0,0,1000000/0.086*RES_hh_tes!E29/RES_hh_num!E29)</f>
        <v>549.91770003110537</v>
      </c>
      <c r="F29" s="95">
        <f>IF(RES_hh_tes!F29=0,0,1000000/0.086*RES_hh_tes!F29/RES_hh_num!F29)</f>
        <v>636.88986335194386</v>
      </c>
      <c r="G29" s="95">
        <f>IF(RES_hh_tes!G29=0,0,1000000/0.086*RES_hh_tes!G29/RES_hh_num!G29)</f>
        <v>632.13477429341231</v>
      </c>
      <c r="H29" s="95">
        <f>IF(RES_hh_tes!H29=0,0,1000000/0.086*RES_hh_tes!H29/RES_hh_num!H29)</f>
        <v>645.44951475374751</v>
      </c>
      <c r="I29" s="95">
        <f>IF(RES_hh_tes!I29=0,0,1000000/0.086*RES_hh_tes!I29/RES_hh_num!I29)</f>
        <v>626.04851538140383</v>
      </c>
      <c r="J29" s="95">
        <f>IF(RES_hh_tes!J29=0,0,1000000/0.086*RES_hh_tes!J29/RES_hh_num!J29)</f>
        <v>630.38498347256689</v>
      </c>
      <c r="K29" s="95">
        <f>IF(RES_hh_tes!K29=0,0,1000000/0.086*RES_hh_tes!K29/RES_hh_num!K29)</f>
        <v>628.69583620889659</v>
      </c>
      <c r="L29" s="95">
        <f>IF(RES_hh_tes!L29=0,0,1000000/0.086*RES_hh_tes!L29/RES_hh_num!L29)</f>
        <v>676.1026972166577</v>
      </c>
      <c r="M29" s="95">
        <f>IF(RES_hh_tes!M29=0,0,1000000/0.086*RES_hh_tes!M29/RES_hh_num!M29)</f>
        <v>676.27442428351287</v>
      </c>
      <c r="N29" s="95">
        <f>IF(RES_hh_tes!N29=0,0,1000000/0.086*RES_hh_tes!N29/RES_hh_num!N29)</f>
        <v>676.75526312907482</v>
      </c>
      <c r="O29" s="95">
        <f>IF(RES_hh_tes!O29=0,0,1000000/0.086*RES_hh_tes!O29/RES_hh_num!O29)</f>
        <v>677.02133298267472</v>
      </c>
      <c r="P29" s="95">
        <f>IF(RES_hh_tes!P29=0,0,1000000/0.086*RES_hh_tes!P29/RES_hh_num!P29)</f>
        <v>673.48098841940009</v>
      </c>
      <c r="Q29" s="95">
        <f>IF(RES_hh_tes!Q29=0,0,1000000/0.086*RES_hh_tes!Q29/RES_hh_num!Q29)</f>
        <v>728.08850820743874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0</v>
      </c>
      <c r="C30" s="95">
        <f>IF(RES_hh_tes!C30=0,0,1000000/0.086*RES_hh_tes!C30/RES_hh_num!C30)</f>
        <v>0</v>
      </c>
      <c r="D30" s="95">
        <f>IF(RES_hh_tes!D30=0,0,1000000/0.086*RES_hh_tes!D30/RES_hh_num!D30)</f>
        <v>0</v>
      </c>
      <c r="E30" s="95">
        <f>IF(RES_hh_tes!E30=0,0,1000000/0.086*RES_hh_tes!E30/RES_hh_num!E30)</f>
        <v>0</v>
      </c>
      <c r="F30" s="95">
        <f>IF(RES_hh_tes!F30=0,0,1000000/0.086*RES_hh_tes!F30/RES_hh_num!F30)</f>
        <v>0</v>
      </c>
      <c r="G30" s="95">
        <f>IF(RES_hh_tes!G30=0,0,1000000/0.086*RES_hh_tes!G30/RES_hh_num!G30)</f>
        <v>0</v>
      </c>
      <c r="H30" s="95">
        <f>IF(RES_hh_tes!H30=0,0,1000000/0.086*RES_hh_tes!H30/RES_hh_num!H30)</f>
        <v>0</v>
      </c>
      <c r="I30" s="95">
        <f>IF(RES_hh_tes!I30=0,0,1000000/0.086*RES_hh_tes!I30/RES_hh_num!I30)</f>
        <v>0</v>
      </c>
      <c r="J30" s="95">
        <f>IF(RES_hh_tes!J30=0,0,1000000/0.086*RES_hh_tes!J30/RES_hh_num!J30)</f>
        <v>0</v>
      </c>
      <c r="K30" s="95">
        <f>IF(RES_hh_tes!K30=0,0,1000000/0.086*RES_hh_tes!K30/RES_hh_num!K30)</f>
        <v>0</v>
      </c>
      <c r="L30" s="95">
        <f>IF(RES_hh_tes!L30=0,0,1000000/0.086*RES_hh_tes!L30/RES_hh_num!L30)</f>
        <v>0</v>
      </c>
      <c r="M30" s="95">
        <f>IF(RES_hh_tes!M30=0,0,1000000/0.086*RES_hh_tes!M30/RES_hh_num!M30)</f>
        <v>0</v>
      </c>
      <c r="N30" s="95">
        <f>IF(RES_hh_tes!N30=0,0,1000000/0.086*RES_hh_tes!N30/RES_hh_num!N30)</f>
        <v>0</v>
      </c>
      <c r="O30" s="95">
        <f>IF(RES_hh_tes!O30=0,0,1000000/0.086*RES_hh_tes!O30/RES_hh_num!O30)</f>
        <v>0</v>
      </c>
      <c r="P30" s="95">
        <f>IF(RES_hh_tes!P30=0,0,1000000/0.086*RES_hh_tes!P30/RES_hh_num!P30)</f>
        <v>0</v>
      </c>
      <c r="Q30" s="95">
        <f>IF(RES_hh_tes!Q30=0,0,1000000/0.086*RES_hh_tes!Q30/RES_hh_num!Q30)</f>
        <v>0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510.85431777679287</v>
      </c>
      <c r="C32" s="18">
        <f>IF(RES_hh_tes!C32=0,0,1000000/0.086*RES_hh_tes!C32/RES_hh_num!C32)</f>
        <v>515.13324837514847</v>
      </c>
      <c r="D32" s="18">
        <f>IF(RES_hh_tes!D32=0,0,1000000/0.086*RES_hh_tes!D32/RES_hh_num!D32)</f>
        <v>544.76537355246467</v>
      </c>
      <c r="E32" s="18">
        <f>IF(RES_hh_tes!E32=0,0,1000000/0.086*RES_hh_tes!E32/RES_hh_num!E32)</f>
        <v>537.14833962913065</v>
      </c>
      <c r="F32" s="18">
        <f>IF(RES_hh_tes!F32=0,0,1000000/0.086*RES_hh_tes!F32/RES_hh_num!F32)</f>
        <v>606.17697062887203</v>
      </c>
      <c r="G32" s="18">
        <f>IF(RES_hh_tes!G32=0,0,1000000/0.086*RES_hh_tes!G32/RES_hh_num!G32)</f>
        <v>598.20174178720436</v>
      </c>
      <c r="H32" s="18">
        <f>IF(RES_hh_tes!H32=0,0,1000000/0.086*RES_hh_tes!H32/RES_hh_num!H32)</f>
        <v>620.88142267541753</v>
      </c>
      <c r="I32" s="18">
        <f>IF(RES_hh_tes!I32=0,0,1000000/0.086*RES_hh_tes!I32/RES_hh_num!I32)</f>
        <v>609.69073876095524</v>
      </c>
      <c r="J32" s="18">
        <f>IF(RES_hh_tes!J32=0,0,1000000/0.086*RES_hh_tes!J32/RES_hh_num!J32)</f>
        <v>620.36483295805658</v>
      </c>
      <c r="K32" s="18">
        <f>IF(RES_hh_tes!K32=0,0,1000000/0.086*RES_hh_tes!K32/RES_hh_num!K32)</f>
        <v>600.65285969032357</v>
      </c>
      <c r="L32" s="18">
        <f>IF(RES_hh_tes!L32=0,0,1000000/0.086*RES_hh_tes!L32/RES_hh_num!L32)</f>
        <v>659.25340500765992</v>
      </c>
      <c r="M32" s="18">
        <f>IF(RES_hh_tes!M32=0,0,1000000/0.086*RES_hh_tes!M32/RES_hh_num!M32)</f>
        <v>658.21063828795843</v>
      </c>
      <c r="N32" s="18">
        <f>IF(RES_hh_tes!N32=0,0,1000000/0.086*RES_hh_tes!N32/RES_hh_num!N32)</f>
        <v>667.90515305159863</v>
      </c>
      <c r="O32" s="18">
        <f>IF(RES_hh_tes!O32=0,0,1000000/0.086*RES_hh_tes!O32/RES_hh_num!O32)</f>
        <v>659.4908395399674</v>
      </c>
      <c r="P32" s="18">
        <f>IF(RES_hh_tes!P32=0,0,1000000/0.086*RES_hh_tes!P32/RES_hh_num!P32)</f>
        <v>661.95621398984781</v>
      </c>
      <c r="Q32" s="18">
        <f>IF(RES_hh_tes!Q32=0,0,1000000/0.086*RES_hh_tes!Q32/RES_hh_num!Q32)</f>
        <v>733.59505778205767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236.2456321883927</v>
      </c>
      <c r="C3" s="100">
        <f>IF(RES_hh_emi!C3=0,0,1000000*RES_hh_emi!C3/RES_hh_num!C3)</f>
        <v>234.45888279096673</v>
      </c>
      <c r="D3" s="100">
        <f>IF(RES_hh_emi!D3=0,0,1000000*RES_hh_emi!D3/RES_hh_num!D3)</f>
        <v>246.86715989407818</v>
      </c>
      <c r="E3" s="100">
        <f>IF(RES_hh_emi!E3=0,0,1000000*RES_hh_emi!E3/RES_hh_num!E3)</f>
        <v>244.77895413231121</v>
      </c>
      <c r="F3" s="100">
        <f>IF(RES_hh_emi!F3=0,0,1000000*RES_hh_emi!F3/RES_hh_num!F3)</f>
        <v>242.9713096826539</v>
      </c>
      <c r="G3" s="100">
        <f>IF(RES_hh_emi!G3=0,0,1000000*RES_hh_emi!G3/RES_hh_num!G3)</f>
        <v>254.82932019541983</v>
      </c>
      <c r="H3" s="100">
        <f>IF(RES_hh_emi!H3=0,0,1000000*RES_hh_emi!H3/RES_hh_num!H3)</f>
        <v>279.91988738383071</v>
      </c>
      <c r="I3" s="100">
        <f>IF(RES_hh_emi!I3=0,0,1000000*RES_hh_emi!I3/RES_hh_num!I3)</f>
        <v>276.31536118150962</v>
      </c>
      <c r="J3" s="100">
        <f>IF(RES_hh_emi!J3=0,0,1000000*RES_hh_emi!J3/RES_hh_num!J3)</f>
        <v>285.10779309031756</v>
      </c>
      <c r="K3" s="100">
        <f>IF(RES_hh_emi!K3=0,0,1000000*RES_hh_emi!K3/RES_hh_num!K3)</f>
        <v>226.65349950655306</v>
      </c>
      <c r="L3" s="100">
        <f>IF(RES_hh_emi!L3=0,0,1000000*RES_hh_emi!L3/RES_hh_num!L3)</f>
        <v>248.07894598432719</v>
      </c>
      <c r="M3" s="100">
        <f>IF(RES_hh_emi!M3=0,0,1000000*RES_hh_emi!M3/RES_hh_num!M3)</f>
        <v>226.09905175761196</v>
      </c>
      <c r="N3" s="100">
        <f>IF(RES_hh_emi!N3=0,0,1000000*RES_hh_emi!N3/RES_hh_num!N3)</f>
        <v>240.65690870244654</v>
      </c>
      <c r="O3" s="100">
        <f>IF(RES_hh_emi!O3=0,0,1000000*RES_hh_emi!O3/RES_hh_num!O3)</f>
        <v>237.85013817106099</v>
      </c>
      <c r="P3" s="100">
        <f>IF(RES_hh_emi!P3=0,0,1000000*RES_hh_emi!P3/RES_hh_num!P3)</f>
        <v>215.2322494844276</v>
      </c>
      <c r="Q3" s="100">
        <f>IF(RES_hh_emi!Q3=0,0,1000000*RES_hh_emi!Q3/RES_hh_num!Q3)</f>
        <v>264.54062825028183</v>
      </c>
    </row>
    <row r="4" spans="1:17" ht="12.95" customHeight="1" x14ac:dyDescent="0.25">
      <c r="A4" s="89" t="s">
        <v>65</v>
      </c>
      <c r="B4" s="96">
        <f>IF(RES_hh_emi!B4=0,0,1000000*RES_hh_emi!B4/RES_hh_num!B4)</f>
        <v>207.29895014050354</v>
      </c>
      <c r="C4" s="96">
        <f>IF(RES_hh_emi!C4=0,0,1000000*RES_hh_emi!C4/RES_hh_num!C4)</f>
        <v>118.10569268552683</v>
      </c>
      <c r="D4" s="96">
        <f>IF(RES_hh_emi!D4=0,0,1000000*RES_hh_emi!D4/RES_hh_num!D4)</f>
        <v>175.83563710071354</v>
      </c>
      <c r="E4" s="96">
        <f>IF(RES_hh_emi!E4=0,0,1000000*RES_hh_emi!E4/RES_hh_num!E4)</f>
        <v>178.20347102583506</v>
      </c>
      <c r="F4" s="96">
        <f>IF(RES_hh_emi!F4=0,0,1000000*RES_hh_emi!F4/RES_hh_num!F4)</f>
        <v>151.24748266111442</v>
      </c>
      <c r="G4" s="96">
        <f>IF(RES_hh_emi!G4=0,0,1000000*RES_hh_emi!G4/RES_hh_num!G4)</f>
        <v>158.36226442944141</v>
      </c>
      <c r="H4" s="96">
        <f>IF(RES_hh_emi!H4=0,0,1000000*RES_hh_emi!H4/RES_hh_num!H4)</f>
        <v>167.70166614512195</v>
      </c>
      <c r="I4" s="96">
        <f>IF(RES_hh_emi!I4=0,0,1000000*RES_hh_emi!I4/RES_hh_num!I4)</f>
        <v>132.42764598524894</v>
      </c>
      <c r="J4" s="96">
        <f>IF(RES_hh_emi!J4=0,0,1000000*RES_hh_emi!J4/RES_hh_num!J4)</f>
        <v>93.530408638715784</v>
      </c>
      <c r="K4" s="96">
        <f>IF(RES_hh_emi!K4=0,0,1000000*RES_hh_emi!K4/RES_hh_num!K4)</f>
        <v>34.857457940838422</v>
      </c>
      <c r="L4" s="96">
        <f>IF(RES_hh_emi!L4=0,0,1000000*RES_hh_emi!L4/RES_hh_num!L4)</f>
        <v>93.145234920538513</v>
      </c>
      <c r="M4" s="96">
        <f>IF(RES_hh_emi!M4=0,0,1000000*RES_hh_emi!M4/RES_hh_num!M4)</f>
        <v>92.154653486311673</v>
      </c>
      <c r="N4" s="96">
        <f>IF(RES_hh_emi!N4=0,0,1000000*RES_hh_emi!N4/RES_hh_num!N4)</f>
        <v>116.29524840629004</v>
      </c>
      <c r="O4" s="96">
        <f>IF(RES_hh_emi!O4=0,0,1000000*RES_hh_emi!O4/RES_hh_num!O4)</f>
        <v>127.75955705793126</v>
      </c>
      <c r="P4" s="96">
        <f>IF(RES_hh_emi!P4=0,0,1000000*RES_hh_emi!P4/RES_hh_num!P4)</f>
        <v>122.09671678915791</v>
      </c>
      <c r="Q4" s="96">
        <f>IF(RES_hh_emi!Q4=0,0,1000000*RES_hh_emi!Q4/RES_hh_num!Q4)</f>
        <v>174.70770746113519</v>
      </c>
    </row>
    <row r="5" spans="1:17" ht="12" customHeight="1" x14ac:dyDescent="0.25">
      <c r="A5" s="87" t="s">
        <v>58</v>
      </c>
      <c r="B5" s="95">
        <f>IF(RES_hh_emi!B5=0,0,1000000*RES_hh_emi!B5/RES_hh_num!B5)</f>
        <v>0</v>
      </c>
      <c r="C5" s="95">
        <f>IF(RES_hh_emi!C5=0,0,1000000*RES_hh_emi!C5/RES_hh_num!C5)</f>
        <v>0</v>
      </c>
      <c r="D5" s="95">
        <f>IF(RES_hh_emi!D5=0,0,1000000*RES_hh_emi!D5/RES_hh_num!D5)</f>
        <v>0</v>
      </c>
      <c r="E5" s="95">
        <f>IF(RES_hh_emi!E5=0,0,1000000*RES_hh_emi!E5/RES_hh_num!E5)</f>
        <v>0</v>
      </c>
      <c r="F5" s="95">
        <f>IF(RES_hh_emi!F5=0,0,1000000*RES_hh_emi!F5/RES_hh_num!F5)</f>
        <v>0</v>
      </c>
      <c r="G5" s="95">
        <f>IF(RES_hh_emi!G5=0,0,1000000*RES_hh_emi!G5/RES_hh_num!G5)</f>
        <v>0</v>
      </c>
      <c r="H5" s="95">
        <f>IF(RES_hh_emi!H5=0,0,1000000*RES_hh_emi!H5/RES_hh_num!H5)</f>
        <v>0</v>
      </c>
      <c r="I5" s="95">
        <f>IF(RES_hh_emi!I5=0,0,1000000*RES_hh_emi!I5/RES_hh_num!I5)</f>
        <v>0</v>
      </c>
      <c r="J5" s="95">
        <f>IF(RES_hh_emi!J5=0,0,1000000*RES_hh_emi!J5/RES_hh_num!J5)</f>
        <v>0</v>
      </c>
      <c r="K5" s="95">
        <f>IF(RES_hh_emi!K5=0,0,1000000*RES_hh_emi!K5/RES_hh_num!K5)</f>
        <v>0</v>
      </c>
      <c r="L5" s="95">
        <f>IF(RES_hh_emi!L5=0,0,1000000*RES_hh_emi!L5/RES_hh_num!L5)</f>
        <v>0</v>
      </c>
      <c r="M5" s="95">
        <f>IF(RES_hh_emi!M5=0,0,1000000*RES_hh_emi!M5/RES_hh_num!M5)</f>
        <v>0</v>
      </c>
      <c r="N5" s="95">
        <f>IF(RES_hh_emi!N5=0,0,1000000*RES_hh_emi!N5/RES_hh_num!N5)</f>
        <v>0</v>
      </c>
      <c r="O5" s="95">
        <f>IF(RES_hh_emi!O5=0,0,1000000*RES_hh_emi!O5/RES_hh_num!O5)</f>
        <v>0</v>
      </c>
      <c r="P5" s="95">
        <f>IF(RES_hh_emi!P5=0,0,1000000*RES_hh_emi!P5/RES_hh_num!P5)</f>
        <v>0</v>
      </c>
      <c r="Q5" s="95">
        <f>IF(RES_hh_emi!Q5=0,0,1000000*RES_hh_emi!Q5/RES_hh_num!Q5)</f>
        <v>0</v>
      </c>
    </row>
    <row r="6" spans="1:17" ht="12" customHeight="1" x14ac:dyDescent="0.25">
      <c r="A6" s="87" t="s">
        <v>84</v>
      </c>
      <c r="B6" s="95">
        <f>IF(RES_hh_emi!B6=0,0,1000000*RES_hh_emi!B6/RES_hh_num!B6)</f>
        <v>313.98524723005556</v>
      </c>
      <c r="C6" s="95">
        <f>IF(RES_hh_emi!C6=0,0,1000000*RES_hh_emi!C6/RES_hh_num!C6)</f>
        <v>181.96033524393388</v>
      </c>
      <c r="D6" s="95">
        <f>IF(RES_hh_emi!D6=0,0,1000000*RES_hh_emi!D6/RES_hh_num!D6)</f>
        <v>272.29584849967824</v>
      </c>
      <c r="E6" s="95">
        <f>IF(RES_hh_emi!E6=0,0,1000000*RES_hh_emi!E6/RES_hh_num!E6)</f>
        <v>292.3808053728481</v>
      </c>
      <c r="F6" s="95">
        <f>IF(RES_hh_emi!F6=0,0,1000000*RES_hh_emi!F6/RES_hh_num!F6)</f>
        <v>253.13629561806817</v>
      </c>
      <c r="G6" s="95">
        <f>IF(RES_hh_emi!G6=0,0,1000000*RES_hh_emi!G6/RES_hh_num!G6)</f>
        <v>266.20015650964797</v>
      </c>
      <c r="H6" s="95">
        <f>IF(RES_hh_emi!H6=0,0,1000000*RES_hh_emi!H6/RES_hh_num!H6)</f>
        <v>301.92711916247265</v>
      </c>
      <c r="I6" s="95">
        <f>IF(RES_hh_emi!I6=0,0,1000000*RES_hh_emi!I6/RES_hh_num!I6)</f>
        <v>256.95856614295161</v>
      </c>
      <c r="J6" s="95">
        <f>IF(RES_hh_emi!J6=0,0,1000000*RES_hh_emi!J6/RES_hh_num!J6)</f>
        <v>187.24851396512034</v>
      </c>
      <c r="K6" s="95">
        <f>IF(RES_hh_emi!K6=0,0,1000000*RES_hh_emi!K6/RES_hh_num!K6)</f>
        <v>68.944021354224347</v>
      </c>
      <c r="L6" s="95">
        <f>IF(RES_hh_emi!L6=0,0,1000000*RES_hh_emi!L6/RES_hh_num!L6)</f>
        <v>215.72864165961553</v>
      </c>
      <c r="M6" s="95">
        <f>IF(RES_hh_emi!M6=0,0,1000000*RES_hh_emi!M6/RES_hh_num!M6)</f>
        <v>207.38162701365079</v>
      </c>
      <c r="N6" s="95">
        <f>IF(RES_hh_emi!N6=0,0,1000000*RES_hh_emi!N6/RES_hh_num!N6)</f>
        <v>240.7514321872755</v>
      </c>
      <c r="O6" s="95">
        <f>IF(RES_hh_emi!O6=0,0,1000000*RES_hh_emi!O6/RES_hh_num!O6)</f>
        <v>252.54042140106256</v>
      </c>
      <c r="P6" s="95">
        <f>IF(RES_hh_emi!P6=0,0,1000000*RES_hh_emi!P6/RES_hh_num!P6)</f>
        <v>231.19160445629853</v>
      </c>
      <c r="Q6" s="95">
        <f>IF(RES_hh_emi!Q6=0,0,1000000*RES_hh_emi!Q6/RES_hh_num!Q6)</f>
        <v>306.91849256755705</v>
      </c>
    </row>
    <row r="7" spans="1:17" ht="12" customHeight="1" x14ac:dyDescent="0.25">
      <c r="A7" s="87" t="s">
        <v>110</v>
      </c>
      <c r="B7" s="95">
        <f>IF(RES_hh_emi!B7=0,0,1000000*RES_hh_emi!B7/RES_hh_num!B7)</f>
        <v>0</v>
      </c>
      <c r="C7" s="95">
        <f>IF(RES_hh_emi!C7=0,0,1000000*RES_hh_emi!C7/RES_hh_num!C7)</f>
        <v>0</v>
      </c>
      <c r="D7" s="95">
        <f>IF(RES_hh_emi!D7=0,0,1000000*RES_hh_emi!D7/RES_hh_num!D7)</f>
        <v>0</v>
      </c>
      <c r="E7" s="95">
        <f>IF(RES_hh_emi!E7=0,0,1000000*RES_hh_emi!E7/RES_hh_num!E7)</f>
        <v>0</v>
      </c>
      <c r="F7" s="95">
        <f>IF(RES_hh_emi!F7=0,0,1000000*RES_hh_emi!F7/RES_hh_num!F7)</f>
        <v>0</v>
      </c>
      <c r="G7" s="95">
        <f>IF(RES_hh_emi!G7=0,0,1000000*RES_hh_emi!G7/RES_hh_num!G7)</f>
        <v>0</v>
      </c>
      <c r="H7" s="95">
        <f>IF(RES_hh_emi!H7=0,0,1000000*RES_hh_emi!H7/RES_hh_num!H7)</f>
        <v>0</v>
      </c>
      <c r="I7" s="95">
        <f>IF(RES_hh_emi!I7=0,0,1000000*RES_hh_emi!I7/RES_hh_num!I7)</f>
        <v>0</v>
      </c>
      <c r="J7" s="95">
        <f>IF(RES_hh_emi!J7=0,0,1000000*RES_hh_emi!J7/RES_hh_num!J7)</f>
        <v>0</v>
      </c>
      <c r="K7" s="95">
        <f>IF(RES_hh_emi!K7=0,0,1000000*RES_hh_emi!K7/RES_hh_num!K7)</f>
        <v>0</v>
      </c>
      <c r="L7" s="95">
        <f>IF(RES_hh_emi!L7=0,0,1000000*RES_hh_emi!L7/RES_hh_num!L7)</f>
        <v>0</v>
      </c>
      <c r="M7" s="95">
        <f>IF(RES_hh_emi!M7=0,0,1000000*RES_hh_emi!M7/RES_hh_num!M7)</f>
        <v>0</v>
      </c>
      <c r="N7" s="95">
        <f>IF(RES_hh_emi!N7=0,0,1000000*RES_hh_emi!N7/RES_hh_num!N7)</f>
        <v>0</v>
      </c>
      <c r="O7" s="95">
        <f>IF(RES_hh_emi!O7=0,0,1000000*RES_hh_emi!O7/RES_hh_num!O7)</f>
        <v>218.43168598079194</v>
      </c>
      <c r="P7" s="95">
        <f>IF(RES_hh_emi!P7=0,0,1000000*RES_hh_emi!P7/RES_hh_num!P7)</f>
        <v>207.60707745751833</v>
      </c>
      <c r="Q7" s="95">
        <f>IF(RES_hh_emi!Q7=0,0,1000000*RES_hh_emi!Q7/RES_hh_num!Q7)</f>
        <v>271.46834961778711</v>
      </c>
    </row>
    <row r="8" spans="1:17" ht="12" customHeight="1" x14ac:dyDescent="0.25">
      <c r="A8" s="87" t="s">
        <v>109</v>
      </c>
      <c r="B8" s="95">
        <f>IF(RES_hh_emi!B8=0,0,1000000*RES_hh_emi!B8/RES_hh_num!B8)</f>
        <v>0</v>
      </c>
      <c r="C8" s="95">
        <f>IF(RES_hh_emi!C8=0,0,1000000*RES_hh_emi!C8/RES_hh_num!C8)</f>
        <v>0</v>
      </c>
      <c r="D8" s="95">
        <f>IF(RES_hh_emi!D8=0,0,1000000*RES_hh_emi!D8/RES_hh_num!D8)</f>
        <v>0</v>
      </c>
      <c r="E8" s="95">
        <f>IF(RES_hh_emi!E8=0,0,1000000*RES_hh_emi!E8/RES_hh_num!E8)</f>
        <v>0</v>
      </c>
      <c r="F8" s="95">
        <f>IF(RES_hh_emi!F8=0,0,1000000*RES_hh_emi!F8/RES_hh_num!F8)</f>
        <v>0</v>
      </c>
      <c r="G8" s="95">
        <f>IF(RES_hh_emi!G8=0,0,1000000*RES_hh_emi!G8/RES_hh_num!G8)</f>
        <v>0</v>
      </c>
      <c r="H8" s="95">
        <f>IF(RES_hh_emi!H8=0,0,1000000*RES_hh_emi!H8/RES_hh_num!H8)</f>
        <v>0</v>
      </c>
      <c r="I8" s="95">
        <f>IF(RES_hh_emi!I8=0,0,1000000*RES_hh_emi!I8/RES_hh_num!I8)</f>
        <v>0</v>
      </c>
      <c r="J8" s="95">
        <f>IF(RES_hh_emi!J8=0,0,1000000*RES_hh_emi!J8/RES_hh_num!J8)</f>
        <v>0</v>
      </c>
      <c r="K8" s="95">
        <f>IF(RES_hh_emi!K8=0,0,1000000*RES_hh_emi!K8/RES_hh_num!K8)</f>
        <v>0</v>
      </c>
      <c r="L8" s="95">
        <f>IF(RES_hh_emi!L8=0,0,1000000*RES_hh_emi!L8/RES_hh_num!L8)</f>
        <v>0</v>
      </c>
      <c r="M8" s="95">
        <f>IF(RES_hh_emi!M8=0,0,1000000*RES_hh_emi!M8/RES_hh_num!M8)</f>
        <v>0</v>
      </c>
      <c r="N8" s="95">
        <f>IF(RES_hh_emi!N8=0,0,1000000*RES_hh_emi!N8/RES_hh_num!N8)</f>
        <v>0</v>
      </c>
      <c r="O8" s="95">
        <f>IF(RES_hh_emi!O8=0,0,1000000*RES_hh_emi!O8/RES_hh_num!O8)</f>
        <v>0</v>
      </c>
      <c r="P8" s="95">
        <f>IF(RES_hh_emi!P8=0,0,1000000*RES_hh_emi!P8/RES_hh_num!P8)</f>
        <v>0</v>
      </c>
      <c r="Q8" s="95">
        <f>IF(RES_hh_emi!Q8=0,0,1000000*RES_hh_emi!Q8/RES_hh_num!Q8)</f>
        <v>0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11.147222349908864</v>
      </c>
      <c r="C17" s="96">
        <f>IF(RES_hh_emi!C17=0,0,1000000*RES_hh_emi!C17/RES_hh_num!C17)</f>
        <v>20.295955537351588</v>
      </c>
      <c r="D17" s="96">
        <f>IF(RES_hh_emi!D17=0,0,1000000*RES_hh_emi!D17/RES_hh_num!D17)</f>
        <v>19.863657919356719</v>
      </c>
      <c r="E17" s="96">
        <f>IF(RES_hh_emi!E17=0,0,1000000*RES_hh_emi!E17/RES_hh_num!E17)</f>
        <v>20.305369278357055</v>
      </c>
      <c r="F17" s="96">
        <f>IF(RES_hh_emi!F17=0,0,1000000*RES_hh_emi!F17/RES_hh_num!F17)</f>
        <v>24.442876757709357</v>
      </c>
      <c r="G17" s="96">
        <f>IF(RES_hh_emi!G17=0,0,1000000*RES_hh_emi!G17/RES_hh_num!G17)</f>
        <v>25.370711381759673</v>
      </c>
      <c r="H17" s="96">
        <f>IF(RES_hh_emi!H17=0,0,1000000*RES_hh_emi!H17/RES_hh_num!H17)</f>
        <v>28.407213539694951</v>
      </c>
      <c r="I17" s="96">
        <f>IF(RES_hh_emi!I17=0,0,1000000*RES_hh_emi!I17/RES_hh_num!I17)</f>
        <v>30.553013035928835</v>
      </c>
      <c r="J17" s="96">
        <f>IF(RES_hh_emi!J17=0,0,1000000*RES_hh_emi!J17/RES_hh_num!J17)</f>
        <v>31.916202327951165</v>
      </c>
      <c r="K17" s="96">
        <f>IF(RES_hh_emi!K17=0,0,1000000*RES_hh_emi!K17/RES_hh_num!K17)</f>
        <v>24.49453627866772</v>
      </c>
      <c r="L17" s="96">
        <f>IF(RES_hh_emi!L17=0,0,1000000*RES_hh_emi!L17/RES_hh_num!L17)</f>
        <v>18.457609454516554</v>
      </c>
      <c r="M17" s="96">
        <f>IF(RES_hh_emi!M17=0,0,1000000*RES_hh_emi!M17/RES_hh_num!M17)</f>
        <v>14.084824546869378</v>
      </c>
      <c r="N17" s="96">
        <f>IF(RES_hh_emi!N17=0,0,1000000*RES_hh_emi!N17/RES_hh_num!N17)</f>
        <v>9.8883818625738638</v>
      </c>
      <c r="O17" s="96">
        <f>IF(RES_hh_emi!O17=0,0,1000000*RES_hh_emi!O17/RES_hh_num!O17)</f>
        <v>9.6761817524604954</v>
      </c>
      <c r="P17" s="96">
        <f>IF(RES_hh_emi!P17=0,0,1000000*RES_hh_emi!P17/RES_hh_num!P17)</f>
        <v>9.3175518850939021</v>
      </c>
      <c r="Q17" s="96">
        <f>IF(RES_hh_emi!Q17=0,0,1000000*RES_hh_emi!Q17/RES_hh_num!Q17)</f>
        <v>9.0286635647505609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350.33495604197827</v>
      </c>
      <c r="C19" s="95">
        <f>IF(RES_hh_emi!C19=0,0,1000000*RES_hh_emi!C19/RES_hh_num!C19)</f>
        <v>365.28146382342408</v>
      </c>
      <c r="D19" s="95">
        <f>IF(RES_hh_emi!D19=0,0,1000000*RES_hh_emi!D19/RES_hh_num!D19)</f>
        <v>348.55990206109277</v>
      </c>
      <c r="E19" s="95">
        <f>IF(RES_hh_emi!E19=0,0,1000000*RES_hh_emi!E19/RES_hh_num!E19)</f>
        <v>340.17216657210253</v>
      </c>
      <c r="F19" s="95">
        <f>IF(RES_hh_emi!F19=0,0,1000000*RES_hh_emi!F19/RES_hh_num!F19)</f>
        <v>341.77330336449722</v>
      </c>
      <c r="G19" s="95">
        <f>IF(RES_hh_emi!G19=0,0,1000000*RES_hh_emi!G19/RES_hh_num!G19)</f>
        <v>354.80344945302841</v>
      </c>
      <c r="H19" s="95">
        <f>IF(RES_hh_emi!H19=0,0,1000000*RES_hh_emi!H19/RES_hh_num!H19)</f>
        <v>348.39567066945415</v>
      </c>
      <c r="I19" s="95">
        <f>IF(RES_hh_emi!I19=0,0,1000000*RES_hh_emi!I19/RES_hh_num!I19)</f>
        <v>345.23250365144469</v>
      </c>
      <c r="J19" s="95">
        <f>IF(RES_hh_emi!J19=0,0,1000000*RES_hh_emi!J19/RES_hh_num!J19)</f>
        <v>347.50012288898284</v>
      </c>
      <c r="K19" s="95">
        <f>IF(RES_hh_emi!K19=0,0,1000000*RES_hh_emi!K19/RES_hh_num!K19)</f>
        <v>277.34028351933074</v>
      </c>
      <c r="L19" s="95">
        <f>IF(RES_hh_emi!L19=0,0,1000000*RES_hh_emi!L19/RES_hh_num!L19)</f>
        <v>249.53126197402776</v>
      </c>
      <c r="M19" s="95">
        <f>IF(RES_hh_emi!M19=0,0,1000000*RES_hh_emi!M19/RES_hh_num!M19)</f>
        <v>246.10419043203862</v>
      </c>
      <c r="N19" s="95">
        <f>IF(RES_hh_emi!N19=0,0,1000000*RES_hh_emi!N19/RES_hh_num!N19)</f>
        <v>244.39609617627193</v>
      </c>
      <c r="O19" s="95">
        <f>IF(RES_hh_emi!O19=0,0,1000000*RES_hh_emi!O19/RES_hh_num!O19)</f>
        <v>250.56498511757817</v>
      </c>
      <c r="P19" s="95">
        <f>IF(RES_hh_emi!P19=0,0,1000000*RES_hh_emi!P19/RES_hh_num!P19)</f>
        <v>249.23687558865106</v>
      </c>
      <c r="Q19" s="95">
        <f>IF(RES_hh_emi!Q19=0,0,1000000*RES_hh_emi!Q19/RES_hh_num!Q19)</f>
        <v>266.53740228970429</v>
      </c>
    </row>
    <row r="20" spans="1:17" ht="12" customHeight="1" x14ac:dyDescent="0.25">
      <c r="A20" s="87" t="s">
        <v>110</v>
      </c>
      <c r="B20" s="95">
        <f>IF(RES_hh_emi!B20=0,0,1000000*RES_hh_emi!B20/RES_hh_num!B20)</f>
        <v>0</v>
      </c>
      <c r="C20" s="95">
        <f>IF(RES_hh_emi!C20=0,0,1000000*RES_hh_emi!C20/RES_hh_num!C20)</f>
        <v>0</v>
      </c>
      <c r="D20" s="95">
        <f>IF(RES_hh_emi!D20=0,0,1000000*RES_hh_emi!D20/RES_hh_num!D20)</f>
        <v>0</v>
      </c>
      <c r="E20" s="95">
        <f>IF(RES_hh_emi!E20=0,0,1000000*RES_hh_emi!E20/RES_hh_num!E20)</f>
        <v>0</v>
      </c>
      <c r="F20" s="95">
        <f>IF(RES_hh_emi!F20=0,0,1000000*RES_hh_emi!F20/RES_hh_num!F20)</f>
        <v>0</v>
      </c>
      <c r="G20" s="95">
        <f>IF(RES_hh_emi!G20=0,0,1000000*RES_hh_emi!G20/RES_hh_num!G20)</f>
        <v>0</v>
      </c>
      <c r="H20" s="95">
        <f>IF(RES_hh_emi!H20=0,0,1000000*RES_hh_emi!H20/RES_hh_num!H20)</f>
        <v>0</v>
      </c>
      <c r="I20" s="95">
        <f>IF(RES_hh_emi!I20=0,0,1000000*RES_hh_emi!I20/RES_hh_num!I20)</f>
        <v>0</v>
      </c>
      <c r="J20" s="95">
        <f>IF(RES_hh_emi!J20=0,0,1000000*RES_hh_emi!J20/RES_hh_num!J20)</f>
        <v>0</v>
      </c>
      <c r="K20" s="95">
        <f>IF(RES_hh_emi!K20=0,0,1000000*RES_hh_emi!K20/RES_hh_num!K20)</f>
        <v>0</v>
      </c>
      <c r="L20" s="95">
        <f>IF(RES_hh_emi!L20=0,0,1000000*RES_hh_emi!L20/RES_hh_num!L20)</f>
        <v>0</v>
      </c>
      <c r="M20" s="95">
        <f>IF(RES_hh_emi!M20=0,0,1000000*RES_hh_emi!M20/RES_hh_num!M20)</f>
        <v>0</v>
      </c>
      <c r="N20" s="95">
        <f>IF(RES_hh_emi!N20=0,0,1000000*RES_hh_emi!N20/RES_hh_num!N20)</f>
        <v>0</v>
      </c>
      <c r="O20" s="95">
        <f>IF(RES_hh_emi!O20=0,0,1000000*RES_hh_emi!O20/RES_hh_num!O20)</f>
        <v>0</v>
      </c>
      <c r="P20" s="95">
        <f>IF(RES_hh_emi!P20=0,0,1000000*RES_hh_emi!P20/RES_hh_num!P20)</f>
        <v>0</v>
      </c>
      <c r="Q20" s="95">
        <f>IF(RES_hh_emi!Q20=0,0,1000000*RES_hh_emi!Q20/RES_hh_num!Q20)</f>
        <v>0</v>
      </c>
    </row>
    <row r="21" spans="1:17" ht="12" customHeight="1" x14ac:dyDescent="0.25">
      <c r="A21" s="87" t="s">
        <v>109</v>
      </c>
      <c r="B21" s="95">
        <f>IF(RES_hh_emi!B21=0,0,1000000*RES_hh_emi!B21/RES_hh_num!B21)</f>
        <v>0</v>
      </c>
      <c r="C21" s="95">
        <f>IF(RES_hh_emi!C21=0,0,1000000*RES_hh_emi!C21/RES_hh_num!C21)</f>
        <v>0</v>
      </c>
      <c r="D21" s="95">
        <f>IF(RES_hh_emi!D21=0,0,1000000*RES_hh_emi!D21/RES_hh_num!D21)</f>
        <v>0</v>
      </c>
      <c r="E21" s="95">
        <f>IF(RES_hh_emi!E21=0,0,1000000*RES_hh_emi!E21/RES_hh_num!E21)</f>
        <v>0</v>
      </c>
      <c r="F21" s="95">
        <f>IF(RES_hh_emi!F21=0,0,1000000*RES_hh_emi!F21/RES_hh_num!F21)</f>
        <v>0</v>
      </c>
      <c r="G21" s="95">
        <f>IF(RES_hh_emi!G21=0,0,1000000*RES_hh_emi!G21/RES_hh_num!G21)</f>
        <v>0</v>
      </c>
      <c r="H21" s="95">
        <f>IF(RES_hh_emi!H21=0,0,1000000*RES_hh_emi!H21/RES_hh_num!H21)</f>
        <v>0</v>
      </c>
      <c r="I21" s="95">
        <f>IF(RES_hh_emi!I21=0,0,1000000*RES_hh_emi!I21/RES_hh_num!I21)</f>
        <v>0</v>
      </c>
      <c r="J21" s="95">
        <f>IF(RES_hh_emi!J21=0,0,1000000*RES_hh_emi!J21/RES_hh_num!J21)</f>
        <v>0</v>
      </c>
      <c r="K21" s="95">
        <f>IF(RES_hh_emi!K21=0,0,1000000*RES_hh_emi!K21/RES_hh_num!K21)</f>
        <v>0</v>
      </c>
      <c r="L21" s="95">
        <f>IF(RES_hh_emi!L21=0,0,1000000*RES_hh_emi!L21/RES_hh_num!L21)</f>
        <v>0</v>
      </c>
      <c r="M21" s="95">
        <f>IF(RES_hh_emi!M21=0,0,1000000*RES_hh_emi!M21/RES_hh_num!M21)</f>
        <v>0</v>
      </c>
      <c r="N21" s="95">
        <f>IF(RES_hh_emi!N21=0,0,1000000*RES_hh_emi!N21/RES_hh_num!N21)</f>
        <v>0</v>
      </c>
      <c r="O21" s="95">
        <f>IF(RES_hh_emi!O21=0,0,1000000*RES_hh_emi!O21/RES_hh_num!O21)</f>
        <v>0</v>
      </c>
      <c r="P21" s="95">
        <f>IF(RES_hh_emi!P21=0,0,1000000*RES_hh_emi!P21/RES_hh_num!P21)</f>
        <v>0</v>
      </c>
      <c r="Q21" s="95">
        <f>IF(RES_hh_emi!Q21=0,0,1000000*RES_hh_emi!Q21/RES_hh_num!Q21)</f>
        <v>0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17.799459697980303</v>
      </c>
      <c r="C27" s="96">
        <f>IF(RES_hh_emi!C27=0,0,1000000*RES_hh_emi!C27/RES_hh_num!C27)</f>
        <v>96.057234568088319</v>
      </c>
      <c r="D27" s="96">
        <f>IF(RES_hh_emi!D27=0,0,1000000*RES_hh_emi!D27/RES_hh_num!D27)</f>
        <v>51.167864874007961</v>
      </c>
      <c r="E27" s="96">
        <f>IF(RES_hh_emi!E27=0,0,1000000*RES_hh_emi!E27/RES_hh_num!E27)</f>
        <v>46.270113828119108</v>
      </c>
      <c r="F27" s="96">
        <f>IF(RES_hh_emi!F27=0,0,1000000*RES_hh_emi!F27/RES_hh_num!F27)</f>
        <v>67.280950263830135</v>
      </c>
      <c r="G27" s="96">
        <f>IF(RES_hh_emi!G27=0,0,1000000*RES_hh_emi!G27/RES_hh_num!G27)</f>
        <v>71.096344384218781</v>
      </c>
      <c r="H27" s="96">
        <f>IF(RES_hh_emi!H27=0,0,1000000*RES_hh_emi!H27/RES_hh_num!H27)</f>
        <v>83.811007699013857</v>
      </c>
      <c r="I27" s="96">
        <f>IF(RES_hh_emi!I27=0,0,1000000*RES_hh_emi!I27/RES_hh_num!I27)</f>
        <v>113.33470216033187</v>
      </c>
      <c r="J27" s="96">
        <f>IF(RES_hh_emi!J27=0,0,1000000*RES_hh_emi!J27/RES_hh_num!J27)</f>
        <v>159.66118212365052</v>
      </c>
      <c r="K27" s="96">
        <f>IF(RES_hh_emi!K27=0,0,1000000*RES_hh_emi!K27/RES_hh_num!K27)</f>
        <v>167.30150528704689</v>
      </c>
      <c r="L27" s="96">
        <f>IF(RES_hh_emi!L27=0,0,1000000*RES_hh_emi!L27/RES_hh_num!L27)</f>
        <v>136.47610160927212</v>
      </c>
      <c r="M27" s="96">
        <f>IF(RES_hh_emi!M27=0,0,1000000*RES_hh_emi!M27/RES_hh_num!M27)</f>
        <v>119.85957372443089</v>
      </c>
      <c r="N27" s="96">
        <f>IF(RES_hh_emi!N27=0,0,1000000*RES_hh_emi!N27/RES_hh_num!N27)</f>
        <v>114.47327843358262</v>
      </c>
      <c r="O27" s="96">
        <f>IF(RES_hh_emi!O27=0,0,1000000*RES_hh_emi!O27/RES_hh_num!O27)</f>
        <v>100.41439936066919</v>
      </c>
      <c r="P27" s="96">
        <f>IF(RES_hh_emi!P27=0,0,1000000*RES_hh_emi!P27/RES_hh_num!P27)</f>
        <v>83.817980810175797</v>
      </c>
      <c r="Q27" s="96">
        <f>IF(RES_hh_emi!Q27=0,0,1000000*RES_hh_emi!Q27/RES_hh_num!Q27)</f>
        <v>80.804257224396039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289.42712364975966</v>
      </c>
      <c r="C29" s="95">
        <f>IF(RES_hh_emi!C29=0,0,1000000*RES_hh_emi!C29/RES_hh_num!C29)</f>
        <v>285.6617098186918</v>
      </c>
      <c r="D29" s="95">
        <f>IF(RES_hh_emi!D29=0,0,1000000*RES_hh_emi!D29/RES_hh_num!D29)</f>
        <v>301.30990389014818</v>
      </c>
      <c r="E29" s="95">
        <f>IF(RES_hh_emi!E29=0,0,1000000*RES_hh_emi!E29/RES_hh_num!E29)</f>
        <v>279.64016926279595</v>
      </c>
      <c r="F29" s="95">
        <f>IF(RES_hh_emi!F29=0,0,1000000*RES_hh_emi!F29/RES_hh_num!F29)</f>
        <v>322.78911345617655</v>
      </c>
      <c r="G29" s="95">
        <f>IF(RES_hh_emi!G29=0,0,1000000*RES_hh_emi!G29/RES_hh_num!G29)</f>
        <v>319.9836721277685</v>
      </c>
      <c r="H29" s="95">
        <f>IF(RES_hh_emi!H29=0,0,1000000*RES_hh_emi!H29/RES_hh_num!H29)</f>
        <v>325.67341648918642</v>
      </c>
      <c r="I29" s="95">
        <f>IF(RES_hh_emi!I29=0,0,1000000*RES_hh_emi!I29/RES_hh_num!I29)</f>
        <v>313.73546917935261</v>
      </c>
      <c r="J29" s="95">
        <f>IF(RES_hh_emi!J29=0,0,1000000*RES_hh_emi!J29/RES_hh_num!J29)</f>
        <v>313.87525902182693</v>
      </c>
      <c r="K29" s="95">
        <f>IF(RES_hh_emi!K29=0,0,1000000*RES_hh_emi!K29/RES_hh_num!K29)</f>
        <v>309.06643877611174</v>
      </c>
      <c r="L29" s="95">
        <f>IF(RES_hh_emi!L29=0,0,1000000*RES_hh_emi!L29/RES_hh_num!L29)</f>
        <v>330.88754398075628</v>
      </c>
      <c r="M29" s="95">
        <f>IF(RES_hh_emi!M29=0,0,1000000*RES_hh_emi!M29/RES_hh_num!M29)</f>
        <v>330.77875337093388</v>
      </c>
      <c r="N29" s="95">
        <f>IF(RES_hh_emi!N29=0,0,1000000*RES_hh_emi!N29/RES_hh_num!N29)</f>
        <v>330.73831638676944</v>
      </c>
      <c r="O29" s="95">
        <f>IF(RES_hh_emi!O29=0,0,1000000*RES_hh_emi!O29/RES_hh_num!O29)</f>
        <v>330.05514348171914</v>
      </c>
      <c r="P29" s="95">
        <f>IF(RES_hh_emi!P29=0,0,1000000*RES_hh_emi!P29/RES_hh_num!P29)</f>
        <v>328.07781631675061</v>
      </c>
      <c r="Q29" s="95">
        <f>IF(RES_hh_emi!Q29=0,0,1000000*RES_hh_emi!Q29/RES_hh_num!Q29)</f>
        <v>354.10477903087929</v>
      </c>
    </row>
    <row r="30" spans="1:17" ht="12" customHeight="1" x14ac:dyDescent="0.25">
      <c r="A30" s="87" t="s">
        <v>109</v>
      </c>
      <c r="B30" s="95">
        <f>IF(RES_hh_emi!B30=0,0,1000000*RES_hh_emi!B30/RES_hh_num!B30)</f>
        <v>0</v>
      </c>
      <c r="C30" s="95">
        <f>IF(RES_hh_emi!C30=0,0,1000000*RES_hh_emi!C30/RES_hh_num!C30)</f>
        <v>0</v>
      </c>
      <c r="D30" s="95">
        <f>IF(RES_hh_emi!D30=0,0,1000000*RES_hh_emi!D30/RES_hh_num!D30)</f>
        <v>0</v>
      </c>
      <c r="E30" s="95">
        <f>IF(RES_hh_emi!E30=0,0,1000000*RES_hh_emi!E30/RES_hh_num!E30)</f>
        <v>0</v>
      </c>
      <c r="F30" s="95">
        <f>IF(RES_hh_emi!F30=0,0,1000000*RES_hh_emi!F30/RES_hh_num!F30)</f>
        <v>0</v>
      </c>
      <c r="G30" s="95">
        <f>IF(RES_hh_emi!G30=0,0,1000000*RES_hh_emi!G30/RES_hh_num!G30)</f>
        <v>0</v>
      </c>
      <c r="H30" s="95">
        <f>IF(RES_hh_emi!H30=0,0,1000000*RES_hh_emi!H30/RES_hh_num!H30)</f>
        <v>0</v>
      </c>
      <c r="I30" s="95">
        <f>IF(RES_hh_emi!I30=0,0,1000000*RES_hh_emi!I30/RES_hh_num!I30)</f>
        <v>0</v>
      </c>
      <c r="J30" s="95">
        <f>IF(RES_hh_emi!J30=0,0,1000000*RES_hh_emi!J30/RES_hh_num!J30)</f>
        <v>0</v>
      </c>
      <c r="K30" s="95">
        <f>IF(RES_hh_emi!K30=0,0,1000000*RES_hh_emi!K30/RES_hh_num!K30)</f>
        <v>0</v>
      </c>
      <c r="L30" s="95">
        <f>IF(RES_hh_emi!L30=0,0,1000000*RES_hh_emi!L30/RES_hh_num!L30)</f>
        <v>0</v>
      </c>
      <c r="M30" s="95">
        <f>IF(RES_hh_emi!M30=0,0,1000000*RES_hh_emi!M30/RES_hh_num!M30)</f>
        <v>0</v>
      </c>
      <c r="N30" s="95">
        <f>IF(RES_hh_emi!N30=0,0,1000000*RES_hh_emi!N30/RES_hh_num!N30)</f>
        <v>0</v>
      </c>
      <c r="O30" s="95">
        <f>IF(RES_hh_emi!O30=0,0,1000000*RES_hh_emi!O30/RES_hh_num!O30)</f>
        <v>0</v>
      </c>
      <c r="P30" s="95">
        <f>IF(RES_hh_emi!P30=0,0,1000000*RES_hh_emi!P30/RES_hh_num!P30)</f>
        <v>0</v>
      </c>
      <c r="Q30" s="95">
        <f>IF(RES_hh_emi!Q30=0,0,1000000*RES_hh_emi!Q30/RES_hh_num!Q30)</f>
        <v>0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29.890678671541767</v>
      </c>
      <c r="C3" s="100">
        <f>IF(RES_hh_fech!C3=0,0,RES_hh_fech!C3/RES_summary!C$19)</f>
        <v>27.79374455476038</v>
      </c>
      <c r="D3" s="100">
        <f>IF(RES_hh_fech!D3=0,0,RES_hh_fech!D3/RES_summary!D$19)</f>
        <v>29.317980355507551</v>
      </c>
      <c r="E3" s="100">
        <f>IF(RES_hh_fech!E3=0,0,RES_hh_fech!E3/RES_summary!E$19)</f>
        <v>32.062343973686623</v>
      </c>
      <c r="F3" s="100">
        <f>IF(RES_hh_fech!F3=0,0,RES_hh_fech!F3/RES_summary!F$19)</f>
        <v>30.372663860581341</v>
      </c>
      <c r="G3" s="100">
        <f>IF(RES_hh_fech!G3=0,0,RES_hh_fech!G3/RES_summary!G$19)</f>
        <v>30.496937598700615</v>
      </c>
      <c r="H3" s="100">
        <f>IF(RES_hh_fech!H3=0,0,RES_hh_fech!H3/RES_summary!H$19)</f>
        <v>32.560612144171756</v>
      </c>
      <c r="I3" s="100">
        <f>IF(RES_hh_fech!I3=0,0,RES_hh_fech!I3/RES_summary!I$19)</f>
        <v>31.684955837721827</v>
      </c>
      <c r="J3" s="100">
        <f>IF(RES_hh_fech!J3=0,0,RES_hh_fech!J3/RES_summary!J$19)</f>
        <v>30.361539552641194</v>
      </c>
      <c r="K3" s="100">
        <f>IF(RES_hh_fech!K3=0,0,RES_hh_fech!K3/RES_summary!K$19)</f>
        <v>23.238843575886222</v>
      </c>
      <c r="L3" s="100">
        <f>IF(RES_hh_fech!L3=0,0,RES_hh_fech!L3/RES_summary!L$19)</f>
        <v>28.203370591737116</v>
      </c>
      <c r="M3" s="100">
        <f>IF(RES_hh_fech!M3=0,0,RES_hh_fech!M3/RES_summary!M$19)</f>
        <v>27.304481306603403</v>
      </c>
      <c r="N3" s="100">
        <f>IF(RES_hh_fech!N3=0,0,RES_hh_fech!N3/RES_summary!N$19)</f>
        <v>28.563221192010882</v>
      </c>
      <c r="O3" s="100">
        <f>IF(RES_hh_fech!O3=0,0,RES_hh_fech!O3/RES_summary!O$19)</f>
        <v>27.706885154190616</v>
      </c>
      <c r="P3" s="100">
        <f>IF(RES_hh_fech!P3=0,0,RES_hh_fech!P3/RES_summary!P$19)</f>
        <v>27.022738151896103</v>
      </c>
      <c r="Q3" s="100">
        <f>IF(RES_hh_fech!Q3=0,0,RES_hh_fech!Q3/RES_summary!Q$19)</f>
        <v>30.475859065249427</v>
      </c>
    </row>
    <row r="4" spans="1:17" ht="12.95" customHeight="1" x14ac:dyDescent="0.25">
      <c r="A4" s="89" t="s">
        <v>65</v>
      </c>
      <c r="B4" s="96">
        <f>IF(RES_hh_fech!B4=0,0,RES_hh_fech!B4/RES_summary!B$19)</f>
        <v>11.209412124438716</v>
      </c>
      <c r="C4" s="96">
        <f>IF(RES_hh_fech!C4=0,0,RES_hh_fech!C4/RES_summary!C$19)</f>
        <v>7.1004420989094275</v>
      </c>
      <c r="D4" s="96">
        <f>IF(RES_hh_fech!D4=0,0,RES_hh_fech!D4/RES_summary!D$19)</f>
        <v>9.6679430182319699</v>
      </c>
      <c r="E4" s="96">
        <f>IF(RES_hh_fech!E4=0,0,RES_hh_fech!E4/RES_summary!E$19)</f>
        <v>12.334530515227646</v>
      </c>
      <c r="F4" s="96">
        <f>IF(RES_hh_fech!F4=0,0,RES_hh_fech!F4/RES_summary!F$19)</f>
        <v>9.7293625131058779</v>
      </c>
      <c r="G4" s="96">
        <f>IF(RES_hh_fech!G4=0,0,RES_hh_fech!G4/RES_summary!G$19)</f>
        <v>9.5910258719486183</v>
      </c>
      <c r="H4" s="96">
        <f>IF(RES_hh_fech!H4=0,0,RES_hh_fech!H4/RES_summary!H$19)</f>
        <v>11.21559732767005</v>
      </c>
      <c r="I4" s="96">
        <f>IF(RES_hh_fech!I4=0,0,RES_hh_fech!I4/RES_summary!I$19)</f>
        <v>9.9885624629648149</v>
      </c>
      <c r="J4" s="96">
        <f>IF(RES_hh_fech!J4=0,0,RES_hh_fech!J4/RES_summary!J$19)</f>
        <v>7.6663238680309131</v>
      </c>
      <c r="K4" s="96">
        <f>IF(RES_hh_fech!K4=0,0,RES_hh_fech!K4/RES_summary!K$19)</f>
        <v>2.744279994177417</v>
      </c>
      <c r="L4" s="96">
        <f>IF(RES_hh_fech!L4=0,0,RES_hh_fech!L4/RES_summary!L$19)</f>
        <v>6.7421272311003078</v>
      </c>
      <c r="M4" s="96">
        <f>IF(RES_hh_fech!M4=0,0,RES_hh_fech!M4/RES_summary!M$19)</f>
        <v>6.2830210808118192</v>
      </c>
      <c r="N4" s="96">
        <f>IF(RES_hh_fech!N4=0,0,RES_hh_fech!N4/RES_summary!N$19)</f>
        <v>7.6442670874997232</v>
      </c>
      <c r="O4" s="96">
        <f>IF(RES_hh_fech!O4=0,0,RES_hh_fech!O4/RES_summary!O$19)</f>
        <v>7.0996242473827813</v>
      </c>
      <c r="P4" s="96">
        <f>IF(RES_hh_fech!P4=0,0,RES_hh_fech!P4/RES_summary!P$19)</f>
        <v>6.7896806201304489</v>
      </c>
      <c r="Q4" s="96">
        <f>IF(RES_hh_fech!Q4=0,0,RES_hh_fech!Q4/RES_summary!Q$19)</f>
        <v>9.1033216037631437</v>
      </c>
    </row>
    <row r="5" spans="1:17" ht="12" customHeight="1" x14ac:dyDescent="0.25">
      <c r="A5" s="87" t="s">
        <v>58</v>
      </c>
      <c r="B5" s="95">
        <f>IF(RES_hh_fech!B5=0,0,RES_hh_fech!B5/RES_summary!B$19)</f>
        <v>0</v>
      </c>
      <c r="C5" s="95">
        <f>IF(RES_hh_fech!C5=0,0,RES_hh_fech!C5/RES_summary!C$19)</f>
        <v>0</v>
      </c>
      <c r="D5" s="95">
        <f>IF(RES_hh_fech!D5=0,0,RES_hh_fech!D5/RES_summary!D$19)</f>
        <v>0</v>
      </c>
      <c r="E5" s="95">
        <f>IF(RES_hh_fech!E5=0,0,RES_hh_fech!E5/RES_summary!E$19)</f>
        <v>0</v>
      </c>
      <c r="F5" s="95">
        <f>IF(RES_hh_fech!F5=0,0,RES_hh_fech!F5/RES_summary!F$19)</f>
        <v>0</v>
      </c>
      <c r="G5" s="95">
        <f>IF(RES_hh_fech!G5=0,0,RES_hh_fech!G5/RES_summary!G$19)</f>
        <v>0</v>
      </c>
      <c r="H5" s="95">
        <f>IF(RES_hh_fech!H5=0,0,RES_hh_fech!H5/RES_summary!H$19)</f>
        <v>0</v>
      </c>
      <c r="I5" s="95">
        <f>IF(RES_hh_fech!I5=0,0,RES_hh_fech!I5/RES_summary!I$19)</f>
        <v>0</v>
      </c>
      <c r="J5" s="95">
        <f>IF(RES_hh_fech!J5=0,0,RES_hh_fech!J5/RES_summary!J$19)</f>
        <v>0</v>
      </c>
      <c r="K5" s="95">
        <f>IF(RES_hh_fech!K5=0,0,RES_hh_fech!K5/RES_summary!K$19)</f>
        <v>0</v>
      </c>
      <c r="L5" s="95">
        <f>IF(RES_hh_fech!L5=0,0,RES_hh_fech!L5/RES_summary!L$19)</f>
        <v>0</v>
      </c>
      <c r="M5" s="95">
        <f>IF(RES_hh_fech!M5=0,0,RES_hh_fech!M5/RES_summary!M$19)</f>
        <v>0</v>
      </c>
      <c r="N5" s="95">
        <f>IF(RES_hh_fech!N5=0,0,RES_hh_fech!N5/RES_summary!N$19)</f>
        <v>0</v>
      </c>
      <c r="O5" s="95">
        <f>IF(RES_hh_fech!O5=0,0,RES_hh_fech!O5/RES_summary!O$19)</f>
        <v>0</v>
      </c>
      <c r="P5" s="95">
        <f>IF(RES_hh_fech!P5=0,0,RES_hh_fech!P5/RES_summary!P$19)</f>
        <v>0</v>
      </c>
      <c r="Q5" s="95">
        <f>IF(RES_hh_fech!Q5=0,0,RES_hh_fech!Q5/RES_summary!Q$19)</f>
        <v>0</v>
      </c>
    </row>
    <row r="6" spans="1:17" ht="12" customHeight="1" x14ac:dyDescent="0.25">
      <c r="A6" s="87" t="s">
        <v>84</v>
      </c>
      <c r="B6" s="95">
        <f>IF(RES_hh_fech!B6=0,0,RES_hh_fech!B6/RES_summary!B$19)</f>
        <v>11.514055177334532</v>
      </c>
      <c r="C6" s="95">
        <f>IF(RES_hh_fech!C6=0,0,RES_hh_fech!C6/RES_summary!C$19)</f>
        <v>6.6694389088348816</v>
      </c>
      <c r="D6" s="95">
        <f>IF(RES_hh_fech!D6=0,0,RES_hh_fech!D6/RES_summary!D$19)</f>
        <v>9.9734241822079301</v>
      </c>
      <c r="E6" s="95">
        <f>IF(RES_hh_fech!E6=0,0,RES_hh_fech!E6/RES_summary!E$19)</f>
        <v>10.699393127791927</v>
      </c>
      <c r="F6" s="95">
        <f>IF(RES_hh_fech!F6=0,0,RES_hh_fech!F6/RES_summary!F$19)</f>
        <v>9.2541549256771205</v>
      </c>
      <c r="G6" s="95">
        <f>IF(RES_hh_fech!G6=0,0,RES_hh_fech!G6/RES_summary!G$19)</f>
        <v>9.7187924149934943</v>
      </c>
      <c r="H6" s="95">
        <f>IF(RES_hh_fech!H6=0,0,RES_hh_fech!H6/RES_summary!H$19)</f>
        <v>11.005648456387267</v>
      </c>
      <c r="I6" s="95">
        <f>IF(RES_hh_fech!I6=0,0,RES_hh_fech!I6/RES_summary!I$19)</f>
        <v>9.3486610526819636</v>
      </c>
      <c r="J6" s="95">
        <f>IF(RES_hh_fech!J6=0,0,RES_hh_fech!J6/RES_summary!J$19)</f>
        <v>6.7967067029604671</v>
      </c>
      <c r="K6" s="95">
        <f>IF(RES_hh_fech!K6=0,0,RES_hh_fech!K6/RES_summary!K$19)</f>
        <v>2.4966772606136862</v>
      </c>
      <c r="L6" s="95">
        <f>IF(RES_hh_fech!L6=0,0,RES_hh_fech!L6/RES_summary!L$19)</f>
        <v>7.7924175287918196</v>
      </c>
      <c r="M6" s="95">
        <f>IF(RES_hh_fech!M6=0,0,RES_hh_fech!M6/RES_summary!M$19)</f>
        <v>7.4739443731562947</v>
      </c>
      <c r="N6" s="95">
        <f>IF(RES_hh_fech!N6=0,0,RES_hh_fech!N6/RES_summary!N$19)</f>
        <v>8.6530103515700869</v>
      </c>
      <c r="O6" s="95">
        <f>IF(RES_hh_fech!O6=0,0,RES_hh_fech!O6/RES_summary!O$19)</f>
        <v>9.0499494949166266</v>
      </c>
      <c r="P6" s="95">
        <f>IF(RES_hh_fech!P6=0,0,RES_hh_fech!P6/RES_summary!P$19)</f>
        <v>8.2579066083767962</v>
      </c>
      <c r="Q6" s="95">
        <f>IF(RES_hh_fech!Q6=0,0,RES_hh_fech!Q6/RES_summary!Q$19)</f>
        <v>10.923465667663544</v>
      </c>
    </row>
    <row r="7" spans="1:17" ht="12" customHeight="1" x14ac:dyDescent="0.25">
      <c r="A7" s="87" t="s">
        <v>110</v>
      </c>
      <c r="B7" s="95">
        <f>IF(RES_hh_fech!B7=0,0,RES_hh_fech!B7/RES_summary!B$19)</f>
        <v>0</v>
      </c>
      <c r="C7" s="95">
        <f>IF(RES_hh_fech!C7=0,0,RES_hh_fech!C7/RES_summary!C$19)</f>
        <v>0</v>
      </c>
      <c r="D7" s="95">
        <f>IF(RES_hh_fech!D7=0,0,RES_hh_fech!D7/RES_summary!D$19)</f>
        <v>0</v>
      </c>
      <c r="E7" s="95">
        <f>IF(RES_hh_fech!E7=0,0,RES_hh_fech!E7/RES_summary!E$19)</f>
        <v>0</v>
      </c>
      <c r="F7" s="95">
        <f>IF(RES_hh_fech!F7=0,0,RES_hh_fech!F7/RES_summary!F$19)</f>
        <v>0</v>
      </c>
      <c r="G7" s="95">
        <f>IF(RES_hh_fech!G7=0,0,RES_hh_fech!G7/RES_summary!G$19)</f>
        <v>0</v>
      </c>
      <c r="H7" s="95">
        <f>IF(RES_hh_fech!H7=0,0,RES_hh_fech!H7/RES_summary!H$19)</f>
        <v>0</v>
      </c>
      <c r="I7" s="95">
        <f>IF(RES_hh_fech!I7=0,0,RES_hh_fech!I7/RES_summary!I$19)</f>
        <v>0</v>
      </c>
      <c r="J7" s="95">
        <f>IF(RES_hh_fech!J7=0,0,RES_hh_fech!J7/RES_summary!J$19)</f>
        <v>0</v>
      </c>
      <c r="K7" s="95">
        <f>IF(RES_hh_fech!K7=0,0,RES_hh_fech!K7/RES_summary!K$19)</f>
        <v>0</v>
      </c>
      <c r="L7" s="95">
        <f>IF(RES_hh_fech!L7=0,0,RES_hh_fech!L7/RES_summary!L$19)</f>
        <v>0</v>
      </c>
      <c r="M7" s="95">
        <f>IF(RES_hh_fech!M7=0,0,RES_hh_fech!M7/RES_summary!M$19)</f>
        <v>0</v>
      </c>
      <c r="N7" s="95">
        <f>IF(RES_hh_fech!N7=0,0,RES_hh_fech!N7/RES_summary!N$19)</f>
        <v>0</v>
      </c>
      <c r="O7" s="95">
        <f>IF(RES_hh_fech!O7=0,0,RES_hh_fech!O7/RES_summary!O$19)</f>
        <v>6.665642907949997</v>
      </c>
      <c r="P7" s="95">
        <f>IF(RES_hh_fech!P7=0,0,RES_hh_fech!P7/RES_summary!P$19)</f>
        <v>6.3146780624881211</v>
      </c>
      <c r="Q7" s="95">
        <f>IF(RES_hh_fech!Q7=0,0,RES_hh_fech!Q7/RES_summary!Q$19)</f>
        <v>8.2274972436256579</v>
      </c>
    </row>
    <row r="8" spans="1:17" ht="12" customHeight="1" x14ac:dyDescent="0.25">
      <c r="A8" s="87" t="s">
        <v>109</v>
      </c>
      <c r="B8" s="95">
        <f>IF(RES_hh_fech!B8=0,0,RES_hh_fech!B8/RES_summary!B$19)</f>
        <v>0</v>
      </c>
      <c r="C8" s="95">
        <f>IF(RES_hh_fech!C8=0,0,RES_hh_fech!C8/RES_summary!C$19)</f>
        <v>0</v>
      </c>
      <c r="D8" s="95">
        <f>IF(RES_hh_fech!D8=0,0,RES_hh_fech!D8/RES_summary!D$19)</f>
        <v>0</v>
      </c>
      <c r="E8" s="95">
        <f>IF(RES_hh_fech!E8=0,0,RES_hh_fech!E8/RES_summary!E$19)</f>
        <v>0</v>
      </c>
      <c r="F8" s="95">
        <f>IF(RES_hh_fech!F8=0,0,RES_hh_fech!F8/RES_summary!F$19)</f>
        <v>0</v>
      </c>
      <c r="G8" s="95">
        <f>IF(RES_hh_fech!G8=0,0,RES_hh_fech!G8/RES_summary!G$19)</f>
        <v>0</v>
      </c>
      <c r="H8" s="95">
        <f>IF(RES_hh_fech!H8=0,0,RES_hh_fech!H8/RES_summary!H$19)</f>
        <v>0</v>
      </c>
      <c r="I8" s="95">
        <f>IF(RES_hh_fech!I8=0,0,RES_hh_fech!I8/RES_summary!I$19)</f>
        <v>0</v>
      </c>
      <c r="J8" s="95">
        <f>IF(RES_hh_fech!J8=0,0,RES_hh_fech!J8/RES_summary!J$19)</f>
        <v>0</v>
      </c>
      <c r="K8" s="95">
        <f>IF(RES_hh_fech!K8=0,0,RES_hh_fech!K8/RES_summary!K$19)</f>
        <v>0</v>
      </c>
      <c r="L8" s="95">
        <f>IF(RES_hh_fech!L8=0,0,RES_hh_fech!L8/RES_summary!L$19)</f>
        <v>0</v>
      </c>
      <c r="M8" s="95">
        <f>IF(RES_hh_fech!M8=0,0,RES_hh_fech!M8/RES_summary!M$19)</f>
        <v>0</v>
      </c>
      <c r="N8" s="95">
        <f>IF(RES_hh_fech!N8=0,0,RES_hh_fech!N8/RES_summary!N$19)</f>
        <v>0</v>
      </c>
      <c r="O8" s="95">
        <f>IF(RES_hh_fech!O8=0,0,RES_hh_fech!O8/RES_summary!O$19)</f>
        <v>0</v>
      </c>
      <c r="P8" s="95">
        <f>IF(RES_hh_fech!P8=0,0,RES_hh_fech!P8/RES_summary!P$19)</f>
        <v>0</v>
      </c>
      <c r="Q8" s="95">
        <f>IF(RES_hh_fech!Q8=0,0,RES_hh_fech!Q8/RES_summary!Q$19)</f>
        <v>0</v>
      </c>
    </row>
    <row r="9" spans="1:17" ht="12" customHeight="1" x14ac:dyDescent="0.25">
      <c r="A9" s="87" t="s">
        <v>55</v>
      </c>
      <c r="B9" s="95">
        <f>IF(RES_hh_fech!B9=0,0,RES_hh_fech!B9/RES_summary!B$19)</f>
        <v>0</v>
      </c>
      <c r="C9" s="95">
        <f>IF(RES_hh_fech!C9=0,0,RES_hh_fech!C9/RES_summary!C$19)</f>
        <v>0</v>
      </c>
      <c r="D9" s="95">
        <f>IF(RES_hh_fech!D9=0,0,RES_hh_fech!D9/RES_summary!D$19)</f>
        <v>0</v>
      </c>
      <c r="E9" s="95">
        <f>IF(RES_hh_fech!E9=0,0,RES_hh_fech!E9/RES_summary!E$19)</f>
        <v>0</v>
      </c>
      <c r="F9" s="95">
        <f>IF(RES_hh_fech!F9=0,0,RES_hh_fech!F9/RES_summary!F$19)</f>
        <v>0</v>
      </c>
      <c r="G9" s="95">
        <f>IF(RES_hh_fech!G9=0,0,RES_hh_fech!G9/RES_summary!G$19)</f>
        <v>0</v>
      </c>
      <c r="H9" s="95">
        <f>IF(RES_hh_fech!H9=0,0,RES_hh_fech!H9/RES_summary!H$19)</f>
        <v>0</v>
      </c>
      <c r="I9" s="95">
        <f>IF(RES_hh_fech!I9=0,0,RES_hh_fech!I9/RES_summary!I$19)</f>
        <v>0</v>
      </c>
      <c r="J9" s="95">
        <f>IF(RES_hh_fech!J9=0,0,RES_hh_fech!J9/RES_summary!J$19)</f>
        <v>0</v>
      </c>
      <c r="K9" s="95">
        <f>IF(RES_hh_fech!K9=0,0,RES_hh_fech!K9/RES_summary!K$19)</f>
        <v>0</v>
      </c>
      <c r="L9" s="95">
        <f>IF(RES_hh_fech!L9=0,0,RES_hh_fech!L9/RES_summary!L$19)</f>
        <v>6.0026372511607784</v>
      </c>
      <c r="M9" s="95">
        <f>IF(RES_hh_fech!M9=0,0,RES_hh_fech!M9/RES_summary!M$19)</f>
        <v>5.7908139520960518</v>
      </c>
      <c r="N9" s="95">
        <f>IF(RES_hh_fech!N9=0,0,RES_hh_fech!N9/RES_summary!N$19)</f>
        <v>7.3538257296644023</v>
      </c>
      <c r="O9" s="95">
        <f>IF(RES_hh_fech!O9=0,0,RES_hh_fech!O9/RES_summary!O$19)</f>
        <v>6.583974169193656</v>
      </c>
      <c r="P9" s="95">
        <f>IF(RES_hh_fech!P9=0,0,RES_hh_fech!P9/RES_summary!P$19)</f>
        <v>7.176887726106199</v>
      </c>
      <c r="Q9" s="95">
        <f>IF(RES_hh_fech!Q9=0,0,RES_hh_fech!Q9/RES_summary!Q$19)</f>
        <v>8.0831334586267811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0</v>
      </c>
      <c r="C11" s="95">
        <f>IF(RES_hh_fech!C11=0,0,RES_hh_fech!C11/RES_summary!C$19)</f>
        <v>0</v>
      </c>
      <c r="D11" s="95">
        <f>IF(RES_hh_fech!D11=0,0,RES_hh_fech!D11/RES_summary!D$19)</f>
        <v>0</v>
      </c>
      <c r="E11" s="95">
        <f>IF(RES_hh_fech!E11=0,0,RES_hh_fech!E11/RES_summary!E$19)</f>
        <v>0</v>
      </c>
      <c r="F11" s="95">
        <f>IF(RES_hh_fech!F11=0,0,RES_hh_fech!F11/RES_summary!F$19)</f>
        <v>0</v>
      </c>
      <c r="G11" s="95">
        <f>IF(RES_hh_fech!G11=0,0,RES_hh_fech!G11/RES_summary!G$19)</f>
        <v>0</v>
      </c>
      <c r="H11" s="95">
        <f>IF(RES_hh_fech!H11=0,0,RES_hh_fech!H11/RES_summary!H$19)</f>
        <v>0</v>
      </c>
      <c r="I11" s="95">
        <f>IF(RES_hh_fech!I11=0,0,RES_hh_fech!I11/RES_summary!I$19)</f>
        <v>0</v>
      </c>
      <c r="J11" s="95">
        <f>IF(RES_hh_fech!J11=0,0,RES_hh_fech!J11/RES_summary!J$19)</f>
        <v>0</v>
      </c>
      <c r="K11" s="95">
        <f>IF(RES_hh_fech!K11=0,0,RES_hh_fech!K11/RES_summary!K$19)</f>
        <v>0</v>
      </c>
      <c r="L11" s="95">
        <f>IF(RES_hh_fech!L11=0,0,RES_hh_fech!L11/RES_summary!L$19)</f>
        <v>0</v>
      </c>
      <c r="M11" s="95">
        <f>IF(RES_hh_fech!M11=0,0,RES_hh_fech!M11/RES_summary!M$19)</f>
        <v>0</v>
      </c>
      <c r="N11" s="95">
        <f>IF(RES_hh_fech!N11=0,0,RES_hh_fech!N11/RES_summary!N$19)</f>
        <v>0</v>
      </c>
      <c r="O11" s="95">
        <f>IF(RES_hh_fech!O11=0,0,RES_hh_fech!O11/RES_summary!O$19)</f>
        <v>0</v>
      </c>
      <c r="P11" s="95">
        <f>IF(RES_hh_fech!P11=0,0,RES_hh_fech!P11/RES_summary!P$19)</f>
        <v>0</v>
      </c>
      <c r="Q11" s="95">
        <f>IF(RES_hh_fech!Q11=0,0,RES_hh_fech!Q11/RES_summary!Q$19)</f>
        <v>0</v>
      </c>
    </row>
    <row r="12" spans="1:17" ht="12" customHeight="1" x14ac:dyDescent="0.25">
      <c r="A12" s="87" t="s">
        <v>115</v>
      </c>
      <c r="B12" s="95">
        <f>IF(RES_hh_fech!B12=0,0,RES_hh_fech!B12/RES_summary!B$19)</f>
        <v>6.7466364561380772</v>
      </c>
      <c r="C12" s="95">
        <f>IF(RES_hh_fech!C12=0,0,RES_hh_fech!C12/RES_summary!C$19)</f>
        <v>4.2476534555633085</v>
      </c>
      <c r="D12" s="95">
        <f>IF(RES_hh_fech!D12=0,0,RES_hh_fech!D12/RES_summary!D$19)</f>
        <v>5.6218471472799623</v>
      </c>
      <c r="E12" s="95">
        <f>IF(RES_hh_fech!E12=0,0,RES_hh_fech!E12/RES_summary!E$19)</f>
        <v>6.8443906710817393</v>
      </c>
      <c r="F12" s="95">
        <f>IF(RES_hh_fech!F12=0,0,RES_hh_fech!F12/RES_summary!F$19)</f>
        <v>5.3065876424021274</v>
      </c>
      <c r="G12" s="95">
        <f>IF(RES_hh_fech!G12=0,0,RES_hh_fech!G12/RES_summary!G$19)</f>
        <v>5.1518212489178756</v>
      </c>
      <c r="H12" s="95">
        <f>IF(RES_hh_fech!H12=0,0,RES_hh_fech!H12/RES_summary!H$19)</f>
        <v>5.5978092151627221</v>
      </c>
      <c r="I12" s="95">
        <f>IF(RES_hh_fech!I12=0,0,RES_hh_fech!I12/RES_summary!I$19)</f>
        <v>4.5387573418009692</v>
      </c>
      <c r="J12" s="95">
        <f>IF(RES_hh_fech!J12=0,0,RES_hh_fech!J12/RES_summary!J$19)</f>
        <v>3.1744047019751784</v>
      </c>
      <c r="K12" s="95">
        <f>IF(RES_hh_fech!K12=0,0,RES_hh_fech!K12/RES_summary!K$19)</f>
        <v>1.1283269036333967</v>
      </c>
      <c r="L12" s="95">
        <f>IF(RES_hh_fech!L12=0,0,RES_hh_fech!L12/RES_summary!L$19)</f>
        <v>3.4655595664637291</v>
      </c>
      <c r="M12" s="95">
        <f>IF(RES_hh_fech!M12=0,0,RES_hh_fech!M12/RES_summary!M$19)</f>
        <v>3.2156762415610469</v>
      </c>
      <c r="N12" s="95">
        <f>IF(RES_hh_fech!N12=0,0,RES_hh_fech!N12/RES_summary!N$19)</f>
        <v>3.6979419891003307</v>
      </c>
      <c r="O12" s="95">
        <f>IF(RES_hh_fech!O12=0,0,RES_hh_fech!O12/RES_summary!O$19)</f>
        <v>3.3214898142958957</v>
      </c>
      <c r="P12" s="95">
        <f>IF(RES_hh_fech!P12=0,0,RES_hh_fech!P12/RES_summary!P$19)</f>
        <v>2.9583843749317413</v>
      </c>
      <c r="Q12" s="95">
        <f>IF(RES_hh_fech!Q12=0,0,RES_hh_fech!Q12/RES_summary!Q$19)</f>
        <v>3.6585563055449759</v>
      </c>
    </row>
    <row r="13" spans="1:17" ht="12" customHeight="1" x14ac:dyDescent="0.25">
      <c r="A13" s="51" t="s">
        <v>114</v>
      </c>
      <c r="B13" s="22">
        <f>IF(RES_hh_fech!B13=0,0,RES_hh_fech!B13/RES_summary!B$19)</f>
        <v>10.652226674187537</v>
      </c>
      <c r="C13" s="22">
        <f>IF(RES_hh_fech!C13=0,0,RES_hh_fech!C13/RES_summary!C$19)</f>
        <v>7.5001758872788384</v>
      </c>
      <c r="D13" s="22">
        <f>IF(RES_hh_fech!D13=0,0,RES_hh_fech!D13/RES_summary!D$19)</f>
        <v>9.5203241354017063</v>
      </c>
      <c r="E13" s="22">
        <f>IF(RES_hh_fech!E13=0,0,RES_hh_fech!E13/RES_summary!E$19)</f>
        <v>14.654150237100039</v>
      </c>
      <c r="F13" s="22">
        <f>IF(RES_hh_fech!F13=0,0,RES_hh_fech!F13/RES_summary!F$19)</f>
        <v>10.874973718336152</v>
      </c>
      <c r="G13" s="22">
        <f>IF(RES_hh_fech!G13=0,0,RES_hh_fech!G13/RES_summary!G$19)</f>
        <v>10.288203494669231</v>
      </c>
      <c r="H13" s="22">
        <f>IF(RES_hh_fech!H13=0,0,RES_hh_fech!H13/RES_summary!H$19)</f>
        <v>12.762800788030393</v>
      </c>
      <c r="I13" s="22">
        <f>IF(RES_hh_fech!I13=0,0,RES_hh_fech!I13/RES_summary!I$19)</f>
        <v>12.095633739278659</v>
      </c>
      <c r="J13" s="22">
        <f>IF(RES_hh_fech!J13=0,0,RES_hh_fech!J13/RES_summary!J$19)</f>
        <v>9.8929086142565836</v>
      </c>
      <c r="K13" s="22">
        <f>IF(RES_hh_fech!K13=0,0,RES_hh_fech!K13/RES_summary!K$19)</f>
        <v>3.5195514511959853</v>
      </c>
      <c r="L13" s="22">
        <f>IF(RES_hh_fech!L13=0,0,RES_hh_fech!L13/RES_summary!L$19)</f>
        <v>6.462620744406812</v>
      </c>
      <c r="M13" s="22">
        <f>IF(RES_hh_fech!M13=0,0,RES_hh_fech!M13/RES_summary!M$19)</f>
        <v>5.7563679617552044</v>
      </c>
      <c r="N13" s="22">
        <f>IF(RES_hh_fech!N13=0,0,RES_hh_fech!N13/RES_summary!N$19)</f>
        <v>7.3370356675042698</v>
      </c>
      <c r="O13" s="22">
        <f>IF(RES_hh_fech!O13=0,0,RES_hh_fech!O13/RES_summary!O$19)</f>
        <v>6.0670120792233293</v>
      </c>
      <c r="P13" s="22">
        <f>IF(RES_hh_fech!P13=0,0,RES_hh_fech!P13/RES_summary!P$19)</f>
        <v>6.1364834551883574</v>
      </c>
      <c r="Q13" s="22">
        <f>IF(RES_hh_fech!Q13=0,0,RES_hh_fech!Q13/RES_summary!Q$19)</f>
        <v>9.3547437041075234</v>
      </c>
    </row>
    <row r="14" spans="1:17" ht="12" customHeight="1" x14ac:dyDescent="0.25">
      <c r="A14" s="99" t="s">
        <v>117</v>
      </c>
      <c r="B14" s="98">
        <f>IF(RES_hh_fech!B14=0,0,RES_hh_fech!B14/RES_summary!B$19)</f>
        <v>0.22195336850472439</v>
      </c>
      <c r="C14" s="98">
        <f>IF(RES_hh_fech!C14=0,0,RES_hh_fech!C14/RES_summary!C$19)</f>
        <v>0.46950442057981223</v>
      </c>
      <c r="D14" s="98">
        <f>IF(RES_hh_fech!D14=0,0,RES_hh_fech!D14/RES_summary!D$19)</f>
        <v>0.11434466849011576</v>
      </c>
      <c r="E14" s="98">
        <f>IF(RES_hh_fech!E14=0,0,RES_hh_fech!E14/RES_summary!E$19)</f>
        <v>1.1554197422175398</v>
      </c>
      <c r="F14" s="98">
        <f>IF(RES_hh_fech!F14=0,0,RES_hh_fech!F14/RES_summary!F$19)</f>
        <v>0.43608370188564227</v>
      </c>
      <c r="G14" s="98">
        <f>IF(RES_hh_fech!G14=0,0,RES_hh_fech!G14/RES_summary!G$19)</f>
        <v>8.4955257871010353E-2</v>
      </c>
      <c r="H14" s="98">
        <f>IF(RES_hh_fech!H14=0,0,RES_hh_fech!H14/RES_summary!H$19)</f>
        <v>0.12617905358014786</v>
      </c>
      <c r="I14" s="98">
        <f>IF(RES_hh_fech!I14=0,0,RES_hh_fech!I14/RES_summary!I$19)</f>
        <v>0.10718179928638365</v>
      </c>
      <c r="J14" s="98">
        <f>IF(RES_hh_fech!J14=0,0,RES_hh_fech!J14/RES_summary!J$19)</f>
        <v>0.16797739952213669</v>
      </c>
      <c r="K14" s="98">
        <f>IF(RES_hh_fech!K14=0,0,RES_hh_fech!K14/RES_summary!K$19)</f>
        <v>2.2810554194169431E-2</v>
      </c>
      <c r="L14" s="98">
        <f>IF(RES_hh_fech!L14=0,0,RES_hh_fech!L14/RES_summary!L$19)</f>
        <v>0.17098357524790159</v>
      </c>
      <c r="M14" s="98">
        <f>IF(RES_hh_fech!M14=0,0,RES_hh_fech!M14/RES_summary!M$19)</f>
        <v>0.11006498147152782</v>
      </c>
      <c r="N14" s="98">
        <f>IF(RES_hh_fech!N14=0,0,RES_hh_fech!N14/RES_summary!N$19)</f>
        <v>0.18784354033676082</v>
      </c>
      <c r="O14" s="98">
        <f>IF(RES_hh_fech!O14=0,0,RES_hh_fech!O14/RES_summary!O$19)</f>
        <v>2.7489111830850066E-2</v>
      </c>
      <c r="P14" s="98">
        <f>IF(RES_hh_fech!P14=0,0,RES_hh_fech!P14/RES_summary!P$19)</f>
        <v>6.8359953274623117E-2</v>
      </c>
      <c r="Q14" s="98">
        <f>IF(RES_hh_fech!Q14=0,0,RES_hh_fech!Q14/RES_summary!Q$19)</f>
        <v>0.23524888287540499</v>
      </c>
    </row>
    <row r="15" spans="1:17" ht="12.95" customHeight="1" x14ac:dyDescent="0.25">
      <c r="A15" s="89" t="s">
        <v>112</v>
      </c>
      <c r="B15" s="96">
        <f>IF(RES_hh_fech!B15=0,0,RES_hh_fech!B15/RES_summary!B$19)</f>
        <v>2.6833001822425784</v>
      </c>
      <c r="C15" s="96">
        <f>IF(RES_hh_fech!C15=0,0,RES_hh_fech!C15/RES_summary!C$19)</f>
        <v>2.6517165214327862</v>
      </c>
      <c r="D15" s="96">
        <f>IF(RES_hh_fech!D15=0,0,RES_hh_fech!D15/RES_summary!D$19)</f>
        <v>2.6912852109468561</v>
      </c>
      <c r="E15" s="96">
        <f>IF(RES_hh_fech!E15=0,0,RES_hh_fech!E15/RES_summary!E$19)</f>
        <v>2.7279861940023724</v>
      </c>
      <c r="F15" s="96">
        <f>IF(RES_hh_fech!F15=0,0,RES_hh_fech!F15/RES_summary!F$19)</f>
        <v>2.7424213422298562</v>
      </c>
      <c r="G15" s="96">
        <f>IF(RES_hh_fech!G15=0,0,RES_hh_fech!G15/RES_summary!G$19)</f>
        <v>2.7405079981666987</v>
      </c>
      <c r="H15" s="96">
        <f>IF(RES_hh_fech!H15=0,0,RES_hh_fech!H15/RES_summary!H$19)</f>
        <v>2.8460054940120885</v>
      </c>
      <c r="I15" s="96">
        <f>IF(RES_hh_fech!I15=0,0,RES_hh_fech!I15/RES_summary!I$19)</f>
        <v>2.8042521102706557</v>
      </c>
      <c r="J15" s="96">
        <f>IF(RES_hh_fech!J15=0,0,RES_hh_fech!J15/RES_summary!J$19)</f>
        <v>2.8293699869447626</v>
      </c>
      <c r="K15" s="96">
        <f>IF(RES_hh_fech!K15=0,0,RES_hh_fech!K15/RES_summary!K$19)</f>
        <v>2.9683405894714165</v>
      </c>
      <c r="L15" s="96">
        <f>IF(RES_hh_fech!L15=0,0,RES_hh_fech!L15/RES_summary!L$19)</f>
        <v>2.9848490840988431</v>
      </c>
      <c r="M15" s="96">
        <f>IF(RES_hh_fech!M15=0,0,RES_hh_fech!M15/RES_summary!M$19)</f>
        <v>3.0292150251663839</v>
      </c>
      <c r="N15" s="96">
        <f>IF(RES_hh_fech!N15=0,0,RES_hh_fech!N15/RES_summary!N$19)</f>
        <v>3.0017086855286887</v>
      </c>
      <c r="O15" s="96">
        <f>IF(RES_hh_fech!O15=0,0,RES_hh_fech!O15/RES_summary!O$19)</f>
        <v>2.9760415485665535</v>
      </c>
      <c r="P15" s="96">
        <f>IF(RES_hh_fech!P15=0,0,RES_hh_fech!P15/RES_summary!P$19)</f>
        <v>2.9255670651006311</v>
      </c>
      <c r="Q15" s="96">
        <f>IF(RES_hh_fech!Q15=0,0,RES_hh_fech!Q15/RES_summary!Q$19)</f>
        <v>2.911828794618049</v>
      </c>
    </row>
    <row r="16" spans="1:17" ht="12" customHeight="1" x14ac:dyDescent="0.25">
      <c r="A16" s="87" t="s">
        <v>111</v>
      </c>
      <c r="B16" s="97">
        <f>IF(RES_hh_fech!B16=0,0,RES_hh_fech!B16/RES_summary!B$19)</f>
        <v>2.6833001822425784</v>
      </c>
      <c r="C16" s="97">
        <f>IF(RES_hh_fech!C16=0,0,RES_hh_fech!C16/RES_summary!C$19)</f>
        <v>2.6517165214327862</v>
      </c>
      <c r="D16" s="97">
        <f>IF(RES_hh_fech!D16=0,0,RES_hh_fech!D16/RES_summary!D$19)</f>
        <v>2.6912852109468561</v>
      </c>
      <c r="E16" s="97">
        <f>IF(RES_hh_fech!E16=0,0,RES_hh_fech!E16/RES_summary!E$19)</f>
        <v>2.7279861940023724</v>
      </c>
      <c r="F16" s="97">
        <f>IF(RES_hh_fech!F16=0,0,RES_hh_fech!F16/RES_summary!F$19)</f>
        <v>2.7424213422298562</v>
      </c>
      <c r="G16" s="97">
        <f>IF(RES_hh_fech!G16=0,0,RES_hh_fech!G16/RES_summary!G$19)</f>
        <v>2.7405079981666987</v>
      </c>
      <c r="H16" s="97">
        <f>IF(RES_hh_fech!H16=0,0,RES_hh_fech!H16/RES_summary!H$19)</f>
        <v>2.8460054940120885</v>
      </c>
      <c r="I16" s="97">
        <f>IF(RES_hh_fech!I16=0,0,RES_hh_fech!I16/RES_summary!I$19)</f>
        <v>2.8042521102706557</v>
      </c>
      <c r="J16" s="97">
        <f>IF(RES_hh_fech!J16=0,0,RES_hh_fech!J16/RES_summary!J$19)</f>
        <v>2.8293699869447626</v>
      </c>
      <c r="K16" s="97">
        <f>IF(RES_hh_fech!K16=0,0,RES_hh_fech!K16/RES_summary!K$19)</f>
        <v>2.9683405894714165</v>
      </c>
      <c r="L16" s="97">
        <f>IF(RES_hh_fech!L16=0,0,RES_hh_fech!L16/RES_summary!L$19)</f>
        <v>2.9848490840988431</v>
      </c>
      <c r="M16" s="97">
        <f>IF(RES_hh_fech!M16=0,0,RES_hh_fech!M16/RES_summary!M$19)</f>
        <v>3.0292150251663839</v>
      </c>
      <c r="N16" s="97">
        <f>IF(RES_hh_fech!N16=0,0,RES_hh_fech!N16/RES_summary!N$19)</f>
        <v>3.0017086855286887</v>
      </c>
      <c r="O16" s="97">
        <f>IF(RES_hh_fech!O16=0,0,RES_hh_fech!O16/RES_summary!O$19)</f>
        <v>2.9760415485665535</v>
      </c>
      <c r="P16" s="97">
        <f>IF(RES_hh_fech!P16=0,0,RES_hh_fech!P16/RES_summary!P$19)</f>
        <v>2.9255670651006311</v>
      </c>
      <c r="Q16" s="97">
        <f>IF(RES_hh_fech!Q16=0,0,RES_hh_fech!Q16/RES_summary!Q$19)</f>
        <v>2.911828794618049</v>
      </c>
    </row>
    <row r="17" spans="1:17" ht="12.95" customHeight="1" x14ac:dyDescent="0.25">
      <c r="A17" s="89" t="s">
        <v>63</v>
      </c>
      <c r="B17" s="96">
        <f>IF(RES_hh_fech!B17=0,0,RES_hh_fech!B17/RES_summary!B$19)</f>
        <v>10.235560614859416</v>
      </c>
      <c r="C17" s="96">
        <f>IF(RES_hh_fech!C17=0,0,RES_hh_fech!C17/RES_summary!C$19)</f>
        <v>10.88251361725616</v>
      </c>
      <c r="D17" s="96">
        <f>IF(RES_hh_fech!D17=0,0,RES_hh_fech!D17/RES_summary!D$19)</f>
        <v>10.353476009800415</v>
      </c>
      <c r="E17" s="96">
        <f>IF(RES_hh_fech!E17=0,0,RES_hh_fech!E17/RES_summary!E$19)</f>
        <v>10.651151186478531</v>
      </c>
      <c r="F17" s="96">
        <f>IF(RES_hh_fech!F17=0,0,RES_hh_fech!F17/RES_summary!F$19)</f>
        <v>10.487479846990938</v>
      </c>
      <c r="G17" s="96">
        <f>IF(RES_hh_fech!G17=0,0,RES_hh_fech!G17/RES_summary!G$19)</f>
        <v>10.803555385002349</v>
      </c>
      <c r="H17" s="96">
        <f>IF(RES_hh_fech!H17=0,0,RES_hh_fech!H17/RES_summary!H$19)</f>
        <v>10.758171343106488</v>
      </c>
      <c r="I17" s="96">
        <f>IF(RES_hh_fech!I17=0,0,RES_hh_fech!I17/RES_summary!I$19)</f>
        <v>10.854142512482406</v>
      </c>
      <c r="J17" s="96">
        <f>IF(RES_hh_fech!J17=0,0,RES_hh_fech!J17/RES_summary!J$19)</f>
        <v>11.03094095753273</v>
      </c>
      <c r="K17" s="96">
        <f>IF(RES_hh_fech!K17=0,0,RES_hh_fech!K17/RES_summary!K$19)</f>
        <v>8.7285889633344116</v>
      </c>
      <c r="L17" s="96">
        <f>IF(RES_hh_fech!L17=0,0,RES_hh_fech!L17/RES_summary!L$19)</f>
        <v>9.733532396529748</v>
      </c>
      <c r="M17" s="96">
        <f>IF(RES_hh_fech!M17=0,0,RES_hh_fech!M17/RES_summary!M$19)</f>
        <v>9.5656027876924252</v>
      </c>
      <c r="N17" s="96">
        <f>IF(RES_hh_fech!N17=0,0,RES_hh_fech!N17/RES_summary!N$19)</f>
        <v>9.5484980218181619</v>
      </c>
      <c r="O17" s="96">
        <f>IF(RES_hh_fech!O17=0,0,RES_hh_fech!O17/RES_summary!O$19)</f>
        <v>9.5877314313792823</v>
      </c>
      <c r="P17" s="96">
        <f>IF(RES_hh_fech!P17=0,0,RES_hh_fech!P17/RES_summary!P$19)</f>
        <v>9.5640385215642745</v>
      </c>
      <c r="Q17" s="96">
        <f>IF(RES_hh_fech!Q17=0,0,RES_hh_fech!Q17/RES_summary!Q$19)</f>
        <v>10.154173562989564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12.847024024223906</v>
      </c>
      <c r="C19" s="95">
        <f>IF(RES_hh_fech!C19=0,0,RES_hh_fech!C19/RES_summary!C$19)</f>
        <v>13.388755325352276</v>
      </c>
      <c r="D19" s="95">
        <f>IF(RES_hh_fech!D19=0,0,RES_hh_fech!D19/RES_summary!D$19)</f>
        <v>12.766760034419836</v>
      </c>
      <c r="E19" s="95">
        <f>IF(RES_hh_fech!E19=0,0,RES_hh_fech!E19/RES_summary!E$19)</f>
        <v>12.448271823611435</v>
      </c>
      <c r="F19" s="95">
        <f>IF(RES_hh_fech!F19=0,0,RES_hh_fech!F19/RES_summary!F$19)</f>
        <v>12.494546035261443</v>
      </c>
      <c r="G19" s="95">
        <f>IF(RES_hh_fech!G19=0,0,RES_hh_fech!G19/RES_summary!G$19)</f>
        <v>12.953640292967457</v>
      </c>
      <c r="H19" s="95">
        <f>IF(RES_hh_fech!H19=0,0,RES_hh_fech!H19/RES_summary!H$19)</f>
        <v>12.699489485248803</v>
      </c>
      <c r="I19" s="95">
        <f>IF(RES_hh_fech!I19=0,0,RES_hh_fech!I19/RES_summary!I$19)</f>
        <v>12.56024155742929</v>
      </c>
      <c r="J19" s="95">
        <f>IF(RES_hh_fech!J19=0,0,RES_hh_fech!J19/RES_summary!J$19)</f>
        <v>12.613485493183081</v>
      </c>
      <c r="K19" s="95">
        <f>IF(RES_hh_fech!K19=0,0,RES_hh_fech!K19/RES_summary!K$19)</f>
        <v>10.043353516576374</v>
      </c>
      <c r="L19" s="95">
        <f>IF(RES_hh_fech!L19=0,0,RES_hh_fech!L19/RES_summary!L$19)</f>
        <v>9.0134150237499959</v>
      </c>
      <c r="M19" s="95">
        <f>IF(RES_hh_fech!M19=0,0,RES_hh_fech!M19/RES_summary!M$19)</f>
        <v>8.8694888538445316</v>
      </c>
      <c r="N19" s="95">
        <f>IF(RES_hh_fech!N19=0,0,RES_hh_fech!N19/RES_summary!N$19)</f>
        <v>8.7840056895344674</v>
      </c>
      <c r="O19" s="95">
        <f>IF(RES_hh_fech!O19=0,0,RES_hh_fech!O19/RES_summary!O$19)</f>
        <v>8.979158456805667</v>
      </c>
      <c r="P19" s="95">
        <f>IF(RES_hh_fech!P19=0,0,RES_hh_fech!P19/RES_summary!P$19)</f>
        <v>8.9024635942770924</v>
      </c>
      <c r="Q19" s="95">
        <f>IF(RES_hh_fech!Q19=0,0,RES_hh_fech!Q19/RES_summary!Q$19)</f>
        <v>9.4862715462443088</v>
      </c>
    </row>
    <row r="20" spans="1:17" ht="12" customHeight="1" x14ac:dyDescent="0.25">
      <c r="A20" s="87" t="s">
        <v>110</v>
      </c>
      <c r="B20" s="95">
        <f>IF(RES_hh_fech!B20=0,0,RES_hh_fech!B20/RES_summary!B$19)</f>
        <v>0</v>
      </c>
      <c r="C20" s="95">
        <f>IF(RES_hh_fech!C20=0,0,RES_hh_fech!C20/RES_summary!C$19)</f>
        <v>0</v>
      </c>
      <c r="D20" s="95">
        <f>IF(RES_hh_fech!D20=0,0,RES_hh_fech!D20/RES_summary!D$19)</f>
        <v>0</v>
      </c>
      <c r="E20" s="95">
        <f>IF(RES_hh_fech!E20=0,0,RES_hh_fech!E20/RES_summary!E$19)</f>
        <v>0</v>
      </c>
      <c r="F20" s="95">
        <f>IF(RES_hh_fech!F20=0,0,RES_hh_fech!F20/RES_summary!F$19)</f>
        <v>0</v>
      </c>
      <c r="G20" s="95">
        <f>IF(RES_hh_fech!G20=0,0,RES_hh_fech!G20/RES_summary!G$19)</f>
        <v>0</v>
      </c>
      <c r="H20" s="95">
        <f>IF(RES_hh_fech!H20=0,0,RES_hh_fech!H20/RES_summary!H$19)</f>
        <v>0</v>
      </c>
      <c r="I20" s="95">
        <f>IF(RES_hh_fech!I20=0,0,RES_hh_fech!I20/RES_summary!I$19)</f>
        <v>0</v>
      </c>
      <c r="J20" s="95">
        <f>IF(RES_hh_fech!J20=0,0,RES_hh_fech!J20/RES_summary!J$19)</f>
        <v>0</v>
      </c>
      <c r="K20" s="95">
        <f>IF(RES_hh_fech!K20=0,0,RES_hh_fech!K20/RES_summary!K$19)</f>
        <v>0</v>
      </c>
      <c r="L20" s="95">
        <f>IF(RES_hh_fech!L20=0,0,RES_hh_fech!L20/RES_summary!L$19)</f>
        <v>0</v>
      </c>
      <c r="M20" s="95">
        <f>IF(RES_hh_fech!M20=0,0,RES_hh_fech!M20/RES_summary!M$19)</f>
        <v>0</v>
      </c>
      <c r="N20" s="95">
        <f>IF(RES_hh_fech!N20=0,0,RES_hh_fech!N20/RES_summary!N$19)</f>
        <v>0</v>
      </c>
      <c r="O20" s="95">
        <f>IF(RES_hh_fech!O20=0,0,RES_hh_fech!O20/RES_summary!O$19)</f>
        <v>0</v>
      </c>
      <c r="P20" s="95">
        <f>IF(RES_hh_fech!P20=0,0,RES_hh_fech!P20/RES_summary!P$19)</f>
        <v>0</v>
      </c>
      <c r="Q20" s="95">
        <f>IF(RES_hh_fech!Q20=0,0,RES_hh_fech!Q20/RES_summary!Q$19)</f>
        <v>0</v>
      </c>
    </row>
    <row r="21" spans="1:17" ht="12" customHeight="1" x14ac:dyDescent="0.25">
      <c r="A21" s="87" t="s">
        <v>109</v>
      </c>
      <c r="B21" s="95">
        <f>IF(RES_hh_fech!B21=0,0,RES_hh_fech!B21/RES_summary!B$19)</f>
        <v>0</v>
      </c>
      <c r="C21" s="95">
        <f>IF(RES_hh_fech!C21=0,0,RES_hh_fech!C21/RES_summary!C$19)</f>
        <v>0</v>
      </c>
      <c r="D21" s="95">
        <f>IF(RES_hh_fech!D21=0,0,RES_hh_fech!D21/RES_summary!D$19)</f>
        <v>0</v>
      </c>
      <c r="E21" s="95">
        <f>IF(RES_hh_fech!E21=0,0,RES_hh_fech!E21/RES_summary!E$19)</f>
        <v>0</v>
      </c>
      <c r="F21" s="95">
        <f>IF(RES_hh_fech!F21=0,0,RES_hh_fech!F21/RES_summary!F$19)</f>
        <v>0</v>
      </c>
      <c r="G21" s="95">
        <f>IF(RES_hh_fech!G21=0,0,RES_hh_fech!G21/RES_summary!G$19)</f>
        <v>0</v>
      </c>
      <c r="H21" s="95">
        <f>IF(RES_hh_fech!H21=0,0,RES_hh_fech!H21/RES_summary!H$19)</f>
        <v>0</v>
      </c>
      <c r="I21" s="95">
        <f>IF(RES_hh_fech!I21=0,0,RES_hh_fech!I21/RES_summary!I$19)</f>
        <v>0</v>
      </c>
      <c r="J21" s="95">
        <f>IF(RES_hh_fech!J21=0,0,RES_hh_fech!J21/RES_summary!J$19)</f>
        <v>0</v>
      </c>
      <c r="K21" s="95">
        <f>IF(RES_hh_fech!K21=0,0,RES_hh_fech!K21/RES_summary!K$19)</f>
        <v>0</v>
      </c>
      <c r="L21" s="95">
        <f>IF(RES_hh_fech!L21=0,0,RES_hh_fech!L21/RES_summary!L$19)</f>
        <v>0</v>
      </c>
      <c r="M21" s="95">
        <f>IF(RES_hh_fech!M21=0,0,RES_hh_fech!M21/RES_summary!M$19)</f>
        <v>0</v>
      </c>
      <c r="N21" s="95">
        <f>IF(RES_hh_fech!N21=0,0,RES_hh_fech!N21/RES_summary!N$19)</f>
        <v>0</v>
      </c>
      <c r="O21" s="95">
        <f>IF(RES_hh_fech!O21=0,0,RES_hh_fech!O21/RES_summary!O$19)</f>
        <v>0</v>
      </c>
      <c r="P21" s="95">
        <f>IF(RES_hh_fech!P21=0,0,RES_hh_fech!P21/RES_summary!P$19)</f>
        <v>0</v>
      </c>
      <c r="Q21" s="95">
        <f>IF(RES_hh_fech!Q21=0,0,RES_hh_fech!Q21/RES_summary!Q$19)</f>
        <v>0</v>
      </c>
    </row>
    <row r="22" spans="1:17" ht="12" customHeight="1" x14ac:dyDescent="0.25">
      <c r="A22" s="87" t="s">
        <v>55</v>
      </c>
      <c r="B22" s="95">
        <f>IF(RES_hh_fech!B22=0,0,RES_hh_fech!B22/RES_summary!B$19)</f>
        <v>0</v>
      </c>
      <c r="C22" s="95">
        <f>IF(RES_hh_fech!C22=0,0,RES_hh_fech!C22/RES_summary!C$19)</f>
        <v>0</v>
      </c>
      <c r="D22" s="95">
        <f>IF(RES_hh_fech!D22=0,0,RES_hh_fech!D22/RES_summary!D$19)</f>
        <v>0</v>
      </c>
      <c r="E22" s="95">
        <f>IF(RES_hh_fech!E22=0,0,RES_hh_fech!E22/RES_summary!E$19)</f>
        <v>0</v>
      </c>
      <c r="F22" s="95">
        <f>IF(RES_hh_fech!F22=0,0,RES_hh_fech!F22/RES_summary!F$19)</f>
        <v>0</v>
      </c>
      <c r="G22" s="95">
        <f>IF(RES_hh_fech!G22=0,0,RES_hh_fech!G22/RES_summary!G$19)</f>
        <v>0</v>
      </c>
      <c r="H22" s="95">
        <f>IF(RES_hh_fech!H22=0,0,RES_hh_fech!H22/RES_summary!H$19)</f>
        <v>0</v>
      </c>
      <c r="I22" s="95">
        <f>IF(RES_hh_fech!I22=0,0,RES_hh_fech!I22/RES_summary!I$19)</f>
        <v>0</v>
      </c>
      <c r="J22" s="95">
        <f>IF(RES_hh_fech!J22=0,0,RES_hh_fech!J22/RES_summary!J$19)</f>
        <v>0</v>
      </c>
      <c r="K22" s="95">
        <f>IF(RES_hh_fech!K22=0,0,RES_hh_fech!K22/RES_summary!K$19)</f>
        <v>0</v>
      </c>
      <c r="L22" s="95">
        <f>IF(RES_hh_fech!L22=0,0,RES_hh_fech!L22/RES_summary!L$19)</f>
        <v>0</v>
      </c>
      <c r="M22" s="95">
        <f>IF(RES_hh_fech!M22=0,0,RES_hh_fech!M22/RES_summary!M$19)</f>
        <v>0</v>
      </c>
      <c r="N22" s="95">
        <f>IF(RES_hh_fech!N22=0,0,RES_hh_fech!N22/RES_summary!N$19)</f>
        <v>0</v>
      </c>
      <c r="O22" s="95">
        <f>IF(RES_hh_fech!O22=0,0,RES_hh_fech!O22/RES_summary!O$19)</f>
        <v>0</v>
      </c>
      <c r="P22" s="95">
        <f>IF(RES_hh_fech!P22=0,0,RES_hh_fech!P22/RES_summary!P$19)</f>
        <v>0</v>
      </c>
      <c r="Q22" s="95">
        <f>IF(RES_hh_fech!Q22=0,0,RES_hh_fech!Q22/RES_summary!Q$19)</f>
        <v>0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0</v>
      </c>
      <c r="C24" s="95">
        <f>IF(RES_hh_fech!C24=0,0,RES_hh_fech!C24/RES_summary!C$19)</f>
        <v>0</v>
      </c>
      <c r="D24" s="95">
        <f>IF(RES_hh_fech!D24=0,0,RES_hh_fech!D24/RES_summary!D$19)</f>
        <v>0</v>
      </c>
      <c r="E24" s="95">
        <f>IF(RES_hh_fech!E24=0,0,RES_hh_fech!E24/RES_summary!E$19)</f>
        <v>0</v>
      </c>
      <c r="F24" s="95">
        <f>IF(RES_hh_fech!F24=0,0,RES_hh_fech!F24/RES_summary!F$19)</f>
        <v>0</v>
      </c>
      <c r="G24" s="95">
        <f>IF(RES_hh_fech!G24=0,0,RES_hh_fech!G24/RES_summary!G$19)</f>
        <v>0</v>
      </c>
      <c r="H24" s="95">
        <f>IF(RES_hh_fech!H24=0,0,RES_hh_fech!H24/RES_summary!H$19)</f>
        <v>0</v>
      </c>
      <c r="I24" s="95">
        <f>IF(RES_hh_fech!I24=0,0,RES_hh_fech!I24/RES_summary!I$19)</f>
        <v>0</v>
      </c>
      <c r="J24" s="95">
        <f>IF(RES_hh_fech!J24=0,0,RES_hh_fech!J24/RES_summary!J$19)</f>
        <v>0</v>
      </c>
      <c r="K24" s="95">
        <f>IF(RES_hh_fech!K24=0,0,RES_hh_fech!K24/RES_summary!K$19)</f>
        <v>0</v>
      </c>
      <c r="L24" s="95">
        <f>IF(RES_hh_fech!L24=0,0,RES_hh_fech!L24/RES_summary!L$19)</f>
        <v>0</v>
      </c>
      <c r="M24" s="95">
        <f>IF(RES_hh_fech!M24=0,0,RES_hh_fech!M24/RES_summary!M$19)</f>
        <v>0</v>
      </c>
      <c r="N24" s="95">
        <f>IF(RES_hh_fech!N24=0,0,RES_hh_fech!N24/RES_summary!N$19)</f>
        <v>0</v>
      </c>
      <c r="O24" s="95">
        <f>IF(RES_hh_fech!O24=0,0,RES_hh_fech!O24/RES_summary!O$19)</f>
        <v>0</v>
      </c>
      <c r="P24" s="95">
        <f>IF(RES_hh_fech!P24=0,0,RES_hh_fech!P24/RES_summary!P$19)</f>
        <v>0</v>
      </c>
      <c r="Q24" s="95">
        <f>IF(RES_hh_fech!Q24=0,0,RES_hh_fech!Q24/RES_summary!Q$19)</f>
        <v>0</v>
      </c>
    </row>
    <row r="25" spans="1:17" ht="12" customHeight="1" x14ac:dyDescent="0.25">
      <c r="A25" s="51" t="s">
        <v>60</v>
      </c>
      <c r="B25" s="22">
        <f>IF(RES_hh_fech!B25=0,0,RES_hh_fech!B25/RES_summary!B$19)</f>
        <v>10.149736275146516</v>
      </c>
      <c r="C25" s="22">
        <f>IF(RES_hh_fech!C25=0,0,RES_hh_fech!C25/RES_summary!C$19)</f>
        <v>10.735068089685784</v>
      </c>
      <c r="D25" s="22">
        <f>IF(RES_hh_fech!D25=0,0,RES_hh_fech!D25/RES_summary!D$19)</f>
        <v>10.057928544741225</v>
      </c>
      <c r="E25" s="22">
        <f>IF(RES_hh_fech!E25=0,0,RES_hh_fech!E25/RES_summary!E$19)</f>
        <v>10.313874176313609</v>
      </c>
      <c r="F25" s="22">
        <f>IF(RES_hh_fech!F25=0,0,RES_hh_fech!F25/RES_summary!F$19)</f>
        <v>10.034143647385225</v>
      </c>
      <c r="G25" s="22">
        <f>IF(RES_hh_fech!G25=0,0,RES_hh_fech!G25/RES_summary!G$19)</f>
        <v>10.249320376124146</v>
      </c>
      <c r="H25" s="22">
        <f>IF(RES_hh_fech!H25=0,0,RES_hh_fech!H25/RES_summary!H$19)</f>
        <v>10.143444872573674</v>
      </c>
      <c r="I25" s="22">
        <f>IF(RES_hh_fech!I25=0,0,RES_hh_fech!I25/RES_summary!I$19)</f>
        <v>10.102622392688582</v>
      </c>
      <c r="J25" s="22">
        <f>IF(RES_hh_fech!J25=0,0,RES_hh_fech!J25/RES_summary!J$19)</f>
        <v>10.222862042415624</v>
      </c>
      <c r="K25" s="22">
        <f>IF(RES_hh_fech!K25=0,0,RES_hh_fech!K25/RES_summary!K$19)</f>
        <v>7.9684894836760849</v>
      </c>
      <c r="L25" s="22">
        <f>IF(RES_hh_fech!L25=0,0,RES_hh_fech!L25/RES_summary!L$19)</f>
        <v>7.2505061651784182</v>
      </c>
      <c r="M25" s="22">
        <f>IF(RES_hh_fech!M25=0,0,RES_hh_fech!M25/RES_summary!M$19)</f>
        <v>7.0397814384826018</v>
      </c>
      <c r="N25" s="22">
        <f>IF(RES_hh_fech!N25=0,0,RES_hh_fech!N25/RES_summary!N$19)</f>
        <v>7.0332038985234639</v>
      </c>
      <c r="O25" s="22">
        <f>IF(RES_hh_fech!O25=0,0,RES_hh_fech!O25/RES_summary!O$19)</f>
        <v>7.0666257570618534</v>
      </c>
      <c r="P25" s="22">
        <f>IF(RES_hh_fech!P25=0,0,RES_hh_fech!P25/RES_summary!P$19)</f>
        <v>7.0355367141706919</v>
      </c>
      <c r="Q25" s="22">
        <f>IF(RES_hh_fech!Q25=0,0,RES_hh_fech!Q25/RES_summary!Q$19)</f>
        <v>7.6681555970415571</v>
      </c>
    </row>
    <row r="26" spans="1:17" ht="12" customHeight="1" x14ac:dyDescent="0.25">
      <c r="A26" s="49" t="s">
        <v>59</v>
      </c>
      <c r="B26" s="18">
        <f>IF(RES_hh_fech!B26=0,0,RES_hh_fech!B26/RES_summary!B$19)</f>
        <v>0</v>
      </c>
      <c r="C26" s="18">
        <f>IF(RES_hh_fech!C26=0,0,RES_hh_fech!C26/RES_summary!C$19)</f>
        <v>0</v>
      </c>
      <c r="D26" s="18">
        <f>IF(RES_hh_fech!D26=0,0,RES_hh_fech!D26/RES_summary!D$19)</f>
        <v>5.4653617644378745</v>
      </c>
      <c r="E26" s="18">
        <f>IF(RES_hh_fech!E26=0,0,RES_hh_fech!E26/RES_summary!E$19)</f>
        <v>5.4373852550002546</v>
      </c>
      <c r="F26" s="18">
        <f>IF(RES_hh_fech!F26=0,0,RES_hh_fech!F26/RES_summary!F$19)</f>
        <v>5.5634501289528773</v>
      </c>
      <c r="G26" s="18">
        <f>IF(RES_hh_fech!G26=0,0,RES_hh_fech!G26/RES_summary!G$19)</f>
        <v>5.8809779342164701</v>
      </c>
      <c r="H26" s="18">
        <f>IF(RES_hh_fech!H26=0,0,RES_hh_fech!H26/RES_summary!H$19)</f>
        <v>5.8582419606763461</v>
      </c>
      <c r="I26" s="18">
        <f>IF(RES_hh_fech!I26=0,0,RES_hh_fech!I26/RES_summary!I$19)</f>
        <v>5.9579412298699985</v>
      </c>
      <c r="J26" s="18">
        <f>IF(RES_hh_fech!J26=0,0,RES_hh_fech!J26/RES_summary!J$19)</f>
        <v>6.0747981674260263</v>
      </c>
      <c r="K26" s="18">
        <f>IF(RES_hh_fech!K26=0,0,RES_hh_fech!K26/RES_summary!K$19)</f>
        <v>4.9762073793836645</v>
      </c>
      <c r="L26" s="18">
        <f>IF(RES_hh_fech!L26=0,0,RES_hh_fech!L26/RES_summary!L$19)</f>
        <v>6.2929750690361921</v>
      </c>
      <c r="M26" s="18">
        <f>IF(RES_hh_fech!M26=0,0,RES_hh_fech!M26/RES_summary!M$19)</f>
        <v>6.3470366184674676</v>
      </c>
      <c r="N26" s="18">
        <f>IF(RES_hh_fech!N26=0,0,RES_hh_fech!N26/RES_summary!N$19)</f>
        <v>6.3799992592562349</v>
      </c>
      <c r="O26" s="18">
        <f>IF(RES_hh_fech!O26=0,0,RES_hh_fech!O26/RES_summary!O$19)</f>
        <v>6.4832476123920255</v>
      </c>
      <c r="P26" s="18">
        <f>IF(RES_hh_fech!P26=0,0,RES_hh_fech!P26/RES_summary!P$19)</f>
        <v>6.5226297160284465</v>
      </c>
      <c r="Q26" s="18">
        <f>IF(RES_hh_fech!Q26=0,0,RES_hh_fech!Q26/RES_summary!Q$19)</f>
        <v>6.550745801896154</v>
      </c>
    </row>
    <row r="27" spans="1:17" ht="12.95" customHeight="1" x14ac:dyDescent="0.25">
      <c r="A27" s="89" t="s">
        <v>62</v>
      </c>
      <c r="B27" s="96">
        <f>IF(RES_hh_fech!B27=0,0,RES_hh_fech!B27/RES_summary!B$19)</f>
        <v>5.7624057500010615</v>
      </c>
      <c r="C27" s="96">
        <f>IF(RES_hh_fech!C27=0,0,RES_hh_fech!C27/RES_summary!C$19)</f>
        <v>7.159072317162007</v>
      </c>
      <c r="D27" s="96">
        <f>IF(RES_hh_fech!D27=0,0,RES_hh_fech!D27/RES_summary!D$19)</f>
        <v>6.6052761165283078</v>
      </c>
      <c r="E27" s="96">
        <f>IF(RES_hh_fech!E27=0,0,RES_hh_fech!E27/RES_summary!E$19)</f>
        <v>6.3486760779780793</v>
      </c>
      <c r="F27" s="96">
        <f>IF(RES_hh_fech!F27=0,0,RES_hh_fech!F27/RES_summary!F$19)</f>
        <v>7.4134001582546674</v>
      </c>
      <c r="G27" s="96">
        <f>IF(RES_hh_fech!G27=0,0,RES_hh_fech!G27/RES_summary!G$19)</f>
        <v>7.3618483435829463</v>
      </c>
      <c r="H27" s="96">
        <f>IF(RES_hh_fech!H27=0,0,RES_hh_fech!H27/RES_summary!H$19)</f>
        <v>7.7408379793831346</v>
      </c>
      <c r="I27" s="96">
        <f>IF(RES_hh_fech!I27=0,0,RES_hh_fech!I27/RES_summary!I$19)</f>
        <v>8.0379987520039489</v>
      </c>
      <c r="J27" s="96">
        <f>IF(RES_hh_fech!J27=0,0,RES_hh_fech!J27/RES_summary!J$19)</f>
        <v>8.8349047401327887</v>
      </c>
      <c r="K27" s="96">
        <f>IF(RES_hh_fech!K27=0,0,RES_hh_fech!K27/RES_summary!K$19)</f>
        <v>8.7976340289029817</v>
      </c>
      <c r="L27" s="96">
        <f>IF(RES_hh_fech!L27=0,0,RES_hh_fech!L27/RES_summary!L$19)</f>
        <v>8.742861880008217</v>
      </c>
      <c r="M27" s="96">
        <f>IF(RES_hh_fech!M27=0,0,RES_hh_fech!M27/RES_summary!M$19)</f>
        <v>8.4266424129327735</v>
      </c>
      <c r="N27" s="96">
        <f>IF(RES_hh_fech!N27=0,0,RES_hh_fech!N27/RES_summary!N$19)</f>
        <v>8.3687473971643129</v>
      </c>
      <c r="O27" s="96">
        <f>IF(RES_hh_fech!O27=0,0,RES_hh_fech!O27/RES_summary!O$19)</f>
        <v>8.0434879268619994</v>
      </c>
      <c r="P27" s="96">
        <f>IF(RES_hh_fech!P27=0,0,RES_hh_fech!P27/RES_summary!P$19)</f>
        <v>7.7434519451007455</v>
      </c>
      <c r="Q27" s="96">
        <f>IF(RES_hh_fech!Q27=0,0,RES_hh_fech!Q27/RES_summary!Q$19)</f>
        <v>8.3065351038786694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10.613491878740614</v>
      </c>
      <c r="C29" s="95">
        <f>IF(RES_hh_fech!C29=0,0,RES_hh_fech!C29/RES_summary!C$19)</f>
        <v>10.470432029458445</v>
      </c>
      <c r="D29" s="95">
        <f>IF(RES_hh_fech!D29=0,0,RES_hh_fech!D29/RES_summary!D$19)</f>
        <v>11.036126692178716</v>
      </c>
      <c r="E29" s="95">
        <f>IF(RES_hh_fech!E29=0,0,RES_hh_fech!E29/RES_summary!E$19)</f>
        <v>10.233161857015595</v>
      </c>
      <c r="F29" s="95">
        <f>IF(RES_hh_fech!F29=0,0,RES_hh_fech!F29/RES_summary!F$19)</f>
        <v>11.800522153300452</v>
      </c>
      <c r="G29" s="95">
        <f>IF(RES_hh_fech!G29=0,0,RES_hh_fech!G29/RES_summary!G$19)</f>
        <v>11.682393152478888</v>
      </c>
      <c r="H29" s="95">
        <f>IF(RES_hh_fech!H29=0,0,RES_hh_fech!H29/RES_summary!H$19)</f>
        <v>11.871232843916321</v>
      </c>
      <c r="I29" s="95">
        <f>IF(RES_hh_fech!I29=0,0,RES_hh_fech!I29/RES_summary!I$19)</f>
        <v>11.414317123524967</v>
      </c>
      <c r="J29" s="95">
        <f>IF(RES_hh_fech!J29=0,0,RES_hh_fech!J29/RES_summary!J$19)</f>
        <v>11.392977341782734</v>
      </c>
      <c r="K29" s="95">
        <f>IF(RES_hh_fech!K29=0,0,RES_hh_fech!K29/RES_summary!K$19)</f>
        <v>11.192256189214737</v>
      </c>
      <c r="L29" s="95">
        <f>IF(RES_hh_fech!L29=0,0,RES_hh_fech!L29/RES_summary!L$19)</f>
        <v>11.952116686679158</v>
      </c>
      <c r="M29" s="95">
        <f>IF(RES_hh_fech!M29=0,0,RES_hh_fech!M29/RES_summary!M$19)</f>
        <v>11.921123573563307</v>
      </c>
      <c r="N29" s="95">
        <f>IF(RES_hh_fech!N29=0,0,RES_hh_fech!N29/RES_summary!N$19)</f>
        <v>11.887289929512773</v>
      </c>
      <c r="O29" s="95">
        <f>IF(RES_hh_fech!O29=0,0,RES_hh_fech!O29/RES_summary!O$19)</f>
        <v>11.827739743505671</v>
      </c>
      <c r="P29" s="95">
        <f>IF(RES_hh_fech!P29=0,0,RES_hh_fech!P29/RES_summary!P$19)</f>
        <v>11.718574183501731</v>
      </c>
      <c r="Q29" s="95">
        <f>IF(RES_hh_fech!Q29=0,0,RES_hh_fech!Q29/RES_summary!Q$19)</f>
        <v>12.602861965536288</v>
      </c>
    </row>
    <row r="30" spans="1:17" ht="12" customHeight="1" x14ac:dyDescent="0.25">
      <c r="A30" s="87" t="s">
        <v>109</v>
      </c>
      <c r="B30" s="95">
        <f>IF(RES_hh_fech!B30=0,0,RES_hh_fech!B30/RES_summary!B$19)</f>
        <v>0</v>
      </c>
      <c r="C30" s="95">
        <f>IF(RES_hh_fech!C30=0,0,RES_hh_fech!C30/RES_summary!C$19)</f>
        <v>0</v>
      </c>
      <c r="D30" s="95">
        <f>IF(RES_hh_fech!D30=0,0,RES_hh_fech!D30/RES_summary!D$19)</f>
        <v>0</v>
      </c>
      <c r="E30" s="95">
        <f>IF(RES_hh_fech!E30=0,0,RES_hh_fech!E30/RES_summary!E$19)</f>
        <v>0</v>
      </c>
      <c r="F30" s="95">
        <f>IF(RES_hh_fech!F30=0,0,RES_hh_fech!F30/RES_summary!F$19)</f>
        <v>0</v>
      </c>
      <c r="G30" s="95">
        <f>IF(RES_hh_fech!G30=0,0,RES_hh_fech!G30/RES_summary!G$19)</f>
        <v>0</v>
      </c>
      <c r="H30" s="95">
        <f>IF(RES_hh_fech!H30=0,0,RES_hh_fech!H30/RES_summary!H$19)</f>
        <v>0</v>
      </c>
      <c r="I30" s="95">
        <f>IF(RES_hh_fech!I30=0,0,RES_hh_fech!I30/RES_summary!I$19)</f>
        <v>0</v>
      </c>
      <c r="J30" s="95">
        <f>IF(RES_hh_fech!J30=0,0,RES_hh_fech!J30/RES_summary!J$19)</f>
        <v>0</v>
      </c>
      <c r="K30" s="95">
        <f>IF(RES_hh_fech!K30=0,0,RES_hh_fech!K30/RES_summary!K$19)</f>
        <v>0</v>
      </c>
      <c r="L30" s="95">
        <f>IF(RES_hh_fech!L30=0,0,RES_hh_fech!L30/RES_summary!L$19)</f>
        <v>0</v>
      </c>
      <c r="M30" s="95">
        <f>IF(RES_hh_fech!M30=0,0,RES_hh_fech!M30/RES_summary!M$19)</f>
        <v>0</v>
      </c>
      <c r="N30" s="95">
        <f>IF(RES_hh_fech!N30=0,0,RES_hh_fech!N30/RES_summary!N$19)</f>
        <v>0</v>
      </c>
      <c r="O30" s="95">
        <f>IF(RES_hh_fech!O30=0,0,RES_hh_fech!O30/RES_summary!O$19)</f>
        <v>0</v>
      </c>
      <c r="P30" s="95">
        <f>IF(RES_hh_fech!P30=0,0,RES_hh_fech!P30/RES_summary!P$19)</f>
        <v>0</v>
      </c>
      <c r="Q30" s="95">
        <f>IF(RES_hh_fech!Q30=0,0,RES_hh_fech!Q30/RES_summary!Q$19)</f>
        <v>0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5.4445194537979633</v>
      </c>
      <c r="C32" s="18">
        <f>IF(RES_hh_fech!C32=0,0,RES_hh_fech!C32/RES_summary!C$19)</f>
        <v>5.4814744851331758</v>
      </c>
      <c r="D32" s="18">
        <f>IF(RES_hh_fech!D32=0,0,RES_hh_fech!D32/RES_summary!D$19)</f>
        <v>5.6989224127545421</v>
      </c>
      <c r="E32" s="18">
        <f>IF(RES_hh_fech!E32=0,0,RES_hh_fech!E32/RES_summary!E$19)</f>
        <v>5.5785018633600165</v>
      </c>
      <c r="F32" s="18">
        <f>IF(RES_hh_fech!F32=0,0,RES_hh_fech!F32/RES_summary!F$19)</f>
        <v>6.2581739100512896</v>
      </c>
      <c r="G32" s="18">
        <f>IF(RES_hh_fech!G32=0,0,RES_hh_fech!G32/RES_summary!G$19)</f>
        <v>6.1276555687011998</v>
      </c>
      <c r="H32" s="18">
        <f>IF(RES_hh_fech!H32=0,0,RES_hh_fech!H32/RES_summary!H$19)</f>
        <v>6.3095591067259136</v>
      </c>
      <c r="I32" s="18">
        <f>IF(RES_hh_fech!I32=0,0,RES_hh_fech!I32/RES_summary!I$19)</f>
        <v>6.128554777677877</v>
      </c>
      <c r="J32" s="18">
        <f>IF(RES_hh_fech!J32=0,0,RES_hh_fech!J32/RES_summary!J$19)</f>
        <v>6.1864766345246034</v>
      </c>
      <c r="K32" s="18">
        <f>IF(RES_hh_fech!K32=0,0,RES_hh_fech!K32/RES_summary!K$19)</f>
        <v>5.9716609045634614</v>
      </c>
      <c r="L32" s="18">
        <f>IF(RES_hh_fech!L32=0,0,RES_hh_fech!L32/RES_summary!L$19)</f>
        <v>6.4899770716729286</v>
      </c>
      <c r="M32" s="18">
        <f>IF(RES_hh_fech!M32=0,0,RES_hh_fech!M32/RES_summary!M$19)</f>
        <v>6.4408247978481201</v>
      </c>
      <c r="N32" s="18">
        <f>IF(RES_hh_fech!N32=0,0,RES_hh_fech!N32/RES_summary!N$19)</f>
        <v>6.5063146026729761</v>
      </c>
      <c r="O32" s="18">
        <f>IF(RES_hh_fech!O32=0,0,RES_hh_fech!O32/RES_summary!O$19)</f>
        <v>6.3887581677671106</v>
      </c>
      <c r="P32" s="18">
        <f>IF(RES_hh_fech!P32=0,0,RES_hh_fech!P32/RES_summary!P$19)</f>
        <v>6.379385197060099</v>
      </c>
      <c r="Q32" s="18">
        <f>IF(RES_hh_fech!Q32=0,0,RES_hh_fech!Q32/RES_summary!Q$19)</f>
        <v>7.0362795677575916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19.494334408790948</v>
      </c>
      <c r="C3" s="100">
        <f>IF(RES_hh_tesh!C3=0,0,RES_hh_tesh!C3/RES_summary!C$19)</f>
        <v>18.100571493708834</v>
      </c>
      <c r="D3" s="100">
        <f>IF(RES_hh_tesh!D3=0,0,RES_hh_tesh!D3/RES_summary!D$19)</f>
        <v>19.672659291367079</v>
      </c>
      <c r="E3" s="100">
        <f>IF(RES_hh_tesh!E3=0,0,RES_hh_tesh!E3/RES_summary!E$19)</f>
        <v>22.072174754306772</v>
      </c>
      <c r="F3" s="100">
        <f>IF(RES_hh_tesh!F3=0,0,RES_hh_tesh!F3/RES_summary!F$19)</f>
        <v>21.227114956686453</v>
      </c>
      <c r="G3" s="100">
        <f>IF(RES_hh_tesh!G3=0,0,RES_hh_tesh!G3/RES_summary!G$19)</f>
        <v>21.508207695409386</v>
      </c>
      <c r="H3" s="100">
        <f>IF(RES_hh_tesh!H3=0,0,RES_hh_tesh!H3/RES_summary!H$19)</f>
        <v>23.305586830972651</v>
      </c>
      <c r="I3" s="100">
        <f>IF(RES_hh_tesh!I3=0,0,RES_hh_tesh!I3/RES_summary!I$19)</f>
        <v>22.9828711427506</v>
      </c>
      <c r="J3" s="100">
        <f>IF(RES_hh_tesh!J3=0,0,RES_hh_tesh!J3/RES_summary!J$19)</f>
        <v>22.325463898559399</v>
      </c>
      <c r="K3" s="100">
        <f>IF(RES_hh_tesh!K3=0,0,RES_hh_tesh!K3/RES_summary!K$19)</f>
        <v>18.410148221933355</v>
      </c>
      <c r="L3" s="100">
        <f>IF(RES_hh_tesh!L3=0,0,RES_hh_tesh!L3/RES_summary!L$19)</f>
        <v>23.193089306384696</v>
      </c>
      <c r="M3" s="100">
        <f>IF(RES_hh_tesh!M3=0,0,RES_hh_tesh!M3/RES_summary!M$19)</f>
        <v>23.332312092560443</v>
      </c>
      <c r="N3" s="100">
        <f>IF(RES_hh_tesh!N3=0,0,RES_hh_tesh!N3/RES_summary!N$19)</f>
        <v>24.666219375018656</v>
      </c>
      <c r="O3" s="100">
        <f>IF(RES_hh_tesh!O3=0,0,RES_hh_tesh!O3/RES_summary!O$19)</f>
        <v>24.629819664971468</v>
      </c>
      <c r="P3" s="100">
        <f>IF(RES_hh_tesh!P3=0,0,RES_hh_tesh!P3/RES_summary!P$19)</f>
        <v>24.799795707609089</v>
      </c>
      <c r="Q3" s="100">
        <f>IF(RES_hh_tesh!Q3=0,0,RES_hh_tesh!Q3/RES_summary!Q$19)</f>
        <v>27.730799330568171</v>
      </c>
    </row>
    <row r="4" spans="1:17" ht="12.95" customHeight="1" x14ac:dyDescent="0.25">
      <c r="A4" s="89" t="s">
        <v>65</v>
      </c>
      <c r="B4" s="96">
        <f>IF(RES_hh_tesh!B4=0,0,RES_hh_tesh!B4/RES_summary!B$19)</f>
        <v>5.968145654061253</v>
      </c>
      <c r="C4" s="96">
        <f>IF(RES_hh_tesh!C4=0,0,RES_hh_tesh!C4/RES_summary!C$19)</f>
        <v>3.9740272472698122</v>
      </c>
      <c r="D4" s="96">
        <f>IF(RES_hh_tesh!D4=0,0,RES_hh_tesh!D4/RES_summary!D$19)</f>
        <v>5.2761325873690073</v>
      </c>
      <c r="E4" s="96">
        <f>IF(RES_hh_tesh!E4=0,0,RES_hh_tesh!E4/RES_summary!E$19)</f>
        <v>7.3098026377059622</v>
      </c>
      <c r="F4" s="96">
        <f>IF(RES_hh_tesh!F4=0,0,RES_hh_tesh!F4/RES_summary!F$19)</f>
        <v>5.664152200209867</v>
      </c>
      <c r="G4" s="96">
        <f>IF(RES_hh_tesh!G4=0,0,RES_hh_tesh!G4/RES_summary!G$19)</f>
        <v>5.5259422684854371</v>
      </c>
      <c r="H4" s="96">
        <f>IF(RES_hh_tesh!H4=0,0,RES_hh_tesh!H4/RES_summary!H$19)</f>
        <v>6.6570380820848891</v>
      </c>
      <c r="I4" s="96">
        <f>IF(RES_hh_tesh!I4=0,0,RES_hh_tesh!I4/RES_summary!I$19)</f>
        <v>6.1024926846876779</v>
      </c>
      <c r="J4" s="96">
        <f>IF(RES_hh_tesh!J4=0,0,RES_hh_tesh!J4/RES_summary!J$19)</f>
        <v>4.8297543613847651</v>
      </c>
      <c r="K4" s="96">
        <f>IF(RES_hh_tesh!K4=0,0,RES_hh_tesh!K4/RES_summary!K$19)</f>
        <v>1.7354935491324335</v>
      </c>
      <c r="L4" s="96">
        <f>IF(RES_hh_tesh!L4=0,0,RES_hh_tesh!L4/RES_summary!L$19)</f>
        <v>4.364861950571103</v>
      </c>
      <c r="M4" s="96">
        <f>IF(RES_hh_tesh!M4=0,0,RES_hh_tesh!M4/RES_summary!M$19)</f>
        <v>4.0984088562740144</v>
      </c>
      <c r="N4" s="96">
        <f>IF(RES_hh_tesh!N4=0,0,RES_hh_tesh!N4/RES_summary!N$19)</f>
        <v>5.0725111459748797</v>
      </c>
      <c r="O4" s="96">
        <f>IF(RES_hh_tesh!O4=0,0,RES_hh_tesh!O4/RES_summary!O$19)</f>
        <v>4.7615155426018418</v>
      </c>
      <c r="P4" s="96">
        <f>IF(RES_hh_tesh!P4=0,0,RES_hh_tesh!P4/RES_summary!P$19)</f>
        <v>4.6507385954053859</v>
      </c>
      <c r="Q4" s="96">
        <f>IF(RES_hh_tesh!Q4=0,0,RES_hh_tesh!Q4/RES_summary!Q$19)</f>
        <v>6.3447087028213014</v>
      </c>
    </row>
    <row r="5" spans="1:17" ht="12" customHeight="1" x14ac:dyDescent="0.25">
      <c r="A5" s="87" t="s">
        <v>58</v>
      </c>
      <c r="B5" s="95">
        <f>IF(RES_hh_tesh!B5=0,0,RES_hh_tesh!B5/RES_summary!B$19)</f>
        <v>0</v>
      </c>
      <c r="C5" s="95">
        <f>IF(RES_hh_tesh!C5=0,0,RES_hh_tesh!C5/RES_summary!C$19)</f>
        <v>0</v>
      </c>
      <c r="D5" s="95">
        <f>IF(RES_hh_tesh!D5=0,0,RES_hh_tesh!D5/RES_summary!D$19)</f>
        <v>0</v>
      </c>
      <c r="E5" s="95">
        <f>IF(RES_hh_tesh!E5=0,0,RES_hh_tesh!E5/RES_summary!E$19)</f>
        <v>0</v>
      </c>
      <c r="F5" s="95">
        <f>IF(RES_hh_tesh!F5=0,0,RES_hh_tesh!F5/RES_summary!F$19)</f>
        <v>0</v>
      </c>
      <c r="G5" s="95">
        <f>IF(RES_hh_tesh!G5=0,0,RES_hh_tesh!G5/RES_summary!G$19)</f>
        <v>0</v>
      </c>
      <c r="H5" s="95">
        <f>IF(RES_hh_tesh!H5=0,0,RES_hh_tesh!H5/RES_summary!H$19)</f>
        <v>0</v>
      </c>
      <c r="I5" s="95">
        <f>IF(RES_hh_tesh!I5=0,0,RES_hh_tesh!I5/RES_summary!I$19)</f>
        <v>0</v>
      </c>
      <c r="J5" s="95">
        <f>IF(RES_hh_tesh!J5=0,0,RES_hh_tesh!J5/RES_summary!J$19)</f>
        <v>0</v>
      </c>
      <c r="K5" s="95">
        <f>IF(RES_hh_tesh!K5=0,0,RES_hh_tesh!K5/RES_summary!K$19)</f>
        <v>0</v>
      </c>
      <c r="L5" s="95">
        <f>IF(RES_hh_tesh!L5=0,0,RES_hh_tesh!L5/RES_summary!L$19)</f>
        <v>0</v>
      </c>
      <c r="M5" s="95">
        <f>IF(RES_hh_tesh!M5=0,0,RES_hh_tesh!M5/RES_summary!M$19)</f>
        <v>0</v>
      </c>
      <c r="N5" s="95">
        <f>IF(RES_hh_tesh!N5=0,0,RES_hh_tesh!N5/RES_summary!N$19)</f>
        <v>0</v>
      </c>
      <c r="O5" s="95">
        <f>IF(RES_hh_tesh!O5=0,0,RES_hh_tesh!O5/RES_summary!O$19)</f>
        <v>0</v>
      </c>
      <c r="P5" s="95">
        <f>IF(RES_hh_tesh!P5=0,0,RES_hh_tesh!P5/RES_summary!P$19)</f>
        <v>0</v>
      </c>
      <c r="Q5" s="95">
        <f>IF(RES_hh_tesh!Q5=0,0,RES_hh_tesh!Q5/RES_summary!Q$19)</f>
        <v>0</v>
      </c>
    </row>
    <row r="6" spans="1:17" ht="12" customHeight="1" x14ac:dyDescent="0.25">
      <c r="A6" s="87" t="s">
        <v>84</v>
      </c>
      <c r="B6" s="95">
        <f>IF(RES_hh_tesh!B6=0,0,RES_hh_tesh!B6/RES_summary!B$19)</f>
        <v>5.554688623013476</v>
      </c>
      <c r="C6" s="95">
        <f>IF(RES_hh_tesh!C6=0,0,RES_hh_tesh!C6/RES_summary!C$19)</f>
        <v>3.2428552986160017</v>
      </c>
      <c r="D6" s="95">
        <f>IF(RES_hh_tesh!D6=0,0,RES_hh_tesh!D6/RES_summary!D$19)</f>
        <v>4.8982117411076125</v>
      </c>
      <c r="E6" s="95">
        <f>IF(RES_hh_tesh!E6=0,0,RES_hh_tesh!E6/RES_summary!E$19)</f>
        <v>5.2717164707889088</v>
      </c>
      <c r="F6" s="95">
        <f>IF(RES_hh_tesh!F6=0,0,RES_hh_tesh!F6/RES_summary!F$19)</f>
        <v>4.6007585942850726</v>
      </c>
      <c r="G6" s="95">
        <f>IF(RES_hh_tesh!G6=0,0,RES_hh_tesh!G6/RES_summary!G$19)</f>
        <v>4.8873937781477963</v>
      </c>
      <c r="H6" s="95">
        <f>IF(RES_hh_tesh!H6=0,0,RES_hh_tesh!H6/RES_summary!H$19)</f>
        <v>5.5592765681012981</v>
      </c>
      <c r="I6" s="95">
        <f>IF(RES_hh_tesh!I6=0,0,RES_hh_tesh!I6/RES_summary!I$19)</f>
        <v>4.7445324861885254</v>
      </c>
      <c r="J6" s="95">
        <f>IF(RES_hh_tesh!J6=0,0,RES_hh_tesh!J6/RES_summary!J$19)</f>
        <v>3.4902487578366181</v>
      </c>
      <c r="K6" s="95">
        <f>IF(RES_hh_tesh!K6=0,0,RES_hh_tesh!K6/RES_summary!K$19)</f>
        <v>1.3038577851561213</v>
      </c>
      <c r="L6" s="95">
        <f>IF(RES_hh_tesh!L6=0,0,RES_hh_tesh!L6/RES_summary!L$19)</f>
        <v>4.1157489302174532</v>
      </c>
      <c r="M6" s="95">
        <f>IF(RES_hh_tesh!M6=0,0,RES_hh_tesh!M6/RES_summary!M$19)</f>
        <v>4.0239329528451808</v>
      </c>
      <c r="N6" s="95">
        <f>IF(RES_hh_tesh!N6=0,0,RES_hh_tesh!N6/RES_summary!N$19)</f>
        <v>4.7612859898741684</v>
      </c>
      <c r="O6" s="95">
        <f>IF(RES_hh_tesh!O6=0,0,RES_hh_tesh!O6/RES_summary!O$19)</f>
        <v>5.047056708925882</v>
      </c>
      <c r="P6" s="95">
        <f>IF(RES_hh_tesh!P6=0,0,RES_hh_tesh!P6/RES_summary!P$19)</f>
        <v>4.686880409786335</v>
      </c>
      <c r="Q6" s="95">
        <f>IF(RES_hh_tesh!Q6=0,0,RES_hh_tesh!Q6/RES_summary!Q$19)</f>
        <v>6.2839778050102133</v>
      </c>
    </row>
    <row r="7" spans="1:17" ht="12" customHeight="1" x14ac:dyDescent="0.25">
      <c r="A7" s="87" t="s">
        <v>110</v>
      </c>
      <c r="B7" s="95">
        <f>IF(RES_hh_tesh!B7=0,0,RES_hh_tesh!B7/RES_summary!B$19)</f>
        <v>0</v>
      </c>
      <c r="C7" s="95">
        <f>IF(RES_hh_tesh!C7=0,0,RES_hh_tesh!C7/RES_summary!C$19)</f>
        <v>0</v>
      </c>
      <c r="D7" s="95">
        <f>IF(RES_hh_tesh!D7=0,0,RES_hh_tesh!D7/RES_summary!D$19)</f>
        <v>0</v>
      </c>
      <c r="E7" s="95">
        <f>IF(RES_hh_tesh!E7=0,0,RES_hh_tesh!E7/RES_summary!E$19)</f>
        <v>0</v>
      </c>
      <c r="F7" s="95">
        <f>IF(RES_hh_tesh!F7=0,0,RES_hh_tesh!F7/RES_summary!F$19)</f>
        <v>0</v>
      </c>
      <c r="G7" s="95">
        <f>IF(RES_hh_tesh!G7=0,0,RES_hh_tesh!G7/RES_summary!G$19)</f>
        <v>0</v>
      </c>
      <c r="H7" s="95">
        <f>IF(RES_hh_tesh!H7=0,0,RES_hh_tesh!H7/RES_summary!H$19)</f>
        <v>0</v>
      </c>
      <c r="I7" s="95">
        <f>IF(RES_hh_tesh!I7=0,0,RES_hh_tesh!I7/RES_summary!I$19)</f>
        <v>0</v>
      </c>
      <c r="J7" s="95">
        <f>IF(RES_hh_tesh!J7=0,0,RES_hh_tesh!J7/RES_summary!J$19)</f>
        <v>0</v>
      </c>
      <c r="K7" s="95">
        <f>IF(RES_hh_tesh!K7=0,0,RES_hh_tesh!K7/RES_summary!K$19)</f>
        <v>0</v>
      </c>
      <c r="L7" s="95">
        <f>IF(RES_hh_tesh!L7=0,0,RES_hh_tesh!L7/RES_summary!L$19)</f>
        <v>0</v>
      </c>
      <c r="M7" s="95">
        <f>IF(RES_hh_tesh!M7=0,0,RES_hh_tesh!M7/RES_summary!M$19)</f>
        <v>0</v>
      </c>
      <c r="N7" s="95">
        <f>IF(RES_hh_tesh!N7=0,0,RES_hh_tesh!N7/RES_summary!N$19)</f>
        <v>0</v>
      </c>
      <c r="O7" s="95">
        <f>IF(RES_hh_tesh!O7=0,0,RES_hh_tesh!O7/RES_summary!O$19)</f>
        <v>4.1384750970122903</v>
      </c>
      <c r="P7" s="95">
        <f>IF(RES_hh_tesh!P7=0,0,RES_hh_tesh!P7/RES_summary!P$19)</f>
        <v>3.9175364422052992</v>
      </c>
      <c r="Q7" s="95">
        <f>IF(RES_hh_tesh!Q7=0,0,RES_hh_tesh!Q7/RES_summary!Q$19)</f>
        <v>5.0534413832251692</v>
      </c>
    </row>
    <row r="8" spans="1:17" ht="12" customHeight="1" x14ac:dyDescent="0.25">
      <c r="A8" s="87" t="s">
        <v>109</v>
      </c>
      <c r="B8" s="95">
        <f>IF(RES_hh_tesh!B8=0,0,RES_hh_tesh!B8/RES_summary!B$19)</f>
        <v>0</v>
      </c>
      <c r="C8" s="95">
        <f>IF(RES_hh_tesh!C8=0,0,RES_hh_tesh!C8/RES_summary!C$19)</f>
        <v>0</v>
      </c>
      <c r="D8" s="95">
        <f>IF(RES_hh_tesh!D8=0,0,RES_hh_tesh!D8/RES_summary!D$19)</f>
        <v>0</v>
      </c>
      <c r="E8" s="95">
        <f>IF(RES_hh_tesh!E8=0,0,RES_hh_tesh!E8/RES_summary!E$19)</f>
        <v>0</v>
      </c>
      <c r="F8" s="95">
        <f>IF(RES_hh_tesh!F8=0,0,RES_hh_tesh!F8/RES_summary!F$19)</f>
        <v>0</v>
      </c>
      <c r="G8" s="95">
        <f>IF(RES_hh_tesh!G8=0,0,RES_hh_tesh!G8/RES_summary!G$19)</f>
        <v>0</v>
      </c>
      <c r="H8" s="95">
        <f>IF(RES_hh_tesh!H8=0,0,RES_hh_tesh!H8/RES_summary!H$19)</f>
        <v>0</v>
      </c>
      <c r="I8" s="95">
        <f>IF(RES_hh_tesh!I8=0,0,RES_hh_tesh!I8/RES_summary!I$19)</f>
        <v>0</v>
      </c>
      <c r="J8" s="95">
        <f>IF(RES_hh_tesh!J8=0,0,RES_hh_tesh!J8/RES_summary!J$19)</f>
        <v>0</v>
      </c>
      <c r="K8" s="95">
        <f>IF(RES_hh_tesh!K8=0,0,RES_hh_tesh!K8/RES_summary!K$19)</f>
        <v>0</v>
      </c>
      <c r="L8" s="95">
        <f>IF(RES_hh_tesh!L8=0,0,RES_hh_tesh!L8/RES_summary!L$19)</f>
        <v>0</v>
      </c>
      <c r="M8" s="95">
        <f>IF(RES_hh_tesh!M8=0,0,RES_hh_tesh!M8/RES_summary!M$19)</f>
        <v>0</v>
      </c>
      <c r="N8" s="95">
        <f>IF(RES_hh_tesh!N8=0,0,RES_hh_tesh!N8/RES_summary!N$19)</f>
        <v>0</v>
      </c>
      <c r="O8" s="95">
        <f>IF(RES_hh_tesh!O8=0,0,RES_hh_tesh!O8/RES_summary!O$19)</f>
        <v>0</v>
      </c>
      <c r="P8" s="95">
        <f>IF(RES_hh_tesh!P8=0,0,RES_hh_tesh!P8/RES_summary!P$19)</f>
        <v>0</v>
      </c>
      <c r="Q8" s="95">
        <f>IF(RES_hh_tesh!Q8=0,0,RES_hh_tesh!Q8/RES_summary!Q$19)</f>
        <v>0</v>
      </c>
    </row>
    <row r="9" spans="1:17" ht="12" customHeight="1" x14ac:dyDescent="0.25">
      <c r="A9" s="87" t="s">
        <v>55</v>
      </c>
      <c r="B9" s="95">
        <f>IF(RES_hh_tesh!B9=0,0,RES_hh_tesh!B9/RES_summary!B$19)</f>
        <v>0</v>
      </c>
      <c r="C9" s="95">
        <f>IF(RES_hh_tesh!C9=0,0,RES_hh_tesh!C9/RES_summary!C$19)</f>
        <v>0</v>
      </c>
      <c r="D9" s="95">
        <f>IF(RES_hh_tesh!D9=0,0,RES_hh_tesh!D9/RES_summary!D$19)</f>
        <v>0</v>
      </c>
      <c r="E9" s="95">
        <f>IF(RES_hh_tesh!E9=0,0,RES_hh_tesh!E9/RES_summary!E$19)</f>
        <v>0</v>
      </c>
      <c r="F9" s="95">
        <f>IF(RES_hh_tesh!F9=0,0,RES_hh_tesh!F9/RES_summary!F$19)</f>
        <v>0</v>
      </c>
      <c r="G9" s="95">
        <f>IF(RES_hh_tesh!G9=0,0,RES_hh_tesh!G9/RES_summary!G$19)</f>
        <v>0</v>
      </c>
      <c r="H9" s="95">
        <f>IF(RES_hh_tesh!H9=0,0,RES_hh_tesh!H9/RES_summary!H$19)</f>
        <v>0</v>
      </c>
      <c r="I9" s="95">
        <f>IF(RES_hh_tesh!I9=0,0,RES_hh_tesh!I9/RES_summary!I$19)</f>
        <v>0</v>
      </c>
      <c r="J9" s="95">
        <f>IF(RES_hh_tesh!J9=0,0,RES_hh_tesh!J9/RES_summary!J$19)</f>
        <v>0</v>
      </c>
      <c r="K9" s="95">
        <f>IF(RES_hh_tesh!K9=0,0,RES_hh_tesh!K9/RES_summary!K$19)</f>
        <v>0</v>
      </c>
      <c r="L9" s="95">
        <f>IF(RES_hh_tesh!L9=0,0,RES_hh_tesh!L9/RES_summary!L$19)</f>
        <v>4.0710989254976848</v>
      </c>
      <c r="M9" s="95">
        <f>IF(RES_hh_tesh!M9=0,0,RES_hh_tesh!M9/RES_summary!M$19)</f>
        <v>3.9273667521122073</v>
      </c>
      <c r="N9" s="95">
        <f>IF(RES_hh_tesh!N9=0,0,RES_hh_tesh!N9/RES_summary!N$19)</f>
        <v>4.9798078666063574</v>
      </c>
      <c r="O9" s="95">
        <f>IF(RES_hh_tesh!O9=0,0,RES_hh_tesh!O9/RES_summary!O$19)</f>
        <v>4.4580384852732449</v>
      </c>
      <c r="P9" s="95">
        <f>IF(RES_hh_tesh!P9=0,0,RES_hh_tesh!P9/RES_summary!P$19)</f>
        <v>4.8269541385818329</v>
      </c>
      <c r="Q9" s="95">
        <f>IF(RES_hh_tesh!Q9=0,0,RES_hh_tesh!Q9/RES_summary!Q$19)</f>
        <v>5.4337452895860583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0</v>
      </c>
      <c r="C11" s="95">
        <f>IF(RES_hh_tesh!C11=0,0,RES_hh_tesh!C11/RES_summary!C$19)</f>
        <v>0</v>
      </c>
      <c r="D11" s="95">
        <f>IF(RES_hh_tesh!D11=0,0,RES_hh_tesh!D11/RES_summary!D$19)</f>
        <v>0</v>
      </c>
      <c r="E11" s="95">
        <f>IF(RES_hh_tesh!E11=0,0,RES_hh_tesh!E11/RES_summary!E$19)</f>
        <v>0</v>
      </c>
      <c r="F11" s="95">
        <f>IF(RES_hh_tesh!F11=0,0,RES_hh_tesh!F11/RES_summary!F$19)</f>
        <v>0</v>
      </c>
      <c r="G11" s="95">
        <f>IF(RES_hh_tesh!G11=0,0,RES_hh_tesh!G11/RES_summary!G$19)</f>
        <v>0</v>
      </c>
      <c r="H11" s="95">
        <f>IF(RES_hh_tesh!H11=0,0,RES_hh_tesh!H11/RES_summary!H$19)</f>
        <v>0</v>
      </c>
      <c r="I11" s="95">
        <f>IF(RES_hh_tesh!I11=0,0,RES_hh_tesh!I11/RES_summary!I$19)</f>
        <v>0</v>
      </c>
      <c r="J11" s="95">
        <f>IF(RES_hh_tesh!J11=0,0,RES_hh_tesh!J11/RES_summary!J$19)</f>
        <v>0</v>
      </c>
      <c r="K11" s="95">
        <f>IF(RES_hh_tesh!K11=0,0,RES_hh_tesh!K11/RES_summary!K$19)</f>
        <v>0</v>
      </c>
      <c r="L11" s="95">
        <f>IF(RES_hh_tesh!L11=0,0,RES_hh_tesh!L11/RES_summary!L$19)</f>
        <v>0</v>
      </c>
      <c r="M11" s="95">
        <f>IF(RES_hh_tesh!M11=0,0,RES_hh_tesh!M11/RES_summary!M$19)</f>
        <v>0</v>
      </c>
      <c r="N11" s="95">
        <f>IF(RES_hh_tesh!N11=0,0,RES_hh_tesh!N11/RES_summary!N$19)</f>
        <v>0</v>
      </c>
      <c r="O11" s="95">
        <f>IF(RES_hh_tesh!O11=0,0,RES_hh_tesh!O11/RES_summary!O$19)</f>
        <v>0</v>
      </c>
      <c r="P11" s="95">
        <f>IF(RES_hh_tesh!P11=0,0,RES_hh_tesh!P11/RES_summary!P$19)</f>
        <v>0</v>
      </c>
      <c r="Q11" s="95">
        <f>IF(RES_hh_tesh!Q11=0,0,RES_hh_tesh!Q11/RES_summary!Q$19)</f>
        <v>0</v>
      </c>
    </row>
    <row r="12" spans="1:17" ht="12" customHeight="1" x14ac:dyDescent="0.25">
      <c r="A12" s="87" t="s">
        <v>115</v>
      </c>
      <c r="B12" s="95">
        <f>IF(RES_hh_tesh!B12=0,0,RES_hh_tesh!B12/RES_summary!B$19)</f>
        <v>6.3404379272279989</v>
      </c>
      <c r="C12" s="95">
        <f>IF(RES_hh_tesh!C12=0,0,RES_hh_tesh!C12/RES_summary!C$19)</f>
        <v>4.0922373015035349</v>
      </c>
      <c r="D12" s="95">
        <f>IF(RES_hh_tesh!D12=0,0,RES_hh_tesh!D12/RES_summary!D$19)</f>
        <v>5.5229163724354935</v>
      </c>
      <c r="E12" s="95">
        <f>IF(RES_hh_tesh!E12=0,0,RES_hh_tesh!E12/RES_summary!E$19)</f>
        <v>7.1018840295028447</v>
      </c>
      <c r="F12" s="95">
        <f>IF(RES_hh_tesh!F12=0,0,RES_hh_tesh!F12/RES_summary!F$19)</f>
        <v>5.562353385252365</v>
      </c>
      <c r="G12" s="95">
        <f>IF(RES_hh_tesh!G12=0,0,RES_hh_tesh!G12/RES_summary!G$19)</f>
        <v>5.4892891891102717</v>
      </c>
      <c r="H12" s="95">
        <f>IF(RES_hh_tesh!H12=0,0,RES_hh_tesh!H12/RES_summary!H$19)</f>
        <v>6.2879454363158587</v>
      </c>
      <c r="I12" s="95">
        <f>IF(RES_hh_tesh!I12=0,0,RES_hh_tesh!I12/RES_summary!I$19)</f>
        <v>5.3791563952826937</v>
      </c>
      <c r="J12" s="95">
        <f>IF(RES_hh_tesh!J12=0,0,RES_hh_tesh!J12/RES_summary!J$19)</f>
        <v>4.0677553269883653</v>
      </c>
      <c r="K12" s="95">
        <f>IF(RES_hh_tesh!K12=0,0,RES_hh_tesh!K12/RES_summary!K$19)</f>
        <v>1.4752111720418815</v>
      </c>
      <c r="L12" s="95">
        <f>IF(RES_hh_tesh!L12=0,0,RES_hh_tesh!L12/RES_summary!L$19)</f>
        <v>4.7369175291471395</v>
      </c>
      <c r="M12" s="95">
        <f>IF(RES_hh_tesh!M12=0,0,RES_hh_tesh!M12/RES_summary!M$19)</f>
        <v>4.5551427513341425</v>
      </c>
      <c r="N12" s="95">
        <f>IF(RES_hh_tesh!N12=0,0,RES_hh_tesh!N12/RES_summary!N$19)</f>
        <v>5.5120741232419403</v>
      </c>
      <c r="O12" s="95">
        <f>IF(RES_hh_tesh!O12=0,0,RES_hh_tesh!O12/RES_summary!O$19)</f>
        <v>5.368798686333486</v>
      </c>
      <c r="P12" s="95">
        <f>IF(RES_hh_tesh!P12=0,0,RES_hh_tesh!P12/RES_summary!P$19)</f>
        <v>5.1537645824655645</v>
      </c>
      <c r="Q12" s="95">
        <f>IF(RES_hh_tesh!Q12=0,0,RES_hh_tesh!Q12/RES_summary!Q$19)</f>
        <v>6.8284108676509465</v>
      </c>
    </row>
    <row r="13" spans="1:17" ht="12" customHeight="1" x14ac:dyDescent="0.25">
      <c r="A13" s="51" t="s">
        <v>114</v>
      </c>
      <c r="B13" s="22">
        <f>IF(RES_hh_tesh!B13=0,0,RES_hh_tesh!B13/RES_summary!B$19)</f>
        <v>6.3402253187809645</v>
      </c>
      <c r="C13" s="22">
        <f>IF(RES_hh_tesh!C13=0,0,RES_hh_tesh!C13/RES_summary!C$19)</f>
        <v>4.5199363655074389</v>
      </c>
      <c r="D13" s="22">
        <f>IF(RES_hh_tesh!D13=0,0,RES_hh_tesh!D13/RES_summary!D$19)</f>
        <v>5.8005966388088011</v>
      </c>
      <c r="E13" s="22">
        <f>IF(RES_hh_tesh!E13=0,0,RES_hh_tesh!E13/RES_summary!E$19)</f>
        <v>9.0866620033350429</v>
      </c>
      <c r="F13" s="22">
        <f>IF(RES_hh_tesh!F13=0,0,RES_hh_tesh!F13/RES_summary!F$19)</f>
        <v>6.8460704953243336</v>
      </c>
      <c r="G13" s="22">
        <f>IF(RES_hh_tesh!G13=0,0,RES_hh_tesh!G13/RES_summary!G$19)</f>
        <v>6.5467518136681404</v>
      </c>
      <c r="H13" s="22">
        <f>IF(RES_hh_tesh!H13=0,0,RES_hh_tesh!H13/RES_summary!H$19)</f>
        <v>8.2699834270527948</v>
      </c>
      <c r="I13" s="22">
        <f>IF(RES_hh_tesh!I13=0,0,RES_hh_tesh!I13/RES_summary!I$19)</f>
        <v>7.9583983424646467</v>
      </c>
      <c r="J13" s="22">
        <f>IF(RES_hh_tesh!J13=0,0,RES_hh_tesh!J13/RES_summary!J$19)</f>
        <v>6.5666502655447951</v>
      </c>
      <c r="K13" s="22">
        <f>IF(RES_hh_tesh!K13=0,0,RES_hh_tesh!K13/RES_summary!K$19)</f>
        <v>2.3540008179913521</v>
      </c>
      <c r="L13" s="22">
        <f>IF(RES_hh_tesh!L13=0,0,RES_hh_tesh!L13/RES_summary!L$19)</f>
        <v>4.365576255100633</v>
      </c>
      <c r="M13" s="22">
        <f>IF(RES_hh_tesh!M13=0,0,RES_hh_tesh!M13/RES_summary!M$19)</f>
        <v>3.9205449431153356</v>
      </c>
      <c r="N13" s="22">
        <f>IF(RES_hh_tesh!N13=0,0,RES_hh_tesh!N13/RES_summary!N$19)</f>
        <v>5.0710554915039419</v>
      </c>
      <c r="O13" s="22">
        <f>IF(RES_hh_tesh!O13=0,0,RES_hh_tesh!O13/RES_summary!O$19)</f>
        <v>4.2698576978830571</v>
      </c>
      <c r="P13" s="22">
        <f>IF(RES_hh_tesh!P13=0,0,RES_hh_tesh!P13/RES_summary!P$19)</f>
        <v>4.33875915114979</v>
      </c>
      <c r="Q13" s="22">
        <f>IF(RES_hh_tesh!Q13=0,0,RES_hh_tesh!Q13/RES_summary!Q$19)</f>
        <v>6.6317459365858236</v>
      </c>
    </row>
    <row r="14" spans="1:17" ht="12" customHeight="1" x14ac:dyDescent="0.25">
      <c r="A14" s="99" t="s">
        <v>117</v>
      </c>
      <c r="B14" s="98">
        <f>IF(RES_hh_tesh!B14=0,0,RES_hh_tesh!B14/RES_summary!B$19)</f>
        <v>0.22195336850472447</v>
      </c>
      <c r="C14" s="98">
        <f>IF(RES_hh_tesh!C14=0,0,RES_hh_tesh!C14/RES_summary!C$19)</f>
        <v>0.4695044205798124</v>
      </c>
      <c r="D14" s="98">
        <f>IF(RES_hh_tesh!D14=0,0,RES_hh_tesh!D14/RES_summary!D$19)</f>
        <v>0.11434466849011572</v>
      </c>
      <c r="E14" s="98">
        <f>IF(RES_hh_tesh!E14=0,0,RES_hh_tesh!E14/RES_summary!E$19)</f>
        <v>1.1554197422175398</v>
      </c>
      <c r="F14" s="98">
        <f>IF(RES_hh_tesh!F14=0,0,RES_hh_tesh!F14/RES_summary!F$19)</f>
        <v>0.43608370188564194</v>
      </c>
      <c r="G14" s="98">
        <f>IF(RES_hh_tesh!G14=0,0,RES_hh_tesh!G14/RES_summary!G$19)</f>
        <v>8.4955257871010367E-2</v>
      </c>
      <c r="H14" s="98">
        <f>IF(RES_hh_tesh!H14=0,0,RES_hh_tesh!H14/RES_summary!H$19)</f>
        <v>0.12617905358014786</v>
      </c>
      <c r="I14" s="98">
        <f>IF(RES_hh_tesh!I14=0,0,RES_hh_tesh!I14/RES_summary!I$19)</f>
        <v>0.10718179928638365</v>
      </c>
      <c r="J14" s="98">
        <f>IF(RES_hh_tesh!J14=0,0,RES_hh_tesh!J14/RES_summary!J$19)</f>
        <v>0.16797739952213669</v>
      </c>
      <c r="K14" s="98">
        <f>IF(RES_hh_tesh!K14=0,0,RES_hh_tesh!K14/RES_summary!K$19)</f>
        <v>2.2810554194169438E-2</v>
      </c>
      <c r="L14" s="98">
        <f>IF(RES_hh_tesh!L14=0,0,RES_hh_tesh!L14/RES_summary!L$19)</f>
        <v>0.17098357524790156</v>
      </c>
      <c r="M14" s="98">
        <f>IF(RES_hh_tesh!M14=0,0,RES_hh_tesh!M14/RES_summary!M$19)</f>
        <v>0.11006498147152782</v>
      </c>
      <c r="N14" s="98">
        <f>IF(RES_hh_tesh!N14=0,0,RES_hh_tesh!N14/RES_summary!N$19)</f>
        <v>0.18784354033676082</v>
      </c>
      <c r="O14" s="98">
        <f>IF(RES_hh_tesh!O14=0,0,RES_hh_tesh!O14/RES_summary!O$19)</f>
        <v>2.7489111830850066E-2</v>
      </c>
      <c r="P14" s="98">
        <f>IF(RES_hh_tesh!P14=0,0,RES_hh_tesh!P14/RES_summary!P$19)</f>
        <v>6.8359953274623089E-2</v>
      </c>
      <c r="Q14" s="98">
        <f>IF(RES_hh_tesh!Q14=0,0,RES_hh_tesh!Q14/RES_summary!Q$19)</f>
        <v>0.23524888287540499</v>
      </c>
    </row>
    <row r="15" spans="1:17" ht="12.95" customHeight="1" x14ac:dyDescent="0.25">
      <c r="A15" s="89" t="s">
        <v>112</v>
      </c>
      <c r="B15" s="96">
        <f>IF(RES_hh_tesh!B15=0,0,RES_hh_tesh!B15/RES_summary!B$19)</f>
        <v>3.8568974002101806</v>
      </c>
      <c r="C15" s="96">
        <f>IF(RES_hh_tesh!C15=0,0,RES_hh_tesh!C15/RES_summary!C$19)</f>
        <v>3.9039643486215363</v>
      </c>
      <c r="D15" s="96">
        <f>IF(RES_hh_tesh!D15=0,0,RES_hh_tesh!D15/RES_summary!D$19)</f>
        <v>4.0902609110400032</v>
      </c>
      <c r="E15" s="96">
        <f>IF(RES_hh_tesh!E15=0,0,RES_hh_tesh!E15/RES_summary!E$19)</f>
        <v>4.2799690764756164</v>
      </c>
      <c r="F15" s="96">
        <f>IF(RES_hh_tesh!F15=0,0,RES_hh_tesh!F15/RES_summary!F$19)</f>
        <v>4.4550584124025931</v>
      </c>
      <c r="G15" s="96">
        <f>IF(RES_hh_tesh!G15=0,0,RES_hh_tesh!G15/RES_summary!G$19)</f>
        <v>4.6168063105301851</v>
      </c>
      <c r="H15" s="96">
        <f>IF(RES_hh_tesh!H15=0,0,RES_hh_tesh!H15/RES_summary!H$19)</f>
        <v>5.0229962646354904</v>
      </c>
      <c r="I15" s="96">
        <f>IF(RES_hh_tesh!I15=0,0,RES_hh_tesh!I15/RES_summary!I$19)</f>
        <v>5.1524436507359486</v>
      </c>
      <c r="J15" s="96">
        <f>IF(RES_hh_tesh!J15=0,0,RES_hh_tesh!J15/RES_summary!J$19)</f>
        <v>5.459134567566327</v>
      </c>
      <c r="K15" s="96">
        <f>IF(RES_hh_tesh!K15=0,0,RES_hh_tesh!K15/RES_summary!K$19)</f>
        <v>6.0629883696568356</v>
      </c>
      <c r="L15" s="96">
        <f>IF(RES_hh_tesh!L15=0,0,RES_hh_tesh!L15/RES_summary!L$19)</f>
        <v>6.4491899349788682</v>
      </c>
      <c r="M15" s="96">
        <f>IF(RES_hh_tesh!M15=0,0,RES_hh_tesh!M15/RES_summary!M$19)</f>
        <v>6.9184504938181277</v>
      </c>
      <c r="N15" s="96">
        <f>IF(RES_hh_tesh!N15=0,0,RES_hh_tesh!N15/RES_summary!N$19)</f>
        <v>7.2077480377750911</v>
      </c>
      <c r="O15" s="96">
        <f>IF(RES_hh_tesh!O15=0,0,RES_hh_tesh!O15/RES_summary!O$19)</f>
        <v>7.5024256880845863</v>
      </c>
      <c r="P15" s="96">
        <f>IF(RES_hh_tesh!P15=0,0,RES_hh_tesh!P15/RES_summary!P$19)</f>
        <v>7.7924952994994845</v>
      </c>
      <c r="Q15" s="96">
        <f>IF(RES_hh_tesh!Q15=0,0,RES_hh_tesh!Q15/RES_summary!Q$19)</f>
        <v>8.1155841030198523</v>
      </c>
    </row>
    <row r="16" spans="1:17" ht="12" customHeight="1" x14ac:dyDescent="0.25">
      <c r="A16" s="87" t="s">
        <v>111</v>
      </c>
      <c r="B16" s="97">
        <f>IF(RES_hh_tesh!B16=0,0,RES_hh_tesh!B16/RES_summary!B$19)</f>
        <v>3.8568974002101806</v>
      </c>
      <c r="C16" s="97">
        <f>IF(RES_hh_tesh!C16=0,0,RES_hh_tesh!C16/RES_summary!C$19)</f>
        <v>3.9039643486215363</v>
      </c>
      <c r="D16" s="97">
        <f>IF(RES_hh_tesh!D16=0,0,RES_hh_tesh!D16/RES_summary!D$19)</f>
        <v>4.0902609110400032</v>
      </c>
      <c r="E16" s="97">
        <f>IF(RES_hh_tesh!E16=0,0,RES_hh_tesh!E16/RES_summary!E$19)</f>
        <v>4.2799690764756164</v>
      </c>
      <c r="F16" s="97">
        <f>IF(RES_hh_tesh!F16=0,0,RES_hh_tesh!F16/RES_summary!F$19)</f>
        <v>4.4550584124025931</v>
      </c>
      <c r="G16" s="97">
        <f>IF(RES_hh_tesh!G16=0,0,RES_hh_tesh!G16/RES_summary!G$19)</f>
        <v>4.6168063105301851</v>
      </c>
      <c r="H16" s="97">
        <f>IF(RES_hh_tesh!H16=0,0,RES_hh_tesh!H16/RES_summary!H$19)</f>
        <v>5.0229962646354904</v>
      </c>
      <c r="I16" s="97">
        <f>IF(RES_hh_tesh!I16=0,0,RES_hh_tesh!I16/RES_summary!I$19)</f>
        <v>5.1524436507359486</v>
      </c>
      <c r="J16" s="97">
        <f>IF(RES_hh_tesh!J16=0,0,RES_hh_tesh!J16/RES_summary!J$19)</f>
        <v>5.459134567566327</v>
      </c>
      <c r="K16" s="97">
        <f>IF(RES_hh_tesh!K16=0,0,RES_hh_tesh!K16/RES_summary!K$19)</f>
        <v>6.0629883696568356</v>
      </c>
      <c r="L16" s="97">
        <f>IF(RES_hh_tesh!L16=0,0,RES_hh_tesh!L16/RES_summary!L$19)</f>
        <v>6.4491899349788682</v>
      </c>
      <c r="M16" s="97">
        <f>IF(RES_hh_tesh!M16=0,0,RES_hh_tesh!M16/RES_summary!M$19)</f>
        <v>6.9184504938181277</v>
      </c>
      <c r="N16" s="97">
        <f>IF(RES_hh_tesh!N16=0,0,RES_hh_tesh!N16/RES_summary!N$19)</f>
        <v>7.2077480377750911</v>
      </c>
      <c r="O16" s="97">
        <f>IF(RES_hh_tesh!O16=0,0,RES_hh_tesh!O16/RES_summary!O$19)</f>
        <v>7.5024256880845863</v>
      </c>
      <c r="P16" s="97">
        <f>IF(RES_hh_tesh!P16=0,0,RES_hh_tesh!P16/RES_summary!P$19)</f>
        <v>7.7924952994994845</v>
      </c>
      <c r="Q16" s="97">
        <f>IF(RES_hh_tesh!Q16=0,0,RES_hh_tesh!Q16/RES_summary!Q$19)</f>
        <v>8.1155841030198523</v>
      </c>
    </row>
    <row r="17" spans="1:17" ht="12.95" customHeight="1" x14ac:dyDescent="0.25">
      <c r="A17" s="89" t="s">
        <v>63</v>
      </c>
      <c r="B17" s="96">
        <f>IF(RES_hh_tesh!B17=0,0,RES_hh_tesh!B17/RES_summary!B$19)</f>
        <v>5.4155230824454978</v>
      </c>
      <c r="C17" s="96">
        <f>IF(RES_hh_tesh!C17=0,0,RES_hh_tesh!C17/RES_summary!C$19)</f>
        <v>5.8303749728774354</v>
      </c>
      <c r="D17" s="96">
        <f>IF(RES_hh_tesh!D17=0,0,RES_hh_tesh!D17/RES_summary!D$19)</f>
        <v>5.7057014550928296</v>
      </c>
      <c r="E17" s="96">
        <f>IF(RES_hh_tesh!E17=0,0,RES_hh_tesh!E17/RES_summary!E$19)</f>
        <v>5.998879190154832</v>
      </c>
      <c r="F17" s="96">
        <f>IF(RES_hh_tesh!F17=0,0,RES_hh_tesh!F17/RES_summary!F$19)</f>
        <v>6.0198208623670313</v>
      </c>
      <c r="G17" s="96">
        <f>IF(RES_hh_tesh!G17=0,0,RES_hh_tesh!G17/RES_summary!G$19)</f>
        <v>6.3408629357903452</v>
      </c>
      <c r="H17" s="96">
        <f>IF(RES_hh_tesh!H17=0,0,RES_hh_tesh!H17/RES_summary!H$19)</f>
        <v>6.4311892179229933</v>
      </c>
      <c r="I17" s="96">
        <f>IF(RES_hh_tesh!I17=0,0,RES_hh_tesh!I17/RES_summary!I$19)</f>
        <v>6.6393752879698749</v>
      </c>
      <c r="J17" s="96">
        <f>IF(RES_hh_tesh!J17=0,0,RES_hh_tesh!J17/RES_summary!J$19)</f>
        <v>6.8784601655548876</v>
      </c>
      <c r="K17" s="96">
        <f>IF(RES_hh_tesh!K17=0,0,RES_hh_tesh!K17/RES_summary!K$19)</f>
        <v>5.5448088408863692</v>
      </c>
      <c r="L17" s="96">
        <f>IF(RES_hh_tesh!L17=0,0,RES_hh_tesh!L17/RES_summary!L$19)</f>
        <v>6.9116355309783319</v>
      </c>
      <c r="M17" s="96">
        <f>IF(RES_hh_tesh!M17=0,0,RES_hh_tesh!M17/RES_summary!M$19)</f>
        <v>6.8722817617381278</v>
      </c>
      <c r="N17" s="96">
        <f>IF(RES_hh_tesh!N17=0,0,RES_hh_tesh!N17/RES_summary!N$19)</f>
        <v>6.9068457154288581</v>
      </c>
      <c r="O17" s="96">
        <f>IF(RES_hh_tesh!O17=0,0,RES_hh_tesh!O17/RES_summary!O$19)</f>
        <v>6.9529520346842686</v>
      </c>
      <c r="P17" s="96">
        <f>IF(RES_hh_tesh!P17=0,0,RES_hh_tesh!P17/RES_summary!P$19)</f>
        <v>6.9606523999936902</v>
      </c>
      <c r="Q17" s="96">
        <f>IF(RES_hh_tesh!Q17=0,0,RES_hh_tesh!Q17/RES_summary!Q$19)</f>
        <v>7.3486308634831019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5.3661518645215001</v>
      </c>
      <c r="C19" s="95">
        <f>IF(RES_hh_tesh!C19=0,0,RES_hh_tesh!C19/RES_summary!C$19)</f>
        <v>5.9823338996701212</v>
      </c>
      <c r="D19" s="95">
        <f>IF(RES_hh_tesh!D19=0,0,RES_hh_tesh!D19/RES_summary!D$19)</f>
        <v>5.8607468368644922</v>
      </c>
      <c r="E19" s="95">
        <f>IF(RES_hh_tesh!E19=0,0,RES_hh_tesh!E19/RES_summary!E$19)</f>
        <v>5.7487561454917575</v>
      </c>
      <c r="F19" s="95">
        <f>IF(RES_hh_tesh!F19=0,0,RES_hh_tesh!F19/RES_summary!F$19)</f>
        <v>5.8285113880506714</v>
      </c>
      <c r="G19" s="95">
        <f>IF(RES_hh_tesh!G19=0,0,RES_hh_tesh!G19/RES_summary!G$19)</f>
        <v>6.0680761021757927</v>
      </c>
      <c r="H19" s="95">
        <f>IF(RES_hh_tesh!H19=0,0,RES_hh_tesh!H19/RES_summary!H$19)</f>
        <v>5.9918858295899984</v>
      </c>
      <c r="I19" s="95">
        <f>IF(RES_hh_tesh!I19=0,0,RES_hh_tesh!I19/RES_summary!I$19)</f>
        <v>5.9525725332814892</v>
      </c>
      <c r="J19" s="95">
        <f>IF(RES_hh_tesh!J19=0,0,RES_hh_tesh!J19/RES_summary!J$19)</f>
        <v>5.9993078131973476</v>
      </c>
      <c r="K19" s="95">
        <f>IF(RES_hh_tesh!K19=0,0,RES_hh_tesh!K19/RES_summary!K$19)</f>
        <v>4.8495543202670914</v>
      </c>
      <c r="L19" s="95">
        <f>IF(RES_hh_tesh!L19=0,0,RES_hh_tesh!L19/RES_summary!L$19)</f>
        <v>4.4231231644233437</v>
      </c>
      <c r="M19" s="95">
        <f>IF(RES_hh_tesh!M19=0,0,RES_hh_tesh!M19/RES_summary!M$19)</f>
        <v>4.3655436130852499</v>
      </c>
      <c r="N19" s="95">
        <f>IF(RES_hh_tesh!N19=0,0,RES_hh_tesh!N19/RES_summary!N$19)</f>
        <v>4.3379028997035558</v>
      </c>
      <c r="O19" s="95">
        <f>IF(RES_hh_tesh!O19=0,0,RES_hh_tesh!O19/RES_summary!O$19)</f>
        <v>4.4353442361173183</v>
      </c>
      <c r="P19" s="95">
        <f>IF(RES_hh_tesh!P19=0,0,RES_hh_tesh!P19/RES_summary!P$19)</f>
        <v>4.4147610741827421</v>
      </c>
      <c r="Q19" s="95">
        <f>IF(RES_hh_tesh!Q19=0,0,RES_hh_tesh!Q19/RES_summary!Q$19)</f>
        <v>4.7350327296941135</v>
      </c>
    </row>
    <row r="20" spans="1:17" ht="12" customHeight="1" x14ac:dyDescent="0.25">
      <c r="A20" s="87" t="s">
        <v>110</v>
      </c>
      <c r="B20" s="95">
        <f>IF(RES_hh_tesh!B20=0,0,RES_hh_tesh!B20/RES_summary!B$19)</f>
        <v>0</v>
      </c>
      <c r="C20" s="95">
        <f>IF(RES_hh_tesh!C20=0,0,RES_hh_tesh!C20/RES_summary!C$19)</f>
        <v>0</v>
      </c>
      <c r="D20" s="95">
        <f>IF(RES_hh_tesh!D20=0,0,RES_hh_tesh!D20/RES_summary!D$19)</f>
        <v>0</v>
      </c>
      <c r="E20" s="95">
        <f>IF(RES_hh_tesh!E20=0,0,RES_hh_tesh!E20/RES_summary!E$19)</f>
        <v>0</v>
      </c>
      <c r="F20" s="95">
        <f>IF(RES_hh_tesh!F20=0,0,RES_hh_tesh!F20/RES_summary!F$19)</f>
        <v>0</v>
      </c>
      <c r="G20" s="95">
        <f>IF(RES_hh_tesh!G20=0,0,RES_hh_tesh!G20/RES_summary!G$19)</f>
        <v>0</v>
      </c>
      <c r="H20" s="95">
        <f>IF(RES_hh_tesh!H20=0,0,RES_hh_tesh!H20/RES_summary!H$19)</f>
        <v>0</v>
      </c>
      <c r="I20" s="95">
        <f>IF(RES_hh_tesh!I20=0,0,RES_hh_tesh!I20/RES_summary!I$19)</f>
        <v>0</v>
      </c>
      <c r="J20" s="95">
        <f>IF(RES_hh_tesh!J20=0,0,RES_hh_tesh!J20/RES_summary!J$19)</f>
        <v>0</v>
      </c>
      <c r="K20" s="95">
        <f>IF(RES_hh_tesh!K20=0,0,RES_hh_tesh!K20/RES_summary!K$19)</f>
        <v>0</v>
      </c>
      <c r="L20" s="95">
        <f>IF(RES_hh_tesh!L20=0,0,RES_hh_tesh!L20/RES_summary!L$19)</f>
        <v>0</v>
      </c>
      <c r="M20" s="95">
        <f>IF(RES_hh_tesh!M20=0,0,RES_hh_tesh!M20/RES_summary!M$19)</f>
        <v>0</v>
      </c>
      <c r="N20" s="95">
        <f>IF(RES_hh_tesh!N20=0,0,RES_hh_tesh!N20/RES_summary!N$19)</f>
        <v>0</v>
      </c>
      <c r="O20" s="95">
        <f>IF(RES_hh_tesh!O20=0,0,RES_hh_tesh!O20/RES_summary!O$19)</f>
        <v>0</v>
      </c>
      <c r="P20" s="95">
        <f>IF(RES_hh_tesh!P20=0,0,RES_hh_tesh!P20/RES_summary!P$19)</f>
        <v>0</v>
      </c>
      <c r="Q20" s="95">
        <f>IF(RES_hh_tesh!Q20=0,0,RES_hh_tesh!Q20/RES_summary!Q$19)</f>
        <v>0</v>
      </c>
    </row>
    <row r="21" spans="1:17" ht="12" customHeight="1" x14ac:dyDescent="0.25">
      <c r="A21" s="87" t="s">
        <v>109</v>
      </c>
      <c r="B21" s="95">
        <f>IF(RES_hh_tesh!B21=0,0,RES_hh_tesh!B21/RES_summary!B$19)</f>
        <v>0</v>
      </c>
      <c r="C21" s="95">
        <f>IF(RES_hh_tesh!C21=0,0,RES_hh_tesh!C21/RES_summary!C$19)</f>
        <v>0</v>
      </c>
      <c r="D21" s="95">
        <f>IF(RES_hh_tesh!D21=0,0,RES_hh_tesh!D21/RES_summary!D$19)</f>
        <v>0</v>
      </c>
      <c r="E21" s="95">
        <f>IF(RES_hh_tesh!E21=0,0,RES_hh_tesh!E21/RES_summary!E$19)</f>
        <v>0</v>
      </c>
      <c r="F21" s="95">
        <f>IF(RES_hh_tesh!F21=0,0,RES_hh_tesh!F21/RES_summary!F$19)</f>
        <v>0</v>
      </c>
      <c r="G21" s="95">
        <f>IF(RES_hh_tesh!G21=0,0,RES_hh_tesh!G21/RES_summary!G$19)</f>
        <v>0</v>
      </c>
      <c r="H21" s="95">
        <f>IF(RES_hh_tesh!H21=0,0,RES_hh_tesh!H21/RES_summary!H$19)</f>
        <v>0</v>
      </c>
      <c r="I21" s="95">
        <f>IF(RES_hh_tesh!I21=0,0,RES_hh_tesh!I21/RES_summary!I$19)</f>
        <v>0</v>
      </c>
      <c r="J21" s="95">
        <f>IF(RES_hh_tesh!J21=0,0,RES_hh_tesh!J21/RES_summary!J$19)</f>
        <v>0</v>
      </c>
      <c r="K21" s="95">
        <f>IF(RES_hh_tesh!K21=0,0,RES_hh_tesh!K21/RES_summary!K$19)</f>
        <v>0</v>
      </c>
      <c r="L21" s="95">
        <f>IF(RES_hh_tesh!L21=0,0,RES_hh_tesh!L21/RES_summary!L$19)</f>
        <v>0</v>
      </c>
      <c r="M21" s="95">
        <f>IF(RES_hh_tesh!M21=0,0,RES_hh_tesh!M21/RES_summary!M$19)</f>
        <v>0</v>
      </c>
      <c r="N21" s="95">
        <f>IF(RES_hh_tesh!N21=0,0,RES_hh_tesh!N21/RES_summary!N$19)</f>
        <v>0</v>
      </c>
      <c r="O21" s="95">
        <f>IF(RES_hh_tesh!O21=0,0,RES_hh_tesh!O21/RES_summary!O$19)</f>
        <v>0</v>
      </c>
      <c r="P21" s="95">
        <f>IF(RES_hh_tesh!P21=0,0,RES_hh_tesh!P21/RES_summary!P$19)</f>
        <v>0</v>
      </c>
      <c r="Q21" s="95">
        <f>IF(RES_hh_tesh!Q21=0,0,RES_hh_tesh!Q21/RES_summary!Q$19)</f>
        <v>0</v>
      </c>
    </row>
    <row r="22" spans="1:17" ht="12" customHeight="1" x14ac:dyDescent="0.25">
      <c r="A22" s="87" t="s">
        <v>55</v>
      </c>
      <c r="B22" s="95">
        <f>IF(RES_hh_tesh!B22=0,0,RES_hh_tesh!B22/RES_summary!B$19)</f>
        <v>0</v>
      </c>
      <c r="C22" s="95">
        <f>IF(RES_hh_tesh!C22=0,0,RES_hh_tesh!C22/RES_summary!C$19)</f>
        <v>0</v>
      </c>
      <c r="D22" s="95">
        <f>IF(RES_hh_tesh!D22=0,0,RES_hh_tesh!D22/RES_summary!D$19)</f>
        <v>0</v>
      </c>
      <c r="E22" s="95">
        <f>IF(RES_hh_tesh!E22=0,0,RES_hh_tesh!E22/RES_summary!E$19)</f>
        <v>0</v>
      </c>
      <c r="F22" s="95">
        <f>IF(RES_hh_tesh!F22=0,0,RES_hh_tesh!F22/RES_summary!F$19)</f>
        <v>0</v>
      </c>
      <c r="G22" s="95">
        <f>IF(RES_hh_tesh!G22=0,0,RES_hh_tesh!G22/RES_summary!G$19)</f>
        <v>0</v>
      </c>
      <c r="H22" s="95">
        <f>IF(RES_hh_tesh!H22=0,0,RES_hh_tesh!H22/RES_summary!H$19)</f>
        <v>0</v>
      </c>
      <c r="I22" s="95">
        <f>IF(RES_hh_tesh!I22=0,0,RES_hh_tesh!I22/RES_summary!I$19)</f>
        <v>0</v>
      </c>
      <c r="J22" s="95">
        <f>IF(RES_hh_tesh!J22=0,0,RES_hh_tesh!J22/RES_summary!J$19)</f>
        <v>0</v>
      </c>
      <c r="K22" s="95">
        <f>IF(RES_hh_tesh!K22=0,0,RES_hh_tesh!K22/RES_summary!K$19)</f>
        <v>0</v>
      </c>
      <c r="L22" s="95">
        <f>IF(RES_hh_tesh!L22=0,0,RES_hh_tesh!L22/RES_summary!L$19)</f>
        <v>0</v>
      </c>
      <c r="M22" s="95">
        <f>IF(RES_hh_tesh!M22=0,0,RES_hh_tesh!M22/RES_summary!M$19)</f>
        <v>0</v>
      </c>
      <c r="N22" s="95">
        <f>IF(RES_hh_tesh!N22=0,0,RES_hh_tesh!N22/RES_summary!N$19)</f>
        <v>0</v>
      </c>
      <c r="O22" s="95">
        <f>IF(RES_hh_tesh!O22=0,0,RES_hh_tesh!O22/RES_summary!O$19)</f>
        <v>0</v>
      </c>
      <c r="P22" s="95">
        <f>IF(RES_hh_tesh!P22=0,0,RES_hh_tesh!P22/RES_summary!P$19)</f>
        <v>0</v>
      </c>
      <c r="Q22" s="95">
        <f>IF(RES_hh_tesh!Q22=0,0,RES_hh_tesh!Q22/RES_summary!Q$19)</f>
        <v>0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0</v>
      </c>
      <c r="C24" s="95">
        <f>IF(RES_hh_tesh!C24=0,0,RES_hh_tesh!C24/RES_summary!C$19)</f>
        <v>0</v>
      </c>
      <c r="D24" s="95">
        <f>IF(RES_hh_tesh!D24=0,0,RES_hh_tesh!D24/RES_summary!D$19)</f>
        <v>0</v>
      </c>
      <c r="E24" s="95">
        <f>IF(RES_hh_tesh!E24=0,0,RES_hh_tesh!E24/RES_summary!E$19)</f>
        <v>0</v>
      </c>
      <c r="F24" s="95">
        <f>IF(RES_hh_tesh!F24=0,0,RES_hh_tesh!F24/RES_summary!F$19)</f>
        <v>0</v>
      </c>
      <c r="G24" s="95">
        <f>IF(RES_hh_tesh!G24=0,0,RES_hh_tesh!G24/RES_summary!G$19)</f>
        <v>0</v>
      </c>
      <c r="H24" s="95">
        <f>IF(RES_hh_tesh!H24=0,0,RES_hh_tesh!H24/RES_summary!H$19)</f>
        <v>0</v>
      </c>
      <c r="I24" s="95">
        <f>IF(RES_hh_tesh!I24=0,0,RES_hh_tesh!I24/RES_summary!I$19)</f>
        <v>0</v>
      </c>
      <c r="J24" s="95">
        <f>IF(RES_hh_tesh!J24=0,0,RES_hh_tesh!J24/RES_summary!J$19)</f>
        <v>0</v>
      </c>
      <c r="K24" s="95">
        <f>IF(RES_hh_tesh!K24=0,0,RES_hh_tesh!K24/RES_summary!K$19)</f>
        <v>0</v>
      </c>
      <c r="L24" s="95">
        <f>IF(RES_hh_tesh!L24=0,0,RES_hh_tesh!L24/RES_summary!L$19)</f>
        <v>0</v>
      </c>
      <c r="M24" s="95">
        <f>IF(RES_hh_tesh!M24=0,0,RES_hh_tesh!M24/RES_summary!M$19)</f>
        <v>0</v>
      </c>
      <c r="N24" s="95">
        <f>IF(RES_hh_tesh!N24=0,0,RES_hh_tesh!N24/RES_summary!N$19)</f>
        <v>0</v>
      </c>
      <c r="O24" s="95">
        <f>IF(RES_hh_tesh!O24=0,0,RES_hh_tesh!O24/RES_summary!O$19)</f>
        <v>0</v>
      </c>
      <c r="P24" s="95">
        <f>IF(RES_hh_tesh!P24=0,0,RES_hh_tesh!P24/RES_summary!P$19)</f>
        <v>0</v>
      </c>
      <c r="Q24" s="95">
        <f>IF(RES_hh_tesh!Q24=0,0,RES_hh_tesh!Q24/RES_summary!Q$19)</f>
        <v>0</v>
      </c>
    </row>
    <row r="25" spans="1:17" ht="12" customHeight="1" x14ac:dyDescent="0.25">
      <c r="A25" s="51" t="s">
        <v>60</v>
      </c>
      <c r="B25" s="22">
        <f>IF(RES_hh_tesh!B25=0,0,RES_hh_tesh!B25/RES_summary!B$19)</f>
        <v>5.4171456409557788</v>
      </c>
      <c r="C25" s="22">
        <f>IF(RES_hh_tesh!C25=0,0,RES_hh_tesh!C25/RES_summary!C$19)</f>
        <v>5.821435027437377</v>
      </c>
      <c r="D25" s="22">
        <f>IF(RES_hh_tesh!D25=0,0,RES_hh_tesh!D25/RES_summary!D$19)</f>
        <v>5.5466230878747993</v>
      </c>
      <c r="E25" s="22">
        <f>IF(RES_hh_tesh!E25=0,0,RES_hh_tesh!E25/RES_summary!E$19)</f>
        <v>5.7915626488893279</v>
      </c>
      <c r="F25" s="22">
        <f>IF(RES_hh_tesh!F25=0,0,RES_hh_tesh!F25/RES_summary!F$19)</f>
        <v>5.7358180165223862</v>
      </c>
      <c r="G25" s="22">
        <f>IF(RES_hh_tesh!G25=0,0,RES_hh_tesh!G25/RES_summary!G$19)</f>
        <v>5.9732213420976752</v>
      </c>
      <c r="H25" s="22">
        <f>IF(RES_hh_tesh!H25=0,0,RES_hh_tesh!H25/RES_summary!H$19)</f>
        <v>6.0278041963287068</v>
      </c>
      <c r="I25" s="22">
        <f>IF(RES_hh_tesh!I25=0,0,RES_hh_tesh!I25/RES_summary!I$19)</f>
        <v>6.1201879450435523</v>
      </c>
      <c r="J25" s="22">
        <f>IF(RES_hh_tesh!J25=0,0,RES_hh_tesh!J25/RES_summary!J$19)</f>
        <v>6.3193420207079285</v>
      </c>
      <c r="K25" s="22">
        <f>IF(RES_hh_tesh!K25=0,0,RES_hh_tesh!K25/RES_summary!K$19)</f>
        <v>4.9794307898571981</v>
      </c>
      <c r="L25" s="22">
        <f>IF(RES_hh_tesh!L25=0,0,RES_hh_tesh!L25/RES_summary!L$19)</f>
        <v>4.5698644526941354</v>
      </c>
      <c r="M25" s="22">
        <f>IF(RES_hh_tesh!M25=0,0,RES_hh_tesh!M25/RES_summary!M$19)</f>
        <v>4.4563750495610757</v>
      </c>
      <c r="N25" s="22">
        <f>IF(RES_hh_tesh!N25=0,0,RES_hh_tesh!N25/RES_summary!N$19)</f>
        <v>4.4676390482956583</v>
      </c>
      <c r="O25" s="22">
        <f>IF(RES_hh_tesh!O25=0,0,RES_hh_tesh!O25/RES_summary!O$19)</f>
        <v>4.5085297415397605</v>
      </c>
      <c r="P25" s="22">
        <f>IF(RES_hh_tesh!P25=0,0,RES_hh_tesh!P25/RES_summary!P$19)</f>
        <v>4.5053302579149017</v>
      </c>
      <c r="Q25" s="22">
        <f>IF(RES_hh_tesh!Q25=0,0,RES_hh_tesh!Q25/RES_summary!Q$19)</f>
        <v>4.9308320800257999</v>
      </c>
    </row>
    <row r="26" spans="1:17" ht="12" customHeight="1" x14ac:dyDescent="0.25">
      <c r="A26" s="49" t="s">
        <v>59</v>
      </c>
      <c r="B26" s="18">
        <f>IF(RES_hh_tesh!B26=0,0,RES_hh_tesh!B26/RES_summary!B$19)</f>
        <v>0</v>
      </c>
      <c r="C26" s="18">
        <f>IF(RES_hh_tesh!C26=0,0,RES_hh_tesh!C26/RES_summary!C$19)</f>
        <v>0</v>
      </c>
      <c r="D26" s="18">
        <f>IF(RES_hh_tesh!D26=0,0,RES_hh_tesh!D26/RES_summary!D$19)</f>
        <v>5.4653617644378754</v>
      </c>
      <c r="E26" s="18">
        <f>IF(RES_hh_tesh!E26=0,0,RES_hh_tesh!E26/RES_summary!E$19)</f>
        <v>5.4373852550002546</v>
      </c>
      <c r="F26" s="18">
        <f>IF(RES_hh_tesh!F26=0,0,RES_hh_tesh!F26/RES_summary!F$19)</f>
        <v>5.5634501289528773</v>
      </c>
      <c r="G26" s="18">
        <f>IF(RES_hh_tesh!G26=0,0,RES_hh_tesh!G26/RES_summary!G$19)</f>
        <v>5.8809779342164701</v>
      </c>
      <c r="H26" s="18">
        <f>IF(RES_hh_tesh!H26=0,0,RES_hh_tesh!H26/RES_summary!H$19)</f>
        <v>5.8582419606763487</v>
      </c>
      <c r="I26" s="18">
        <f>IF(RES_hh_tesh!I26=0,0,RES_hh_tesh!I26/RES_summary!I$19)</f>
        <v>5.9579412298699976</v>
      </c>
      <c r="J26" s="18">
        <f>IF(RES_hh_tesh!J26=0,0,RES_hh_tesh!J26/RES_summary!J$19)</f>
        <v>6.0747981674260272</v>
      </c>
      <c r="K26" s="18">
        <f>IF(RES_hh_tesh!K26=0,0,RES_hh_tesh!K26/RES_summary!K$19)</f>
        <v>4.9762073793836645</v>
      </c>
      <c r="L26" s="18">
        <f>IF(RES_hh_tesh!L26=0,0,RES_hh_tesh!L26/RES_summary!L$19)</f>
        <v>6.2929750690361894</v>
      </c>
      <c r="M26" s="18">
        <f>IF(RES_hh_tesh!M26=0,0,RES_hh_tesh!M26/RES_summary!M$19)</f>
        <v>6.3470366184674694</v>
      </c>
      <c r="N26" s="18">
        <f>IF(RES_hh_tesh!N26=0,0,RES_hh_tesh!N26/RES_summary!N$19)</f>
        <v>6.3799992592562349</v>
      </c>
      <c r="O26" s="18">
        <f>IF(RES_hh_tesh!O26=0,0,RES_hh_tesh!O26/RES_summary!O$19)</f>
        <v>6.4832476123920237</v>
      </c>
      <c r="P26" s="18">
        <f>IF(RES_hh_tesh!P26=0,0,RES_hh_tesh!P26/RES_summary!P$19)</f>
        <v>6.5226297160284492</v>
      </c>
      <c r="Q26" s="18">
        <f>IF(RES_hh_tesh!Q26=0,0,RES_hh_tesh!Q26/RES_summary!Q$19)</f>
        <v>6.550745801896154</v>
      </c>
    </row>
    <row r="27" spans="1:17" ht="12.95" customHeight="1" x14ac:dyDescent="0.25">
      <c r="A27" s="89" t="s">
        <v>62</v>
      </c>
      <c r="B27" s="96">
        <f>IF(RES_hh_tesh!B27=0,0,RES_hh_tesh!B27/RES_summary!B$19)</f>
        <v>4.2537682720740131</v>
      </c>
      <c r="C27" s="96">
        <f>IF(RES_hh_tesh!C27=0,0,RES_hh_tesh!C27/RES_summary!C$19)</f>
        <v>4.3922049249400521</v>
      </c>
      <c r="D27" s="96">
        <f>IF(RES_hh_tesh!D27=0,0,RES_hh_tesh!D27/RES_summary!D$19)</f>
        <v>4.600564337865241</v>
      </c>
      <c r="E27" s="96">
        <f>IF(RES_hh_tesh!E27=0,0,RES_hh_tesh!E27/RES_summary!E$19)</f>
        <v>4.483523849970358</v>
      </c>
      <c r="F27" s="96">
        <f>IF(RES_hh_tesh!F27=0,0,RES_hh_tesh!F27/RES_summary!F$19)</f>
        <v>5.0880834817069589</v>
      </c>
      <c r="G27" s="96">
        <f>IF(RES_hh_tesh!G27=0,0,RES_hh_tesh!G27/RES_summary!G$19)</f>
        <v>5.0245961806034147</v>
      </c>
      <c r="H27" s="96">
        <f>IF(RES_hh_tesh!H27=0,0,RES_hh_tesh!H27/RES_summary!H$19)</f>
        <v>5.1943632663292751</v>
      </c>
      <c r="I27" s="96">
        <f>IF(RES_hh_tesh!I27=0,0,RES_hh_tesh!I27/RES_summary!I$19)</f>
        <v>5.0885595193570987</v>
      </c>
      <c r="J27" s="96">
        <f>IF(RES_hh_tesh!J27=0,0,RES_hh_tesh!J27/RES_summary!J$19)</f>
        <v>5.1581148040534215</v>
      </c>
      <c r="K27" s="96">
        <f>IF(RES_hh_tesh!K27=0,0,RES_hh_tesh!K27/RES_summary!K$19)</f>
        <v>5.0668574622577189</v>
      </c>
      <c r="L27" s="96">
        <f>IF(RES_hh_tesh!L27=0,0,RES_hh_tesh!L27/RES_summary!L$19)</f>
        <v>5.467401889856391</v>
      </c>
      <c r="M27" s="96">
        <f>IF(RES_hh_tesh!M27=0,0,RES_hh_tesh!M27/RES_summary!M$19)</f>
        <v>5.4431709807301694</v>
      </c>
      <c r="N27" s="96">
        <f>IF(RES_hh_tesh!N27=0,0,RES_hh_tesh!N27/RES_summary!N$19)</f>
        <v>5.4791144758398307</v>
      </c>
      <c r="O27" s="96">
        <f>IF(RES_hh_tesh!O27=0,0,RES_hh_tesh!O27/RES_summary!O$19)</f>
        <v>5.4129263996007744</v>
      </c>
      <c r="P27" s="96">
        <f>IF(RES_hh_tesh!P27=0,0,RES_hh_tesh!P27/RES_summary!P$19)</f>
        <v>5.3959094127105285</v>
      </c>
      <c r="Q27" s="96">
        <f>IF(RES_hh_tesh!Q27=0,0,RES_hh_tesh!Q27/RES_summary!Q$19)</f>
        <v>5.9218756612439112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4.2160412970685073</v>
      </c>
      <c r="C29" s="95">
        <f>IF(RES_hh_tesh!C29=0,0,RES_hh_tesh!C29/RES_summary!C$19)</f>
        <v>4.594238831441813</v>
      </c>
      <c r="D29" s="95">
        <f>IF(RES_hh_tesh!D29=0,0,RES_hh_tesh!D29/RES_summary!D$19)</f>
        <v>4.9289713361128493</v>
      </c>
      <c r="E29" s="95">
        <f>IF(RES_hh_tesh!E29=0,0,RES_hh_tesh!E29/RES_summary!E$19)</f>
        <v>4.5721241169854405</v>
      </c>
      <c r="F29" s="95">
        <f>IF(RES_hh_tesh!F29=0,0,RES_hh_tesh!F29/RES_summary!F$19)</f>
        <v>5.2900126214447738</v>
      </c>
      <c r="G29" s="95">
        <f>IF(RES_hh_tesh!G29=0,0,RES_hh_tesh!G29/RES_summary!G$19)</f>
        <v>5.243529401047395</v>
      </c>
      <c r="H29" s="95">
        <f>IF(RES_hh_tesh!H29=0,0,RES_hh_tesh!H29/RES_summary!H$19)</f>
        <v>5.345469031364277</v>
      </c>
      <c r="I29" s="95">
        <f>IF(RES_hh_tesh!I29=0,0,RES_hh_tesh!I29/RES_summary!I$19)</f>
        <v>5.1749282172670741</v>
      </c>
      <c r="J29" s="95">
        <f>IF(RES_hh_tesh!J29=0,0,RES_hh_tesh!J29/RES_summary!J$19)</f>
        <v>5.1987153015480461</v>
      </c>
      <c r="K29" s="95">
        <f>IF(RES_hh_tesh!K29=0,0,RES_hh_tesh!K29/RES_summary!K$19)</f>
        <v>5.1726894368791463</v>
      </c>
      <c r="L29" s="95">
        <f>IF(RES_hh_tesh!L29=0,0,RES_hh_tesh!L29/RES_summary!L$19)</f>
        <v>5.5486470496856999</v>
      </c>
      <c r="M29" s="95">
        <f>IF(RES_hh_tesh!M29=0,0,RES_hh_tesh!M29/RES_summary!M$19)</f>
        <v>5.5374851310666742</v>
      </c>
      <c r="N29" s="95">
        <f>IF(RES_hh_tesh!N29=0,0,RES_hh_tesh!N29/RES_summary!N$19)</f>
        <v>5.5263706813841695</v>
      </c>
      <c r="O29" s="95">
        <f>IF(RES_hh_tesh!O29=0,0,RES_hh_tesh!O29/RES_summary!O$19)</f>
        <v>5.512233856799118</v>
      </c>
      <c r="P29" s="95">
        <f>IF(RES_hh_tesh!P29=0,0,RES_hh_tesh!P29/RES_summary!P$19)</f>
        <v>5.4655424858568695</v>
      </c>
      <c r="Q29" s="95">
        <f>IF(RES_hh_tesh!Q29=0,0,RES_hh_tesh!Q29/RES_summary!Q$19)</f>
        <v>5.8875091343852679</v>
      </c>
    </row>
    <row r="30" spans="1:17" ht="12" customHeight="1" x14ac:dyDescent="0.25">
      <c r="A30" s="87" t="s">
        <v>109</v>
      </c>
      <c r="B30" s="95">
        <f>IF(RES_hh_tesh!B30=0,0,RES_hh_tesh!B30/RES_summary!B$19)</f>
        <v>0</v>
      </c>
      <c r="C30" s="95">
        <f>IF(RES_hh_tesh!C30=0,0,RES_hh_tesh!C30/RES_summary!C$19)</f>
        <v>0</v>
      </c>
      <c r="D30" s="95">
        <f>IF(RES_hh_tesh!D30=0,0,RES_hh_tesh!D30/RES_summary!D$19)</f>
        <v>0</v>
      </c>
      <c r="E30" s="95">
        <f>IF(RES_hh_tesh!E30=0,0,RES_hh_tesh!E30/RES_summary!E$19)</f>
        <v>0</v>
      </c>
      <c r="F30" s="95">
        <f>IF(RES_hh_tesh!F30=0,0,RES_hh_tesh!F30/RES_summary!F$19)</f>
        <v>0</v>
      </c>
      <c r="G30" s="95">
        <f>IF(RES_hh_tesh!G30=0,0,RES_hh_tesh!G30/RES_summary!G$19)</f>
        <v>0</v>
      </c>
      <c r="H30" s="95">
        <f>IF(RES_hh_tesh!H30=0,0,RES_hh_tesh!H30/RES_summary!H$19)</f>
        <v>0</v>
      </c>
      <c r="I30" s="95">
        <f>IF(RES_hh_tesh!I30=0,0,RES_hh_tesh!I30/RES_summary!I$19)</f>
        <v>0</v>
      </c>
      <c r="J30" s="95">
        <f>IF(RES_hh_tesh!J30=0,0,RES_hh_tesh!J30/RES_summary!J$19)</f>
        <v>0</v>
      </c>
      <c r="K30" s="95">
        <f>IF(RES_hh_tesh!K30=0,0,RES_hh_tesh!K30/RES_summary!K$19)</f>
        <v>0</v>
      </c>
      <c r="L30" s="95">
        <f>IF(RES_hh_tesh!L30=0,0,RES_hh_tesh!L30/RES_summary!L$19)</f>
        <v>0</v>
      </c>
      <c r="M30" s="95">
        <f>IF(RES_hh_tesh!M30=0,0,RES_hh_tesh!M30/RES_summary!M$19)</f>
        <v>0</v>
      </c>
      <c r="N30" s="95">
        <f>IF(RES_hh_tesh!N30=0,0,RES_hh_tesh!N30/RES_summary!N$19)</f>
        <v>0</v>
      </c>
      <c r="O30" s="95">
        <f>IF(RES_hh_tesh!O30=0,0,RES_hh_tesh!O30/RES_summary!O$19)</f>
        <v>0</v>
      </c>
      <c r="P30" s="95">
        <f>IF(RES_hh_tesh!P30=0,0,RES_hh_tesh!P30/RES_summary!P$19)</f>
        <v>0</v>
      </c>
      <c r="Q30" s="95">
        <f>IF(RES_hh_tesh!Q30=0,0,RES_hh_tesh!Q30/RES_summary!Q$19)</f>
        <v>0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4.2562404789227841</v>
      </c>
      <c r="C32" s="18">
        <f>IF(RES_hh_tesh!C32=0,0,RES_hh_tesh!C32/RES_summary!C$19)</f>
        <v>4.2898507040183329</v>
      </c>
      <c r="D32" s="18">
        <f>IF(RES_hh_tesh!D32=0,0,RES_hh_tesh!D32/RES_summary!D$19)</f>
        <v>4.5333869654567271</v>
      </c>
      <c r="E32" s="18">
        <f>IF(RES_hh_tesh!E32=0,0,RES_hh_tesh!E32/RES_summary!E$19)</f>
        <v>4.4659571384556616</v>
      </c>
      <c r="F32" s="18">
        <f>IF(RES_hh_tesh!F32=0,0,RES_hh_tesh!F32/RES_summary!F$19)</f>
        <v>5.034911073288483</v>
      </c>
      <c r="G32" s="18">
        <f>IF(RES_hh_tesh!G32=0,0,RES_hh_tesh!G32/RES_summary!G$19)</f>
        <v>4.9620564290662479</v>
      </c>
      <c r="H32" s="18">
        <f>IF(RES_hh_tesh!H32=0,0,RES_hh_tesh!H32/RES_summary!H$19)</f>
        <v>5.1420015682048641</v>
      </c>
      <c r="I32" s="18">
        <f>IF(RES_hh_tesh!I32=0,0,RES_hh_tesh!I32/RES_summary!I$19)</f>
        <v>5.0397145433661938</v>
      </c>
      <c r="J32" s="18">
        <f>IF(RES_hh_tesh!J32=0,0,RES_hh_tesh!J32/RES_summary!J$19)</f>
        <v>5.1160802274753046</v>
      </c>
      <c r="K32" s="18">
        <f>IF(RES_hh_tesh!K32=0,0,RES_hh_tesh!K32/RES_summary!K$19)</f>
        <v>4.9419616348771704</v>
      </c>
      <c r="L32" s="18">
        <f>IF(RES_hh_tesh!L32=0,0,RES_hh_tesh!L32/RES_summary!L$19)</f>
        <v>5.4103680931164897</v>
      </c>
      <c r="M32" s="18">
        <f>IF(RES_hh_tesh!M32=0,0,RES_hh_tesh!M32/RES_summary!M$19)</f>
        <v>5.3895748408510871</v>
      </c>
      <c r="N32" s="18">
        <f>IF(RES_hh_tesh!N32=0,0,RES_hh_tesh!N32/RES_summary!N$19)</f>
        <v>5.4541008498455881</v>
      </c>
      <c r="O32" s="18">
        <f>IF(RES_hh_tesh!O32=0,0,RES_hh_tesh!O32/RES_summary!O$19)</f>
        <v>5.3695024910745479</v>
      </c>
      <c r="P32" s="18">
        <f>IF(RES_hh_tesh!P32=0,0,RES_hh_tesh!P32/RES_summary!P$19)</f>
        <v>5.3720147614403793</v>
      </c>
      <c r="Q32" s="18">
        <f>IF(RES_hh_tesh!Q32=0,0,RES_hh_tesh!Q32/RES_summary!Q$19)</f>
        <v>5.9320364968612012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1.9683071821040783</v>
      </c>
      <c r="C3" s="100">
        <f>IF(RES_hh_emih!C3=0,0,RES_hh_emih!C3/RES_summary!C$19)</f>
        <v>1.952492110685323</v>
      </c>
      <c r="D3" s="100">
        <f>IF(RES_hh_emih!D3=0,0,RES_hh_emih!D3/RES_summary!D$19)</f>
        <v>2.0543603158275157</v>
      </c>
      <c r="E3" s="100">
        <f>IF(RES_hh_emih!E3=0,0,RES_hh_emih!E3/RES_summary!E$19)</f>
        <v>2.0351404573002636</v>
      </c>
      <c r="F3" s="100">
        <f>IF(RES_hh_emih!F3=0,0,RES_hh_emih!F3/RES_summary!F$19)</f>
        <v>2.0181217645788476</v>
      </c>
      <c r="G3" s="100">
        <f>IF(RES_hh_emih!G3=0,0,RES_hh_emih!G3/RES_summary!G$19)</f>
        <v>2.1137977011107925</v>
      </c>
      <c r="H3" s="100">
        <f>IF(RES_hh_emih!H3=0,0,RES_hh_emih!H3/RES_summary!H$19)</f>
        <v>2.3182341222211842</v>
      </c>
      <c r="I3" s="100">
        <f>IF(RES_hh_emih!I3=0,0,RES_hh_emih!I3/RES_summary!I$19)</f>
        <v>2.2840277140045613</v>
      </c>
      <c r="J3" s="100">
        <f>IF(RES_hh_emih!J3=0,0,RES_hh_emih!J3/RES_summary!J$19)</f>
        <v>2.3512524653813083</v>
      </c>
      <c r="K3" s="100">
        <f>IF(RES_hh_emih!K3=0,0,RES_hh_emih!K3/RES_summary!K$19)</f>
        <v>1.8648257157212729</v>
      </c>
      <c r="L3" s="100">
        <f>IF(RES_hh_emih!L3=0,0,RES_hh_emih!L3/RES_summary!L$19)</f>
        <v>2.0359370216858839</v>
      </c>
      <c r="M3" s="100">
        <f>IF(RES_hh_emih!M3=0,0,RES_hh_emih!M3/RES_summary!M$19)</f>
        <v>1.8513492338299182</v>
      </c>
      <c r="N3" s="100">
        <f>IF(RES_hh_emih!N3=0,0,RES_hh_emih!N3/RES_summary!N$19)</f>
        <v>1.9651997656826345</v>
      </c>
      <c r="O3" s="100">
        <f>IF(RES_hh_emih!O3=0,0,RES_hh_emih!O3/RES_summary!O$19)</f>
        <v>1.9365498849124476</v>
      </c>
      <c r="P3" s="100">
        <f>IF(RES_hh_emih!P3=0,0,RES_hh_emih!P3/RES_summary!P$19)</f>
        <v>1.7466877671550891</v>
      </c>
      <c r="Q3" s="100">
        <f>IF(RES_hh_emih!Q3=0,0,RES_hh_emih!Q3/RES_summary!Q$19)</f>
        <v>2.139142903208425</v>
      </c>
    </row>
    <row r="4" spans="1:17" ht="12.95" customHeight="1" x14ac:dyDescent="0.25">
      <c r="A4" s="89" t="s">
        <v>65</v>
      </c>
      <c r="B4" s="96">
        <f>IF(RES_hh_emih!B4=0,0,RES_hh_emih!B4/RES_summary!B$19)</f>
        <v>1.7271346294301382</v>
      </c>
      <c r="C4" s="96">
        <f>IF(RES_hh_emih!C4=0,0,RES_hh_emih!C4/RES_summary!C$19)</f>
        <v>0.98354317162344262</v>
      </c>
      <c r="D4" s="96">
        <f>IF(RES_hh_emih!D4=0,0,RES_hh_emih!D4/RES_summary!D$19)</f>
        <v>1.4632556032278452</v>
      </c>
      <c r="E4" s="96">
        <f>IF(RES_hh_emih!E4=0,0,RES_hh_emih!E4/RES_summary!E$19)</f>
        <v>1.481618772339298</v>
      </c>
      <c r="F4" s="96">
        <f>IF(RES_hh_emih!F4=0,0,RES_hh_emih!F4/RES_summary!F$19)</f>
        <v>1.2562628772706828</v>
      </c>
      <c r="G4" s="96">
        <f>IF(RES_hh_emih!G4=0,0,RES_hh_emih!G4/RES_summary!G$19)</f>
        <v>1.3136078306724972</v>
      </c>
      <c r="H4" s="96">
        <f>IF(RES_hh_emih!H4=0,0,RES_hh_emih!H4/RES_summary!H$19)</f>
        <v>1.3888678237351415</v>
      </c>
      <c r="I4" s="96">
        <f>IF(RES_hh_emih!I4=0,0,RES_hh_emih!I4/RES_summary!I$19)</f>
        <v>1.0946492885424639</v>
      </c>
      <c r="J4" s="96">
        <f>IF(RES_hh_emih!J4=0,0,RES_hh_emih!J4/RES_summary!J$19)</f>
        <v>0.7713349449912672</v>
      </c>
      <c r="K4" s="96">
        <f>IF(RES_hh_emih!K4=0,0,RES_hh_emih!K4/RES_summary!K$19)</f>
        <v>0.28679497159437767</v>
      </c>
      <c r="L4" s="96">
        <f>IF(RES_hh_emih!L4=0,0,RES_hh_emih!L4/RES_summary!L$19)</f>
        <v>0.76442533813544122</v>
      </c>
      <c r="M4" s="96">
        <f>IF(RES_hh_emih!M4=0,0,RES_hh_emih!M4/RES_summary!M$19)</f>
        <v>0.75458276272934821</v>
      </c>
      <c r="N4" s="96">
        <f>IF(RES_hh_emih!N4=0,0,RES_hh_emih!N4/RES_summary!N$19)</f>
        <v>0.94966479936223647</v>
      </c>
      <c r="O4" s="96">
        <f>IF(RES_hh_emih!O4=0,0,RES_hh_emih!O4/RES_summary!O$19)</f>
        <v>1.0402043800330427</v>
      </c>
      <c r="P4" s="96">
        <f>IF(RES_hh_emih!P4=0,0,RES_hh_emih!P4/RES_summary!P$19)</f>
        <v>0.99085914000472108</v>
      </c>
      <c r="Q4" s="96">
        <f>IF(RES_hh_emih!Q4=0,0,RES_hh_emih!Q4/RES_summary!Q$19)</f>
        <v>1.412731023673687</v>
      </c>
    </row>
    <row r="5" spans="1:17" ht="12" customHeight="1" x14ac:dyDescent="0.25">
      <c r="A5" s="87" t="s">
        <v>58</v>
      </c>
      <c r="B5" s="95">
        <f>IF(RES_hh_emih!B5=0,0,RES_hh_emih!B5/RES_summary!B$19)</f>
        <v>0</v>
      </c>
      <c r="C5" s="95">
        <f>IF(RES_hh_emih!C5=0,0,RES_hh_emih!C5/RES_summary!C$19)</f>
        <v>0</v>
      </c>
      <c r="D5" s="95">
        <f>IF(RES_hh_emih!D5=0,0,RES_hh_emih!D5/RES_summary!D$19)</f>
        <v>0</v>
      </c>
      <c r="E5" s="95">
        <f>IF(RES_hh_emih!E5=0,0,RES_hh_emih!E5/RES_summary!E$19)</f>
        <v>0</v>
      </c>
      <c r="F5" s="95">
        <f>IF(RES_hh_emih!F5=0,0,RES_hh_emih!F5/RES_summary!F$19)</f>
        <v>0</v>
      </c>
      <c r="G5" s="95">
        <f>IF(RES_hh_emih!G5=0,0,RES_hh_emih!G5/RES_summary!G$19)</f>
        <v>0</v>
      </c>
      <c r="H5" s="95">
        <f>IF(RES_hh_emih!H5=0,0,RES_hh_emih!H5/RES_summary!H$19)</f>
        <v>0</v>
      </c>
      <c r="I5" s="95">
        <f>IF(RES_hh_emih!I5=0,0,RES_hh_emih!I5/RES_summary!I$19)</f>
        <v>0</v>
      </c>
      <c r="J5" s="95">
        <f>IF(RES_hh_emih!J5=0,0,RES_hh_emih!J5/RES_summary!J$19)</f>
        <v>0</v>
      </c>
      <c r="K5" s="95">
        <f>IF(RES_hh_emih!K5=0,0,RES_hh_emih!K5/RES_summary!K$19)</f>
        <v>0</v>
      </c>
      <c r="L5" s="95">
        <f>IF(RES_hh_emih!L5=0,0,RES_hh_emih!L5/RES_summary!L$19)</f>
        <v>0</v>
      </c>
      <c r="M5" s="95">
        <f>IF(RES_hh_emih!M5=0,0,RES_hh_emih!M5/RES_summary!M$19)</f>
        <v>0</v>
      </c>
      <c r="N5" s="95">
        <f>IF(RES_hh_emih!N5=0,0,RES_hh_emih!N5/RES_summary!N$19)</f>
        <v>0</v>
      </c>
      <c r="O5" s="95">
        <f>IF(RES_hh_emih!O5=0,0,RES_hh_emih!O5/RES_summary!O$19)</f>
        <v>0</v>
      </c>
      <c r="P5" s="95">
        <f>IF(RES_hh_emih!P5=0,0,RES_hh_emih!P5/RES_summary!P$19)</f>
        <v>0</v>
      </c>
      <c r="Q5" s="95">
        <f>IF(RES_hh_emih!Q5=0,0,RES_hh_emih!Q5/RES_summary!Q$19)</f>
        <v>0</v>
      </c>
    </row>
    <row r="6" spans="1:17" ht="12" customHeight="1" x14ac:dyDescent="0.25">
      <c r="A6" s="87" t="s">
        <v>84</v>
      </c>
      <c r="B6" s="95">
        <f>IF(RES_hh_emih!B6=0,0,RES_hh_emih!B6/RES_summary!B$19)</f>
        <v>2.6160035699826487</v>
      </c>
      <c r="C6" s="95">
        <f>IF(RES_hh_emih!C6=0,0,RES_hh_emih!C6/RES_summary!C$19)</f>
        <v>1.5153024478845873</v>
      </c>
      <c r="D6" s="95">
        <f>IF(RES_hh_emih!D6=0,0,RES_hh_emih!D6/RES_summary!D$19)</f>
        <v>2.2659708385770552</v>
      </c>
      <c r="E6" s="95">
        <f>IF(RES_hh_emih!E6=0,0,RES_hh_emih!E6/RES_summary!E$19)</f>
        <v>2.4309116282549383</v>
      </c>
      <c r="F6" s="95">
        <f>IF(RES_hh_emih!F6=0,0,RES_hh_emih!F6/RES_summary!F$19)</f>
        <v>2.1025522242067396</v>
      </c>
      <c r="G6" s="95">
        <f>IF(RES_hh_emih!G6=0,0,RES_hh_emih!G6/RES_summary!G$19)</f>
        <v>2.2081182747492201</v>
      </c>
      <c r="H6" s="95">
        <f>IF(RES_hh_emih!H6=0,0,RES_hh_emih!H6/RES_summary!H$19)</f>
        <v>2.5004931111115356</v>
      </c>
      <c r="I6" s="95">
        <f>IF(RES_hh_emih!I6=0,0,RES_hh_emih!I6/RES_summary!I$19)</f>
        <v>2.1240241002592861</v>
      </c>
      <c r="J6" s="95">
        <f>IF(RES_hh_emih!J6=0,0,RES_hh_emih!J6/RES_summary!J$19)</f>
        <v>1.5442178038255359</v>
      </c>
      <c r="K6" s="95">
        <f>IF(RES_hh_emih!K6=0,0,RES_hh_emih!K6/RES_summary!K$19)</f>
        <v>0.56724729265817897</v>
      </c>
      <c r="L6" s="95">
        <f>IF(RES_hh_emih!L6=0,0,RES_hh_emih!L6/RES_summary!L$19)</f>
        <v>1.7704441884422017</v>
      </c>
      <c r="M6" s="95">
        <f>IF(RES_hh_emih!M6=0,0,RES_hh_emih!M6/RES_summary!M$19)</f>
        <v>1.6980868044228694</v>
      </c>
      <c r="N6" s="95">
        <f>IF(RES_hh_emih!N6=0,0,RES_hh_emih!N6/RES_summary!N$19)</f>
        <v>1.9659716426723246</v>
      </c>
      <c r="O6" s="95">
        <f>IF(RES_hh_emih!O6=0,0,RES_hh_emih!O6/RES_summary!O$19)</f>
        <v>2.0561565688401684</v>
      </c>
      <c r="P6" s="95">
        <f>IF(RES_hh_emih!P6=0,0,RES_hh_emih!P6/RES_summary!P$19)</f>
        <v>1.8762037210506022</v>
      </c>
      <c r="Q6" s="95">
        <f>IF(RES_hh_emih!Q6=0,0,RES_hh_emih!Q6/RES_summary!Q$19)</f>
        <v>2.4818211084694433</v>
      </c>
    </row>
    <row r="7" spans="1:17" ht="12" customHeight="1" x14ac:dyDescent="0.25">
      <c r="A7" s="87" t="s">
        <v>110</v>
      </c>
      <c r="B7" s="95">
        <f>IF(RES_hh_emih!B7=0,0,RES_hh_emih!B7/RES_summary!B$19)</f>
        <v>0</v>
      </c>
      <c r="C7" s="95">
        <f>IF(RES_hh_emih!C7=0,0,RES_hh_emih!C7/RES_summary!C$19)</f>
        <v>0</v>
      </c>
      <c r="D7" s="95">
        <f>IF(RES_hh_emih!D7=0,0,RES_hh_emih!D7/RES_summary!D$19)</f>
        <v>0</v>
      </c>
      <c r="E7" s="95">
        <f>IF(RES_hh_emih!E7=0,0,RES_hh_emih!E7/RES_summary!E$19)</f>
        <v>0</v>
      </c>
      <c r="F7" s="95">
        <f>IF(RES_hh_emih!F7=0,0,RES_hh_emih!F7/RES_summary!F$19)</f>
        <v>0</v>
      </c>
      <c r="G7" s="95">
        <f>IF(RES_hh_emih!G7=0,0,RES_hh_emih!G7/RES_summary!G$19)</f>
        <v>0</v>
      </c>
      <c r="H7" s="95">
        <f>IF(RES_hh_emih!H7=0,0,RES_hh_emih!H7/RES_summary!H$19)</f>
        <v>0</v>
      </c>
      <c r="I7" s="95">
        <f>IF(RES_hh_emih!I7=0,0,RES_hh_emih!I7/RES_summary!I$19)</f>
        <v>0</v>
      </c>
      <c r="J7" s="95">
        <f>IF(RES_hh_emih!J7=0,0,RES_hh_emih!J7/RES_summary!J$19)</f>
        <v>0</v>
      </c>
      <c r="K7" s="95">
        <f>IF(RES_hh_emih!K7=0,0,RES_hh_emih!K7/RES_summary!K$19)</f>
        <v>0</v>
      </c>
      <c r="L7" s="95">
        <f>IF(RES_hh_emih!L7=0,0,RES_hh_emih!L7/RES_summary!L$19)</f>
        <v>0</v>
      </c>
      <c r="M7" s="95">
        <f>IF(RES_hh_emih!M7=0,0,RES_hh_emih!M7/RES_summary!M$19)</f>
        <v>0</v>
      </c>
      <c r="N7" s="95">
        <f>IF(RES_hh_emih!N7=0,0,RES_hh_emih!N7/RES_summary!N$19)</f>
        <v>0</v>
      </c>
      <c r="O7" s="95">
        <f>IF(RES_hh_emih!O7=0,0,RES_hh_emih!O7/RES_summary!O$19)</f>
        <v>1.7784469649671242</v>
      </c>
      <c r="P7" s="95">
        <f>IF(RES_hh_emih!P7=0,0,RES_hh_emih!P7/RES_summary!P$19)</f>
        <v>1.6848067305829222</v>
      </c>
      <c r="Q7" s="95">
        <f>IF(RES_hh_emih!Q7=0,0,RES_hh_emih!Q7/RES_summary!Q$19)</f>
        <v>2.1951622227992278</v>
      </c>
    </row>
    <row r="8" spans="1:17" ht="12" customHeight="1" x14ac:dyDescent="0.25">
      <c r="A8" s="87" t="s">
        <v>109</v>
      </c>
      <c r="B8" s="95">
        <f>IF(RES_hh_emih!B8=0,0,RES_hh_emih!B8/RES_summary!B$19)</f>
        <v>0</v>
      </c>
      <c r="C8" s="95">
        <f>IF(RES_hh_emih!C8=0,0,RES_hh_emih!C8/RES_summary!C$19)</f>
        <v>0</v>
      </c>
      <c r="D8" s="95">
        <f>IF(RES_hh_emih!D8=0,0,RES_hh_emih!D8/RES_summary!D$19)</f>
        <v>0</v>
      </c>
      <c r="E8" s="95">
        <f>IF(RES_hh_emih!E8=0,0,RES_hh_emih!E8/RES_summary!E$19)</f>
        <v>0</v>
      </c>
      <c r="F8" s="95">
        <f>IF(RES_hh_emih!F8=0,0,RES_hh_emih!F8/RES_summary!F$19)</f>
        <v>0</v>
      </c>
      <c r="G8" s="95">
        <f>IF(RES_hh_emih!G8=0,0,RES_hh_emih!G8/RES_summary!G$19)</f>
        <v>0</v>
      </c>
      <c r="H8" s="95">
        <f>IF(RES_hh_emih!H8=0,0,RES_hh_emih!H8/RES_summary!H$19)</f>
        <v>0</v>
      </c>
      <c r="I8" s="95">
        <f>IF(RES_hh_emih!I8=0,0,RES_hh_emih!I8/RES_summary!I$19)</f>
        <v>0</v>
      </c>
      <c r="J8" s="95">
        <f>IF(RES_hh_emih!J8=0,0,RES_hh_emih!J8/RES_summary!J$19)</f>
        <v>0</v>
      </c>
      <c r="K8" s="95">
        <f>IF(RES_hh_emih!K8=0,0,RES_hh_emih!K8/RES_summary!K$19)</f>
        <v>0</v>
      </c>
      <c r="L8" s="95">
        <f>IF(RES_hh_emih!L8=0,0,RES_hh_emih!L8/RES_summary!L$19)</f>
        <v>0</v>
      </c>
      <c r="M8" s="95">
        <f>IF(RES_hh_emih!M8=0,0,RES_hh_emih!M8/RES_summary!M$19)</f>
        <v>0</v>
      </c>
      <c r="N8" s="95">
        <f>IF(RES_hh_emih!N8=0,0,RES_hh_emih!N8/RES_summary!N$19)</f>
        <v>0</v>
      </c>
      <c r="O8" s="95">
        <f>IF(RES_hh_emih!O8=0,0,RES_hh_emih!O8/RES_summary!O$19)</f>
        <v>0</v>
      </c>
      <c r="P8" s="95">
        <f>IF(RES_hh_emih!P8=0,0,RES_hh_emih!P8/RES_summary!P$19)</f>
        <v>0</v>
      </c>
      <c r="Q8" s="95">
        <f>IF(RES_hh_emih!Q8=0,0,RES_hh_emih!Q8/RES_summary!Q$19)</f>
        <v>0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9.2874342727910703E-2</v>
      </c>
      <c r="C17" s="96">
        <f>IF(RES_hh_emih!C17=0,0,RES_hh_emih!C17/RES_summary!C$19)</f>
        <v>0.16901766567244708</v>
      </c>
      <c r="D17" s="96">
        <f>IF(RES_hh_emih!D17=0,0,RES_hh_emih!D17/RES_summary!D$19)</f>
        <v>0.16529987453255532</v>
      </c>
      <c r="E17" s="96">
        <f>IF(RES_hh_emih!E17=0,0,RES_hh_emih!E17/RES_summary!E$19)</f>
        <v>0.16882284126628447</v>
      </c>
      <c r="F17" s="96">
        <f>IF(RES_hh_emih!F17=0,0,RES_hh_emih!F17/RES_summary!F$19)</f>
        <v>0.20302274222450453</v>
      </c>
      <c r="G17" s="96">
        <f>IF(RES_hh_emih!G17=0,0,RES_hh_emih!G17/RES_summary!G$19)</f>
        <v>0.21044890498935961</v>
      </c>
      <c r="H17" s="96">
        <f>IF(RES_hh_emih!H17=0,0,RES_hh_emih!H17/RES_summary!H$19)</f>
        <v>0.23526221148640145</v>
      </c>
      <c r="I17" s="96">
        <f>IF(RES_hh_emih!I17=0,0,RES_hh_emih!I17/RES_summary!I$19)</f>
        <v>0.2525517518172416</v>
      </c>
      <c r="J17" s="96">
        <f>IF(RES_hh_emih!J17=0,0,RES_hh_emih!J17/RES_summary!J$19)</f>
        <v>0.26320939387802489</v>
      </c>
      <c r="K17" s="96">
        <f>IF(RES_hh_emih!K17=0,0,RES_hh_emih!K17/RES_summary!K$19)</f>
        <v>0.20153247687140413</v>
      </c>
      <c r="L17" s="96">
        <f>IF(RES_hh_emih!L17=0,0,RES_hh_emih!L17/RES_summary!L$19)</f>
        <v>0.15147811222417776</v>
      </c>
      <c r="M17" s="96">
        <f>IF(RES_hh_emih!M17=0,0,RES_hh_emih!M17/RES_summary!M$19)</f>
        <v>0.11532967047305435</v>
      </c>
      <c r="N17" s="96">
        <f>IF(RES_hh_emih!N17=0,0,RES_hh_emih!N17/RES_summary!N$19)</f>
        <v>8.0748339302145353E-2</v>
      </c>
      <c r="O17" s="96">
        <f>IF(RES_hh_emih!O17=0,0,RES_hh_emih!O17/RES_summary!O$19)</f>
        <v>7.878241653844531E-2</v>
      </c>
      <c r="P17" s="96">
        <f>IF(RES_hh_emih!P17=0,0,RES_hh_emih!P17/RES_summary!P$19)</f>
        <v>7.5615312930620418E-2</v>
      </c>
      <c r="Q17" s="96">
        <f>IF(RES_hh_emih!Q17=0,0,RES_hh_emih!Q17/RES_summary!Q$19)</f>
        <v>7.3008073344862728E-2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2.9188552767386251</v>
      </c>
      <c r="C19" s="95">
        <f>IF(RES_hh_emih!C19=0,0,RES_hh_emih!C19/RES_summary!C$19)</f>
        <v>3.041937109845771</v>
      </c>
      <c r="D19" s="95">
        <f>IF(RES_hh_emih!D19=0,0,RES_hh_emih!D19/RES_summary!D$19)</f>
        <v>2.9006192269165054</v>
      </c>
      <c r="E19" s="95">
        <f>IF(RES_hh_emih!E19=0,0,RES_hh_emih!E19/RES_summary!E$19)</f>
        <v>2.8282584223485157</v>
      </c>
      <c r="F19" s="95">
        <f>IF(RES_hh_emih!F19=0,0,RES_hh_emih!F19/RES_summary!F$19)</f>
        <v>2.8387719643639162</v>
      </c>
      <c r="G19" s="95">
        <f>IF(RES_hh_emih!G19=0,0,RES_hh_emih!G19/RES_summary!G$19)</f>
        <v>2.9430785877576988</v>
      </c>
      <c r="H19" s="95">
        <f>IF(RES_hh_emih!H19=0,0,RES_hh_emih!H19/RES_summary!H$19)</f>
        <v>2.885335298354784</v>
      </c>
      <c r="I19" s="95">
        <f>IF(RES_hh_emih!I19=0,0,RES_hh_emih!I19/RES_summary!I$19)</f>
        <v>2.8536980453906322</v>
      </c>
      <c r="J19" s="95">
        <f>IF(RES_hh_emih!J19=0,0,RES_hh_emih!J19/RES_summary!J$19)</f>
        <v>2.8657951149171037</v>
      </c>
      <c r="K19" s="95">
        <f>IF(RES_hh_emih!K19=0,0,RES_hh_emih!K19/RES_summary!K$19)</f>
        <v>2.2818588454987587</v>
      </c>
      <c r="L19" s="95">
        <f>IF(RES_hh_emih!L19=0,0,RES_hh_emih!L19/RES_summary!L$19)</f>
        <v>2.0478559045192726</v>
      </c>
      <c r="M19" s="95">
        <f>IF(RES_hh_emih!M19=0,0,RES_hh_emih!M19/RES_summary!M$19)</f>
        <v>2.0151557507951718</v>
      </c>
      <c r="N19" s="95">
        <f>IF(RES_hh_emih!N19=0,0,RES_hh_emih!N19/RES_summary!N$19)</f>
        <v>1.9957338998864882</v>
      </c>
      <c r="O19" s="95">
        <f>IF(RES_hh_emih!O19=0,0,RES_hh_emih!O19/RES_summary!O$19)</f>
        <v>2.0400727820622846</v>
      </c>
      <c r="P19" s="95">
        <f>IF(RES_hh_emih!P19=0,0,RES_hh_emih!P19/RES_summary!P$19)</f>
        <v>2.0226476411293985</v>
      </c>
      <c r="Q19" s="95">
        <f>IF(RES_hh_emih!Q19=0,0,RES_hh_emih!Q19/RES_summary!Q$19)</f>
        <v>2.1552893267048576</v>
      </c>
    </row>
    <row r="20" spans="1:17" ht="12" customHeight="1" x14ac:dyDescent="0.25">
      <c r="A20" s="87" t="s">
        <v>110</v>
      </c>
      <c r="B20" s="95">
        <f>IF(RES_hh_emih!B20=0,0,RES_hh_emih!B20/RES_summary!B$19)</f>
        <v>0</v>
      </c>
      <c r="C20" s="95">
        <f>IF(RES_hh_emih!C20=0,0,RES_hh_emih!C20/RES_summary!C$19)</f>
        <v>0</v>
      </c>
      <c r="D20" s="95">
        <f>IF(RES_hh_emih!D20=0,0,RES_hh_emih!D20/RES_summary!D$19)</f>
        <v>0</v>
      </c>
      <c r="E20" s="95">
        <f>IF(RES_hh_emih!E20=0,0,RES_hh_emih!E20/RES_summary!E$19)</f>
        <v>0</v>
      </c>
      <c r="F20" s="95">
        <f>IF(RES_hh_emih!F20=0,0,RES_hh_emih!F20/RES_summary!F$19)</f>
        <v>0</v>
      </c>
      <c r="G20" s="95">
        <f>IF(RES_hh_emih!G20=0,0,RES_hh_emih!G20/RES_summary!G$19)</f>
        <v>0</v>
      </c>
      <c r="H20" s="95">
        <f>IF(RES_hh_emih!H20=0,0,RES_hh_emih!H20/RES_summary!H$19)</f>
        <v>0</v>
      </c>
      <c r="I20" s="95">
        <f>IF(RES_hh_emih!I20=0,0,RES_hh_emih!I20/RES_summary!I$19)</f>
        <v>0</v>
      </c>
      <c r="J20" s="95">
        <f>IF(RES_hh_emih!J20=0,0,RES_hh_emih!J20/RES_summary!J$19)</f>
        <v>0</v>
      </c>
      <c r="K20" s="95">
        <f>IF(RES_hh_emih!K20=0,0,RES_hh_emih!K20/RES_summary!K$19)</f>
        <v>0</v>
      </c>
      <c r="L20" s="95">
        <f>IF(RES_hh_emih!L20=0,0,RES_hh_emih!L20/RES_summary!L$19)</f>
        <v>0</v>
      </c>
      <c r="M20" s="95">
        <f>IF(RES_hh_emih!M20=0,0,RES_hh_emih!M20/RES_summary!M$19)</f>
        <v>0</v>
      </c>
      <c r="N20" s="95">
        <f>IF(RES_hh_emih!N20=0,0,RES_hh_emih!N20/RES_summary!N$19)</f>
        <v>0</v>
      </c>
      <c r="O20" s="95">
        <f>IF(RES_hh_emih!O20=0,0,RES_hh_emih!O20/RES_summary!O$19)</f>
        <v>0</v>
      </c>
      <c r="P20" s="95">
        <f>IF(RES_hh_emih!P20=0,0,RES_hh_emih!P20/RES_summary!P$19)</f>
        <v>0</v>
      </c>
      <c r="Q20" s="95">
        <f>IF(RES_hh_emih!Q20=0,0,RES_hh_emih!Q20/RES_summary!Q$19)</f>
        <v>0</v>
      </c>
    </row>
    <row r="21" spans="1:17" ht="12" customHeight="1" x14ac:dyDescent="0.25">
      <c r="A21" s="87" t="s">
        <v>109</v>
      </c>
      <c r="B21" s="95">
        <f>IF(RES_hh_emih!B21=0,0,RES_hh_emih!B21/RES_summary!B$19)</f>
        <v>0</v>
      </c>
      <c r="C21" s="95">
        <f>IF(RES_hh_emih!C21=0,0,RES_hh_emih!C21/RES_summary!C$19)</f>
        <v>0</v>
      </c>
      <c r="D21" s="95">
        <f>IF(RES_hh_emih!D21=0,0,RES_hh_emih!D21/RES_summary!D$19)</f>
        <v>0</v>
      </c>
      <c r="E21" s="95">
        <f>IF(RES_hh_emih!E21=0,0,RES_hh_emih!E21/RES_summary!E$19)</f>
        <v>0</v>
      </c>
      <c r="F21" s="95">
        <f>IF(RES_hh_emih!F21=0,0,RES_hh_emih!F21/RES_summary!F$19)</f>
        <v>0</v>
      </c>
      <c r="G21" s="95">
        <f>IF(RES_hh_emih!G21=0,0,RES_hh_emih!G21/RES_summary!G$19)</f>
        <v>0</v>
      </c>
      <c r="H21" s="95">
        <f>IF(RES_hh_emih!H21=0,0,RES_hh_emih!H21/RES_summary!H$19)</f>
        <v>0</v>
      </c>
      <c r="I21" s="95">
        <f>IF(RES_hh_emih!I21=0,0,RES_hh_emih!I21/RES_summary!I$19)</f>
        <v>0</v>
      </c>
      <c r="J21" s="95">
        <f>IF(RES_hh_emih!J21=0,0,RES_hh_emih!J21/RES_summary!J$19)</f>
        <v>0</v>
      </c>
      <c r="K21" s="95">
        <f>IF(RES_hh_emih!K21=0,0,RES_hh_emih!K21/RES_summary!K$19)</f>
        <v>0</v>
      </c>
      <c r="L21" s="95">
        <f>IF(RES_hh_emih!L21=0,0,RES_hh_emih!L21/RES_summary!L$19)</f>
        <v>0</v>
      </c>
      <c r="M21" s="95">
        <f>IF(RES_hh_emih!M21=0,0,RES_hh_emih!M21/RES_summary!M$19)</f>
        <v>0</v>
      </c>
      <c r="N21" s="95">
        <f>IF(RES_hh_emih!N21=0,0,RES_hh_emih!N21/RES_summary!N$19)</f>
        <v>0</v>
      </c>
      <c r="O21" s="95">
        <f>IF(RES_hh_emih!O21=0,0,RES_hh_emih!O21/RES_summary!O$19)</f>
        <v>0</v>
      </c>
      <c r="P21" s="95">
        <f>IF(RES_hh_emih!P21=0,0,RES_hh_emih!P21/RES_summary!P$19)</f>
        <v>0</v>
      </c>
      <c r="Q21" s="95">
        <f>IF(RES_hh_emih!Q21=0,0,RES_hh_emih!Q21/RES_summary!Q$19)</f>
        <v>0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0.14829820994602946</v>
      </c>
      <c r="C27" s="96">
        <f>IF(RES_hh_emih!C27=0,0,RES_hh_emih!C27/RES_summary!C$19)</f>
        <v>0.79993127338943337</v>
      </c>
      <c r="D27" s="96">
        <f>IF(RES_hh_emih!D27=0,0,RES_hh_emih!D27/RES_summary!D$19)</f>
        <v>0.42580483806711533</v>
      </c>
      <c r="E27" s="96">
        <f>IF(RES_hh_emih!E27=0,0,RES_hh_emih!E27/RES_summary!E$19)</f>
        <v>0.38469884369468138</v>
      </c>
      <c r="F27" s="96">
        <f>IF(RES_hh_emih!F27=0,0,RES_hh_emih!F27/RES_summary!F$19)</f>
        <v>0.55883614508366031</v>
      </c>
      <c r="G27" s="96">
        <f>IF(RES_hh_emih!G27=0,0,RES_hh_emih!G27/RES_summary!G$19)</f>
        <v>0.58974096544893562</v>
      </c>
      <c r="H27" s="96">
        <f>IF(RES_hh_emih!H27=0,0,RES_hh_emih!H27/RES_summary!H$19)</f>
        <v>0.69410408699964143</v>
      </c>
      <c r="I27" s="96">
        <f>IF(RES_hh_emih!I27=0,0,RES_hh_emih!I27/RES_summary!I$19)</f>
        <v>0.93682667364485595</v>
      </c>
      <c r="J27" s="96">
        <f>IF(RES_hh_emih!J27=0,0,RES_hh_emih!J27/RES_summary!J$19)</f>
        <v>1.3167081265120153</v>
      </c>
      <c r="K27" s="96">
        <f>IF(RES_hh_emih!K27=0,0,RES_hh_emih!K27/RES_summary!K$19)</f>
        <v>1.3764982672554908</v>
      </c>
      <c r="L27" s="96">
        <f>IF(RES_hh_emih!L27=0,0,RES_hh_emih!L27/RES_summary!L$19)</f>
        <v>1.120033571326265</v>
      </c>
      <c r="M27" s="96">
        <f>IF(RES_hh_emih!M27=0,0,RES_hh_emih!M27/RES_summary!M$19)</f>
        <v>0.98143680062751548</v>
      </c>
      <c r="N27" s="96">
        <f>IF(RES_hh_emih!N27=0,0,RES_hh_emih!N27/RES_summary!N$19)</f>
        <v>0.93478662701825255</v>
      </c>
      <c r="O27" s="96">
        <f>IF(RES_hh_emih!O27=0,0,RES_hh_emih!O27/RES_summary!O$19)</f>
        <v>0.81756308834095914</v>
      </c>
      <c r="P27" s="96">
        <f>IF(RES_hh_emih!P27=0,0,RES_hh_emih!P27/RES_summary!P$19)</f>
        <v>0.68021331421974762</v>
      </c>
      <c r="Q27" s="96">
        <f>IF(RES_hh_emih!Q27=0,0,RES_hh_emih!Q27/RES_summary!Q$19)</f>
        <v>0.65340380618987493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2.4113947881214495</v>
      </c>
      <c r="C29" s="95">
        <f>IF(RES_hh_emih!C29=0,0,RES_hh_emih!C29/RES_summary!C$19)</f>
        <v>2.3788914632129474</v>
      </c>
      <c r="D29" s="95">
        <f>IF(RES_hh_emih!D29=0,0,RES_hh_emih!D29/RES_summary!D$19)</f>
        <v>2.5074177933724089</v>
      </c>
      <c r="E29" s="95">
        <f>IF(RES_hh_emih!E29=0,0,RES_hh_emih!E29/RES_summary!E$19)</f>
        <v>2.3249834691482025</v>
      </c>
      <c r="F29" s="95">
        <f>IF(RES_hh_emih!F29=0,0,RES_hh_emih!F29/RES_summary!F$19)</f>
        <v>2.6810891215339541</v>
      </c>
      <c r="G29" s="95">
        <f>IF(RES_hh_emih!G29=0,0,RES_hh_emih!G29/RES_summary!G$19)</f>
        <v>2.6542501075542386</v>
      </c>
      <c r="H29" s="95">
        <f>IF(RES_hh_emih!H29=0,0,RES_hh_emih!H29/RES_summary!H$19)</f>
        <v>2.6971546532895405</v>
      </c>
      <c r="I29" s="95">
        <f>IF(RES_hh_emih!I29=0,0,RES_hh_emih!I29/RES_summary!I$19)</f>
        <v>2.593342995509933</v>
      </c>
      <c r="J29" s="95">
        <f>IF(RES_hh_emih!J29=0,0,RES_hh_emih!J29/RES_summary!J$19)</f>
        <v>2.5884945781312991</v>
      </c>
      <c r="K29" s="95">
        <f>IF(RES_hh_emih!K29=0,0,RES_hh_emih!K29/RES_summary!K$19)</f>
        <v>2.5428905538668896</v>
      </c>
      <c r="L29" s="95">
        <f>IF(RES_hh_emih!L29=0,0,RES_hh_emih!L29/RES_summary!L$19)</f>
        <v>2.7155315342548172</v>
      </c>
      <c r="M29" s="95">
        <f>IF(RES_hh_emih!M29=0,0,RES_hh_emih!M29/RES_summary!M$19)</f>
        <v>2.7084898714082155</v>
      </c>
      <c r="N29" s="95">
        <f>IF(RES_hh_emih!N29=0,0,RES_hh_emih!N29/RES_summary!N$19)</f>
        <v>2.7008028374085931</v>
      </c>
      <c r="O29" s="95">
        <f>IF(RES_hh_emih!O29=0,0,RES_hh_emih!O29/RES_summary!O$19)</f>
        <v>2.6872729822195733</v>
      </c>
      <c r="P29" s="95">
        <f>IF(RES_hh_emih!P29=0,0,RES_hh_emih!P29/RES_summary!P$19)</f>
        <v>2.6624704699603283</v>
      </c>
      <c r="Q29" s="95">
        <f>IF(RES_hh_emih!Q29=0,0,RES_hh_emih!Q29/RES_summary!Q$19)</f>
        <v>2.8633814399935598</v>
      </c>
    </row>
    <row r="30" spans="1:17" ht="12" customHeight="1" x14ac:dyDescent="0.25">
      <c r="A30" s="87" t="s">
        <v>109</v>
      </c>
      <c r="B30" s="95">
        <f>IF(RES_hh_emih!B30=0,0,RES_hh_emih!B30/RES_summary!B$19)</f>
        <v>0</v>
      </c>
      <c r="C30" s="95">
        <f>IF(RES_hh_emih!C30=0,0,RES_hh_emih!C30/RES_summary!C$19)</f>
        <v>0</v>
      </c>
      <c r="D30" s="95">
        <f>IF(RES_hh_emih!D30=0,0,RES_hh_emih!D30/RES_summary!D$19)</f>
        <v>0</v>
      </c>
      <c r="E30" s="95">
        <f>IF(RES_hh_emih!E30=0,0,RES_hh_emih!E30/RES_summary!E$19)</f>
        <v>0</v>
      </c>
      <c r="F30" s="95">
        <f>IF(RES_hh_emih!F30=0,0,RES_hh_emih!F30/RES_summary!F$19)</f>
        <v>0</v>
      </c>
      <c r="G30" s="95">
        <f>IF(RES_hh_emih!G30=0,0,RES_hh_emih!G30/RES_summary!G$19)</f>
        <v>0</v>
      </c>
      <c r="H30" s="95">
        <f>IF(RES_hh_emih!H30=0,0,RES_hh_emih!H30/RES_summary!H$19)</f>
        <v>0</v>
      </c>
      <c r="I30" s="95">
        <f>IF(RES_hh_emih!I30=0,0,RES_hh_emih!I30/RES_summary!I$19)</f>
        <v>0</v>
      </c>
      <c r="J30" s="95">
        <f>IF(RES_hh_emih!J30=0,0,RES_hh_emih!J30/RES_summary!J$19)</f>
        <v>0</v>
      </c>
      <c r="K30" s="95">
        <f>IF(RES_hh_emih!K30=0,0,RES_hh_emih!K30/RES_summary!K$19)</f>
        <v>0</v>
      </c>
      <c r="L30" s="95">
        <f>IF(RES_hh_emih!L30=0,0,RES_hh_emih!L30/RES_summary!L$19)</f>
        <v>0</v>
      </c>
      <c r="M30" s="95">
        <f>IF(RES_hh_emih!M30=0,0,RES_hh_emih!M30/RES_summary!M$19)</f>
        <v>0</v>
      </c>
      <c r="N30" s="95">
        <f>IF(RES_hh_emih!N30=0,0,RES_hh_emih!N30/RES_summary!N$19)</f>
        <v>0</v>
      </c>
      <c r="O30" s="95">
        <f>IF(RES_hh_emih!O30=0,0,RES_hh_emih!O30/RES_summary!O$19)</f>
        <v>0</v>
      </c>
      <c r="P30" s="95">
        <f>IF(RES_hh_emih!P30=0,0,RES_hh_emih!P30/RES_summary!P$19)</f>
        <v>0</v>
      </c>
      <c r="Q30" s="95">
        <f>IF(RES_hh_emih!Q30=0,0,RES_hh_emih!Q30/RES_summary!Q$19)</f>
        <v>0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4033.586956521739</v>
      </c>
      <c r="D3" s="93">
        <f t="shared" ref="D3:Q3" si="1">D4</f>
        <v>4258.6304347826081</v>
      </c>
      <c r="E3" s="93">
        <f t="shared" si="1"/>
        <v>4092.0434782608691</v>
      </c>
      <c r="F3" s="93">
        <f t="shared" si="1"/>
        <v>4090.2173913043471</v>
      </c>
      <c r="G3" s="93">
        <f t="shared" si="1"/>
        <v>4196.8260869565202</v>
      </c>
      <c r="H3" s="93">
        <f t="shared" si="1"/>
        <v>4809.2391304347821</v>
      </c>
      <c r="I3" s="93">
        <f t="shared" si="1"/>
        <v>4875.4130434782619</v>
      </c>
      <c r="J3" s="93">
        <f t="shared" si="1"/>
        <v>5790.1956521739157</v>
      </c>
      <c r="K3" s="93">
        <f t="shared" si="1"/>
        <v>5804.0217391304359</v>
      </c>
      <c r="L3" s="93">
        <f t="shared" si="1"/>
        <v>6083.8913043478278</v>
      </c>
      <c r="M3" s="93">
        <f t="shared" si="1"/>
        <v>5244.6086956521758</v>
      </c>
      <c r="N3" s="93">
        <f t="shared" si="1"/>
        <v>6101.7391304347821</v>
      </c>
      <c r="O3" s="93">
        <f t="shared" si="1"/>
        <v>6463.5869565217399</v>
      </c>
      <c r="P3" s="93">
        <f t="shared" si="1"/>
        <v>6795.0000000000018</v>
      </c>
      <c r="Q3" s="93">
        <f t="shared" si="1"/>
        <v>7113.1739130434762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4033.586956521739</v>
      </c>
      <c r="D4" s="88">
        <f t="shared" ref="D4:Q4" si="3">SUM(D5:D13)</f>
        <v>4258.6304347826081</v>
      </c>
      <c r="E4" s="88">
        <f t="shared" si="3"/>
        <v>4092.0434782608691</v>
      </c>
      <c r="F4" s="88">
        <f t="shared" si="3"/>
        <v>4090.2173913043471</v>
      </c>
      <c r="G4" s="88">
        <f t="shared" si="3"/>
        <v>4196.8260869565202</v>
      </c>
      <c r="H4" s="88">
        <f t="shared" si="3"/>
        <v>4809.2391304347821</v>
      </c>
      <c r="I4" s="88">
        <f t="shared" si="3"/>
        <v>4875.4130434782619</v>
      </c>
      <c r="J4" s="88">
        <f t="shared" si="3"/>
        <v>5790.1956521739157</v>
      </c>
      <c r="K4" s="88">
        <f t="shared" si="3"/>
        <v>5804.0217391304359</v>
      </c>
      <c r="L4" s="88">
        <f t="shared" si="3"/>
        <v>6083.8913043478278</v>
      </c>
      <c r="M4" s="88">
        <f t="shared" si="3"/>
        <v>5244.6086956521758</v>
      </c>
      <c r="N4" s="88">
        <f t="shared" si="3"/>
        <v>6101.7391304347821</v>
      </c>
      <c r="O4" s="88">
        <f t="shared" si="3"/>
        <v>6463.5869565217399</v>
      </c>
      <c r="P4" s="88">
        <f t="shared" si="3"/>
        <v>6795.0000000000018</v>
      </c>
      <c r="Q4" s="88">
        <f t="shared" si="3"/>
        <v>7113.1739130434762</v>
      </c>
    </row>
    <row r="5" spans="1:17" ht="12" customHeight="1" x14ac:dyDescent="0.25">
      <c r="A5" s="87" t="s">
        <v>58</v>
      </c>
      <c r="B5" s="86"/>
      <c r="C5" s="86">
        <v>0</v>
      </c>
      <c r="D5" s="86">
        <v>0</v>
      </c>
      <c r="E5" s="86">
        <v>0</v>
      </c>
      <c r="F5" s="86">
        <v>0</v>
      </c>
      <c r="G5" s="86">
        <v>0</v>
      </c>
      <c r="H5" s="86">
        <v>0</v>
      </c>
      <c r="I5" s="86">
        <v>0</v>
      </c>
      <c r="J5" s="86">
        <v>0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2022.1013520165393</v>
      </c>
      <c r="D6" s="86">
        <v>2605.8282101340751</v>
      </c>
      <c r="E6" s="86">
        <v>542.78402516623635</v>
      </c>
      <c r="F6" s="86">
        <v>1957.5313158146826</v>
      </c>
      <c r="G6" s="86">
        <v>2579.1491515852649</v>
      </c>
      <c r="H6" s="86">
        <v>467.99704228155014</v>
      </c>
      <c r="I6" s="86">
        <v>371.81024889055362</v>
      </c>
      <c r="J6" s="86">
        <v>2405.0536477370115</v>
      </c>
      <c r="K6" s="86">
        <v>4089.1022327173769</v>
      </c>
      <c r="L6" s="86">
        <v>0</v>
      </c>
      <c r="M6" s="86">
        <v>4221.5622629784375</v>
      </c>
      <c r="N6" s="86">
        <v>5399.6173161207271</v>
      </c>
      <c r="O6" s="86">
        <v>0</v>
      </c>
      <c r="P6" s="86">
        <v>4532.5610825684143</v>
      </c>
      <c r="Q6" s="86">
        <v>2729.6799793862738</v>
      </c>
    </row>
    <row r="7" spans="1:17" ht="12" customHeight="1" x14ac:dyDescent="0.25">
      <c r="A7" s="87" t="s">
        <v>110</v>
      </c>
      <c r="B7" s="86"/>
      <c r="C7" s="86">
        <v>0</v>
      </c>
      <c r="D7" s="86">
        <v>0</v>
      </c>
      <c r="E7" s="86">
        <v>0</v>
      </c>
      <c r="F7" s="86">
        <v>0</v>
      </c>
      <c r="G7" s="86">
        <v>0</v>
      </c>
      <c r="H7" s="86">
        <v>0</v>
      </c>
      <c r="I7" s="86">
        <v>0</v>
      </c>
      <c r="J7" s="86">
        <v>0</v>
      </c>
      <c r="K7" s="86">
        <v>0</v>
      </c>
      <c r="L7" s="86">
        <v>0</v>
      </c>
      <c r="M7" s="86">
        <v>0</v>
      </c>
      <c r="N7" s="86">
        <v>0</v>
      </c>
      <c r="O7" s="86">
        <v>5647.7624786534579</v>
      </c>
      <c r="P7" s="86">
        <v>355.70807626991132</v>
      </c>
      <c r="Q7" s="86">
        <v>3317.8227917515183</v>
      </c>
    </row>
    <row r="8" spans="1:17" ht="12" customHeight="1" x14ac:dyDescent="0.25">
      <c r="A8" s="87" t="s">
        <v>109</v>
      </c>
      <c r="B8" s="86"/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</row>
    <row r="9" spans="1:17" ht="12" customHeight="1" x14ac:dyDescent="0.25">
      <c r="A9" s="87" t="s">
        <v>55</v>
      </c>
      <c r="B9" s="86"/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</v>
      </c>
      <c r="I9" s="86">
        <v>0</v>
      </c>
      <c r="J9" s="86">
        <v>0</v>
      </c>
      <c r="K9" s="86">
        <v>0</v>
      </c>
      <c r="L9" s="86">
        <v>4622.6479714997886</v>
      </c>
      <c r="M9" s="86">
        <v>5.5713896946153234</v>
      </c>
      <c r="N9" s="86">
        <v>232.88458921118797</v>
      </c>
      <c r="O9" s="86">
        <v>10.840235083787828</v>
      </c>
      <c r="P9" s="86">
        <v>826.40194329198835</v>
      </c>
      <c r="Q9" s="86">
        <v>0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0</v>
      </c>
      <c r="D11" s="86">
        <v>0</v>
      </c>
      <c r="E11" s="86">
        <v>0</v>
      </c>
      <c r="F11" s="86">
        <v>0</v>
      </c>
      <c r="G11" s="86">
        <v>0</v>
      </c>
      <c r="H11" s="86">
        <v>0</v>
      </c>
      <c r="I11" s="86">
        <v>0</v>
      </c>
      <c r="J11" s="86">
        <v>0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</row>
    <row r="12" spans="1:17" ht="12" customHeight="1" x14ac:dyDescent="0.25">
      <c r="A12" s="87" t="s">
        <v>115</v>
      </c>
      <c r="B12" s="86"/>
      <c r="C12" s="86">
        <v>754.06222472067213</v>
      </c>
      <c r="D12" s="86">
        <v>497.63082448594503</v>
      </c>
      <c r="E12" s="86">
        <v>1504.0026521394066</v>
      </c>
      <c r="F12" s="86">
        <v>187.3410760830246</v>
      </c>
      <c r="G12" s="86">
        <v>251.85389412965657</v>
      </c>
      <c r="H12" s="86">
        <v>891.73247907425866</v>
      </c>
      <c r="I12" s="86">
        <v>879.057765272854</v>
      </c>
      <c r="J12" s="86">
        <v>1458.550771576053</v>
      </c>
      <c r="K12" s="86">
        <v>262.11392892988437</v>
      </c>
      <c r="L12" s="86">
        <v>422.2667769395249</v>
      </c>
      <c r="M12" s="86">
        <v>382.52655153256575</v>
      </c>
      <c r="N12" s="86">
        <v>469.23722510286734</v>
      </c>
      <c r="O12" s="86">
        <v>804.98424278449431</v>
      </c>
      <c r="P12" s="86">
        <v>1080.3288978696878</v>
      </c>
      <c r="Q12" s="86">
        <v>1065.6711419056851</v>
      </c>
    </row>
    <row r="13" spans="1:17" ht="12" customHeight="1" x14ac:dyDescent="0.25">
      <c r="A13" s="51" t="s">
        <v>114</v>
      </c>
      <c r="B13" s="92"/>
      <c r="C13" s="92">
        <v>1257.4233797845277</v>
      </c>
      <c r="D13" s="92">
        <v>1155.1714001625883</v>
      </c>
      <c r="E13" s="92">
        <v>2045.2568009552263</v>
      </c>
      <c r="F13" s="92">
        <v>1945.34499940664</v>
      </c>
      <c r="G13" s="92">
        <v>1365.8230412415992</v>
      </c>
      <c r="H13" s="92">
        <v>3449.509609078973</v>
      </c>
      <c r="I13" s="92">
        <v>3624.5450293148547</v>
      </c>
      <c r="J13" s="92">
        <v>1926.5912328608511</v>
      </c>
      <c r="K13" s="92">
        <v>1452.8055774831751</v>
      </c>
      <c r="L13" s="92">
        <v>1038.9765559085149</v>
      </c>
      <c r="M13" s="92">
        <v>634.94849144655791</v>
      </c>
      <c r="N13" s="92">
        <v>0</v>
      </c>
      <c r="O13" s="92">
        <v>0</v>
      </c>
      <c r="P13" s="92">
        <v>0</v>
      </c>
      <c r="Q13" s="92">
        <v>0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2022.1013520165393</v>
      </c>
      <c r="D14" s="90">
        <f t="shared" ref="D14:Q14" si="5">SUM(D5:D11)</f>
        <v>2605.8282101340751</v>
      </c>
      <c r="E14" s="90">
        <f t="shared" si="5"/>
        <v>542.78402516623635</v>
      </c>
      <c r="F14" s="90">
        <f t="shared" si="5"/>
        <v>1957.5313158146826</v>
      </c>
      <c r="G14" s="90">
        <f t="shared" si="5"/>
        <v>2579.1491515852649</v>
      </c>
      <c r="H14" s="90">
        <f t="shared" si="5"/>
        <v>467.99704228155014</v>
      </c>
      <c r="I14" s="90">
        <f t="shared" si="5"/>
        <v>371.81024889055362</v>
      </c>
      <c r="J14" s="90">
        <f t="shared" si="5"/>
        <v>2405.0536477370115</v>
      </c>
      <c r="K14" s="90">
        <f t="shared" si="5"/>
        <v>4089.1022327173769</v>
      </c>
      <c r="L14" s="90">
        <f t="shared" si="5"/>
        <v>4622.6479714997886</v>
      </c>
      <c r="M14" s="90">
        <f t="shared" si="5"/>
        <v>4227.1336526730529</v>
      </c>
      <c r="N14" s="90">
        <f t="shared" si="5"/>
        <v>5632.5019053319147</v>
      </c>
      <c r="O14" s="90">
        <f t="shared" si="5"/>
        <v>5658.6027137372457</v>
      </c>
      <c r="P14" s="90">
        <f t="shared" si="5"/>
        <v>5714.6711021303145</v>
      </c>
      <c r="Q14" s="90">
        <f t="shared" si="5"/>
        <v>6047.5027711377916</v>
      </c>
    </row>
    <row r="15" spans="1:17" ht="12.95" customHeight="1" x14ac:dyDescent="0.25">
      <c r="A15" s="89" t="s">
        <v>112</v>
      </c>
      <c r="B15" s="88"/>
      <c r="C15" s="88">
        <f t="shared" ref="C15" si="6">C16</f>
        <v>995</v>
      </c>
      <c r="D15" s="88">
        <f t="shared" ref="D15:Q15" si="7">D16</f>
        <v>1300</v>
      </c>
      <c r="E15" s="88">
        <f t="shared" si="7"/>
        <v>1271</v>
      </c>
      <c r="F15" s="88">
        <f t="shared" si="7"/>
        <v>1210</v>
      </c>
      <c r="G15" s="88">
        <f t="shared" si="7"/>
        <v>1200.9999999999998</v>
      </c>
      <c r="H15" s="88">
        <f t="shared" si="7"/>
        <v>1757.9970422815502</v>
      </c>
      <c r="I15" s="88">
        <f t="shared" si="7"/>
        <v>1297.0000000000005</v>
      </c>
      <c r="J15" s="88">
        <f t="shared" si="7"/>
        <v>1860.0000000000009</v>
      </c>
      <c r="K15" s="88">
        <f t="shared" si="7"/>
        <v>2827.0000000000009</v>
      </c>
      <c r="L15" s="88">
        <f t="shared" si="7"/>
        <v>1569.0000000000007</v>
      </c>
      <c r="M15" s="88">
        <f t="shared" si="7"/>
        <v>2364.5198811411742</v>
      </c>
      <c r="N15" s="88">
        <f t="shared" si="7"/>
        <v>1811.0000000000002</v>
      </c>
      <c r="O15" s="88">
        <f t="shared" si="7"/>
        <v>1536.8402350837882</v>
      </c>
      <c r="P15" s="88">
        <f t="shared" si="7"/>
        <v>2294.0000000000005</v>
      </c>
      <c r="Q15" s="88">
        <f t="shared" si="7"/>
        <v>2128.9999999999995</v>
      </c>
    </row>
    <row r="16" spans="1:17" ht="12" customHeight="1" x14ac:dyDescent="0.25">
      <c r="A16" s="87" t="s">
        <v>111</v>
      </c>
      <c r="B16" s="86"/>
      <c r="C16" s="86">
        <v>995</v>
      </c>
      <c r="D16" s="86">
        <v>1300</v>
      </c>
      <c r="E16" s="86">
        <v>1271</v>
      </c>
      <c r="F16" s="86">
        <v>1210</v>
      </c>
      <c r="G16" s="86">
        <v>1200.9999999999998</v>
      </c>
      <c r="H16" s="86">
        <v>1757.9970422815502</v>
      </c>
      <c r="I16" s="86">
        <v>1297.0000000000005</v>
      </c>
      <c r="J16" s="86">
        <v>1860.0000000000009</v>
      </c>
      <c r="K16" s="86">
        <v>2827.0000000000009</v>
      </c>
      <c r="L16" s="86">
        <v>1569.0000000000007</v>
      </c>
      <c r="M16" s="86">
        <v>2364.5198811411742</v>
      </c>
      <c r="N16" s="86">
        <v>1811.0000000000002</v>
      </c>
      <c r="O16" s="86">
        <v>1536.8402350837882</v>
      </c>
      <c r="P16" s="86">
        <v>2294.0000000000005</v>
      </c>
      <c r="Q16" s="86">
        <v>2128.9999999999995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4033.586956521739</v>
      </c>
      <c r="D17" s="88">
        <f t="shared" ref="D17:Q17" si="9">SUM(D18:D25)</f>
        <v>4258.6304347826081</v>
      </c>
      <c r="E17" s="88">
        <f t="shared" si="9"/>
        <v>4092.0434782608691</v>
      </c>
      <c r="F17" s="88">
        <f t="shared" si="9"/>
        <v>4090.2173913043471</v>
      </c>
      <c r="G17" s="88">
        <f t="shared" si="9"/>
        <v>4196.8260869565211</v>
      </c>
      <c r="H17" s="88">
        <f t="shared" si="9"/>
        <v>4809.2391304347821</v>
      </c>
      <c r="I17" s="88">
        <f t="shared" si="9"/>
        <v>4875.4130434782619</v>
      </c>
      <c r="J17" s="88">
        <f t="shared" si="9"/>
        <v>5790.1956521739157</v>
      </c>
      <c r="K17" s="88">
        <f t="shared" si="9"/>
        <v>5804.0217391304359</v>
      </c>
      <c r="L17" s="88">
        <f t="shared" si="9"/>
        <v>6083.8913043478278</v>
      </c>
      <c r="M17" s="88">
        <f t="shared" si="9"/>
        <v>5244.6086956521767</v>
      </c>
      <c r="N17" s="88">
        <f t="shared" si="9"/>
        <v>6101.7391304347821</v>
      </c>
      <c r="O17" s="88">
        <f t="shared" si="9"/>
        <v>6463.5869565217408</v>
      </c>
      <c r="P17" s="88">
        <f t="shared" si="9"/>
        <v>6795.0000000000018</v>
      </c>
      <c r="Q17" s="88">
        <f t="shared" si="9"/>
        <v>7113.1739130434762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853.19229944278675</v>
      </c>
      <c r="D19" s="86">
        <v>188.65622783956857</v>
      </c>
      <c r="E19" s="86">
        <v>221.7824003367661</v>
      </c>
      <c r="F19" s="86">
        <v>513.02830634739473</v>
      </c>
      <c r="G19" s="86">
        <v>143.98259764653886</v>
      </c>
      <c r="H19" s="86">
        <v>467.99704228155014</v>
      </c>
      <c r="I19" s="86">
        <v>371.81024889055362</v>
      </c>
      <c r="J19" s="86">
        <v>374.74074676587435</v>
      </c>
      <c r="K19" s="86">
        <v>990.6843394183602</v>
      </c>
      <c r="L19" s="86">
        <v>0</v>
      </c>
      <c r="M19" s="86">
        <v>0</v>
      </c>
      <c r="N19" s="86">
        <v>0</v>
      </c>
      <c r="O19" s="86">
        <v>0</v>
      </c>
      <c r="P19" s="86">
        <v>617.3057049542598</v>
      </c>
      <c r="Q19" s="86">
        <v>827.09769821773102</v>
      </c>
    </row>
    <row r="20" spans="1:17" ht="12" customHeight="1" x14ac:dyDescent="0.25">
      <c r="A20" s="87" t="s">
        <v>110</v>
      </c>
      <c r="B20" s="86"/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/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</row>
    <row r="22" spans="1:17" ht="12" customHeight="1" x14ac:dyDescent="0.25">
      <c r="A22" s="87" t="s">
        <v>55</v>
      </c>
      <c r="B22" s="86"/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</row>
    <row r="25" spans="1:17" ht="12" customHeight="1" x14ac:dyDescent="0.25">
      <c r="A25" s="51" t="s">
        <v>60</v>
      </c>
      <c r="B25" s="92"/>
      <c r="C25" s="92">
        <v>3180.3946570789522</v>
      </c>
      <c r="D25" s="92">
        <v>4069.9742069430399</v>
      </c>
      <c r="E25" s="92">
        <v>3870.2610779241031</v>
      </c>
      <c r="F25" s="92">
        <v>3577.1890849569522</v>
      </c>
      <c r="G25" s="92">
        <v>4052.843489309982</v>
      </c>
      <c r="H25" s="92">
        <v>4341.2420881532316</v>
      </c>
      <c r="I25" s="92">
        <v>4503.6027945877086</v>
      </c>
      <c r="J25" s="92">
        <v>5415.4549054080417</v>
      </c>
      <c r="K25" s="92">
        <v>4813.3373997120761</v>
      </c>
      <c r="L25" s="92">
        <v>6083.8913043478278</v>
      </c>
      <c r="M25" s="92">
        <v>5244.6086956521767</v>
      </c>
      <c r="N25" s="92">
        <v>6101.7391304347821</v>
      </c>
      <c r="O25" s="92">
        <v>6463.5869565217408</v>
      </c>
      <c r="P25" s="92">
        <v>6177.6942950457424</v>
      </c>
      <c r="Q25" s="92">
        <v>6286.0762148257454</v>
      </c>
    </row>
    <row r="26" spans="1:17" ht="12" customHeight="1" x14ac:dyDescent="0.25">
      <c r="A26" s="91" t="s">
        <v>59</v>
      </c>
      <c r="B26" s="90"/>
      <c r="C26" s="90">
        <v>0</v>
      </c>
      <c r="D26" s="90">
        <v>3480</v>
      </c>
      <c r="E26" s="90">
        <v>1386.5517951810016</v>
      </c>
      <c r="F26" s="90">
        <v>1725.0950594041956</v>
      </c>
      <c r="G26" s="90">
        <v>1852.2588684633711</v>
      </c>
      <c r="H26" s="90">
        <v>1340.522879669717</v>
      </c>
      <c r="I26" s="90">
        <v>2447.0971306941719</v>
      </c>
      <c r="J26" s="90">
        <v>1735.8846965026082</v>
      </c>
      <c r="K26" s="90">
        <v>3344.5866508422546</v>
      </c>
      <c r="L26" s="90">
        <v>5862.243332848042</v>
      </c>
      <c r="M26" s="90">
        <v>3670.3785459192445</v>
      </c>
      <c r="N26" s="90">
        <v>5052.0197357845109</v>
      </c>
      <c r="O26" s="90">
        <v>6157.347043355302</v>
      </c>
      <c r="P26" s="90">
        <v>4571.9262433954946</v>
      </c>
      <c r="Q26" s="90">
        <v>5122.5406581289462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4033.586956521739</v>
      </c>
      <c r="D27" s="88">
        <f t="shared" ref="D27:Q27" si="11">SUM(D28:D32)</f>
        <v>4258.6304347826081</v>
      </c>
      <c r="E27" s="88">
        <f t="shared" si="11"/>
        <v>4092.0434782608695</v>
      </c>
      <c r="F27" s="88">
        <f t="shared" si="11"/>
        <v>4090.2173913043471</v>
      </c>
      <c r="G27" s="88">
        <f t="shared" si="11"/>
        <v>4196.8260869565211</v>
      </c>
      <c r="H27" s="88">
        <f t="shared" si="11"/>
        <v>4809.2391304347821</v>
      </c>
      <c r="I27" s="88">
        <f t="shared" si="11"/>
        <v>4875.4130434782619</v>
      </c>
      <c r="J27" s="88">
        <f t="shared" si="11"/>
        <v>5790.1956521739157</v>
      </c>
      <c r="K27" s="88">
        <f t="shared" si="11"/>
        <v>5804.0217391304368</v>
      </c>
      <c r="L27" s="88">
        <f t="shared" si="11"/>
        <v>6083.8913043478278</v>
      </c>
      <c r="M27" s="88">
        <f t="shared" si="11"/>
        <v>5244.6086956521758</v>
      </c>
      <c r="N27" s="88">
        <f t="shared" si="11"/>
        <v>6101.7391304347821</v>
      </c>
      <c r="O27" s="88">
        <f t="shared" si="11"/>
        <v>6463.5869565217399</v>
      </c>
      <c r="P27" s="88">
        <f t="shared" si="11"/>
        <v>6795.0000000000018</v>
      </c>
      <c r="Q27" s="88">
        <f t="shared" si="11"/>
        <v>7113.1739130434771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2022.1013520165393</v>
      </c>
      <c r="D29" s="86">
        <v>0</v>
      </c>
      <c r="E29" s="86">
        <v>141.88829056373496</v>
      </c>
      <c r="F29" s="86">
        <v>1643.4823704033499</v>
      </c>
      <c r="G29" s="86">
        <v>748.38313555118611</v>
      </c>
      <c r="H29" s="86">
        <v>467.99704228155014</v>
      </c>
      <c r="I29" s="86">
        <v>371.81024889055362</v>
      </c>
      <c r="J29" s="86">
        <v>2405.053647737011</v>
      </c>
      <c r="K29" s="86">
        <v>4089.1022327173773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158.54243175593052</v>
      </c>
    </row>
    <row r="30" spans="1:17" ht="12" customHeight="1" x14ac:dyDescent="0.25">
      <c r="A30" s="87" t="s">
        <v>109</v>
      </c>
      <c r="B30" s="86"/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2011.4856045051997</v>
      </c>
      <c r="D32" s="85">
        <v>4258.6304347826081</v>
      </c>
      <c r="E32" s="85">
        <v>3950.1551876971344</v>
      </c>
      <c r="F32" s="85">
        <v>2446.7350209009974</v>
      </c>
      <c r="G32" s="85">
        <v>3448.442951405335</v>
      </c>
      <c r="H32" s="85">
        <v>4341.2420881532316</v>
      </c>
      <c r="I32" s="85">
        <v>4503.6027945877086</v>
      </c>
      <c r="J32" s="85">
        <v>3385.1420044369042</v>
      </c>
      <c r="K32" s="85">
        <v>1714.9195064130595</v>
      </c>
      <c r="L32" s="85">
        <v>6083.8913043478278</v>
      </c>
      <c r="M32" s="85">
        <v>5244.6086956521758</v>
      </c>
      <c r="N32" s="85">
        <v>6101.7391304347821</v>
      </c>
      <c r="O32" s="85">
        <v>6463.5869565217399</v>
      </c>
      <c r="P32" s="85">
        <v>6795.0000000000018</v>
      </c>
      <c r="Q32" s="85">
        <v>6954.6314812875462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1.1809345355017327</v>
      </c>
      <c r="D3" s="100">
        <f t="shared" ref="D3:Q3" si="1">SUM(D4,D15,D17,D27)</f>
        <v>1.1545658705454123</v>
      </c>
      <c r="E3" s="100">
        <f t="shared" si="1"/>
        <v>1.2630148854976508</v>
      </c>
      <c r="F3" s="100">
        <f t="shared" si="1"/>
        <v>1.2792682427825648</v>
      </c>
      <c r="G3" s="100">
        <f t="shared" si="1"/>
        <v>1.2269432148457611</v>
      </c>
      <c r="H3" s="100">
        <f t="shared" si="1"/>
        <v>1.5660285191393917</v>
      </c>
      <c r="I3" s="100">
        <f t="shared" si="1"/>
        <v>1.4370712116402125</v>
      </c>
      <c r="J3" s="100">
        <f t="shared" si="1"/>
        <v>1.7407609921165474</v>
      </c>
      <c r="K3" s="100">
        <f t="shared" si="1"/>
        <v>1.559254123631757</v>
      </c>
      <c r="L3" s="100">
        <f t="shared" si="1"/>
        <v>1.4392297784513142</v>
      </c>
      <c r="M3" s="100">
        <f t="shared" si="1"/>
        <v>1.4657314705557631</v>
      </c>
      <c r="N3" s="100">
        <f t="shared" si="1"/>
        <v>1.6464809056936003</v>
      </c>
      <c r="O3" s="100">
        <f t="shared" si="1"/>
        <v>1.5157483164722376</v>
      </c>
      <c r="P3" s="100">
        <f t="shared" si="1"/>
        <v>1.8422850283052856</v>
      </c>
      <c r="Q3" s="100">
        <f t="shared" si="1"/>
        <v>2.1055496685707693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0.25329270230614992</v>
      </c>
      <c r="D4" s="96">
        <f t="shared" ref="D4:Q4" si="3">SUM(D5:D14)</f>
        <v>0.4083079443743638</v>
      </c>
      <c r="E4" s="96">
        <f t="shared" si="3"/>
        <v>0.45507404583240613</v>
      </c>
      <c r="F4" s="96">
        <f t="shared" si="3"/>
        <v>0.40541558757171486</v>
      </c>
      <c r="G4" s="96">
        <f t="shared" si="3"/>
        <v>0.4055410858467825</v>
      </c>
      <c r="H4" s="96">
        <f t="shared" si="3"/>
        <v>0.53496763879749332</v>
      </c>
      <c r="I4" s="96">
        <f t="shared" si="3"/>
        <v>0.52074919804873177</v>
      </c>
      <c r="J4" s="96">
        <f t="shared" si="3"/>
        <v>0.40170930207016614</v>
      </c>
      <c r="K4" s="96">
        <f t="shared" si="3"/>
        <v>0.16125558344739224</v>
      </c>
      <c r="L4" s="96">
        <f t="shared" si="3"/>
        <v>0.38112252542001945</v>
      </c>
      <c r="M4" s="96">
        <f t="shared" si="3"/>
        <v>0.38856100882680544</v>
      </c>
      <c r="N4" s="96">
        <f t="shared" si="3"/>
        <v>0.54521181447881684</v>
      </c>
      <c r="O4" s="96">
        <f t="shared" si="3"/>
        <v>0.4226734712774331</v>
      </c>
      <c r="P4" s="96">
        <f t="shared" si="3"/>
        <v>0.5277918286511043</v>
      </c>
      <c r="Q4" s="96">
        <f t="shared" si="3"/>
        <v>0.67354334820915363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0.12765078599686952</v>
      </c>
      <c r="D6" s="95">
        <v>0.26585100479186491</v>
      </c>
      <c r="E6" s="95">
        <v>5.9558457435566557E-2</v>
      </c>
      <c r="F6" s="95">
        <v>0.1804350242215827</v>
      </c>
      <c r="G6" s="95">
        <v>0.2503079003314721</v>
      </c>
      <c r="H6" s="95">
        <v>5.1482284223093311E-2</v>
      </c>
      <c r="I6" s="95">
        <v>3.6096272420449271E-2</v>
      </c>
      <c r="J6" s="95">
        <v>0.16418572613787077</v>
      </c>
      <c r="K6" s="95">
        <v>0.10424612106309826</v>
      </c>
      <c r="L6" s="95">
        <v>0</v>
      </c>
      <c r="M6" s="95">
        <v>0.33477619493415861</v>
      </c>
      <c r="N6" s="95">
        <v>0.50038423800924781</v>
      </c>
      <c r="O6" s="95">
        <v>0</v>
      </c>
      <c r="P6" s="95">
        <v>0.40540750654793495</v>
      </c>
      <c r="Q6" s="95">
        <v>0.32551708569236221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0.3985664186390302</v>
      </c>
      <c r="P7" s="95">
        <v>2.4564215570659804E-2</v>
      </c>
      <c r="Q7" s="95">
        <v>0.29951256220494643</v>
      </c>
    </row>
    <row r="8" spans="1:17" ht="12" customHeight="1" x14ac:dyDescent="0.25">
      <c r="A8" s="87" t="s">
        <v>109</v>
      </c>
      <c r="B8" s="95"/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0.29181272459437668</v>
      </c>
      <c r="M9" s="95">
        <v>3.4693189199483686E-4</v>
      </c>
      <c r="N9" s="95">
        <v>1.874171293761738E-2</v>
      </c>
      <c r="O9" s="95">
        <v>8.3002090340362046E-4</v>
      </c>
      <c r="P9" s="95">
        <v>6.7120323188276917E-2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3.1302726687694842E-2</v>
      </c>
      <c r="D12" s="95">
        <v>2.7467409650459976E-2</v>
      </c>
      <c r="E12" s="95">
        <v>9.8786105323589793E-2</v>
      </c>
      <c r="F12" s="95">
        <v>9.4451020709946584E-3</v>
      </c>
      <c r="G12" s="95">
        <v>1.1771461760676264E-2</v>
      </c>
      <c r="H12" s="95">
        <v>4.2334601019893121E-2</v>
      </c>
      <c r="I12" s="95">
        <v>3.3823096217354694E-2</v>
      </c>
      <c r="J12" s="95">
        <v>3.704695258457754E-2</v>
      </c>
      <c r="K12" s="95">
        <v>2.4740986830850947E-3</v>
      </c>
      <c r="L12" s="95">
        <v>1.3597755452523638E-2</v>
      </c>
      <c r="M12" s="95">
        <v>1.044740477711769E-2</v>
      </c>
      <c r="N12" s="95">
        <v>1.4041841064098842E-2</v>
      </c>
      <c r="O12" s="95">
        <v>2.1758608136138918E-2</v>
      </c>
      <c r="P12" s="95">
        <v>2.640114577248499E-2</v>
      </c>
      <c r="Q12" s="95">
        <v>3.2720061204647946E-2</v>
      </c>
    </row>
    <row r="13" spans="1:17" ht="12" customHeight="1" x14ac:dyDescent="0.25">
      <c r="A13" s="51" t="s">
        <v>114</v>
      </c>
      <c r="B13" s="22"/>
      <c r="C13" s="22">
        <v>8.5353035143638956E-2</v>
      </c>
      <c r="D13" s="22">
        <v>0.11194156521547556</v>
      </c>
      <c r="E13" s="22">
        <v>0.2902978082375689</v>
      </c>
      <c r="F13" s="22">
        <v>0.20703281852630764</v>
      </c>
      <c r="G13" s="22">
        <v>0.14127369757691624</v>
      </c>
      <c r="H13" s="22">
        <v>0.44056051246829053</v>
      </c>
      <c r="I13" s="22">
        <v>0.45041598796307203</v>
      </c>
      <c r="J13" s="22">
        <v>0.19641885058796632</v>
      </c>
      <c r="K13" s="22">
        <v>5.3582933112139797E-2</v>
      </c>
      <c r="L13" s="22">
        <v>7.2090583598893421E-2</v>
      </c>
      <c r="M13" s="22">
        <v>3.7572855333993758E-2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8.9861544779466004E-3</v>
      </c>
      <c r="D14" s="98">
        <v>3.0479647165634013E-3</v>
      </c>
      <c r="E14" s="98">
        <v>6.4316748356809143E-3</v>
      </c>
      <c r="F14" s="98">
        <v>8.5026427528298587E-3</v>
      </c>
      <c r="G14" s="98">
        <v>2.1880261777178431E-3</v>
      </c>
      <c r="H14" s="98">
        <v>5.9024108621642043E-4</v>
      </c>
      <c r="I14" s="98">
        <v>4.1384144785582049E-4</v>
      </c>
      <c r="J14" s="98">
        <v>4.0577727597514756E-3</v>
      </c>
      <c r="K14" s="98">
        <v>9.5243058906911205E-4</v>
      </c>
      <c r="L14" s="98">
        <v>3.6214617742257541E-3</v>
      </c>
      <c r="M14" s="98">
        <v>5.4176218895405455E-3</v>
      </c>
      <c r="N14" s="98">
        <v>1.2044022467852746E-2</v>
      </c>
      <c r="O14" s="98">
        <v>1.5184235988603971E-3</v>
      </c>
      <c r="P14" s="98">
        <v>4.2986375717476797E-3</v>
      </c>
      <c r="Q14" s="98">
        <v>1.5793639107197024E-2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0.18446832712558639</v>
      </c>
      <c r="D15" s="96">
        <f t="shared" si="4"/>
        <v>0.22356893025563851</v>
      </c>
      <c r="E15" s="96">
        <f t="shared" si="4"/>
        <v>0.21260550451950452</v>
      </c>
      <c r="F15" s="96">
        <f t="shared" si="4"/>
        <v>0.17741474442594368</v>
      </c>
      <c r="G15" s="96">
        <f t="shared" si="4"/>
        <v>0.16367080498260572</v>
      </c>
      <c r="H15" s="96">
        <f t="shared" si="4"/>
        <v>0.23899688959384713</v>
      </c>
      <c r="I15" s="96">
        <f t="shared" si="4"/>
        <v>0.16940426135853509</v>
      </c>
      <c r="J15" s="96">
        <f t="shared" si="4"/>
        <v>0.27572663964479516</v>
      </c>
      <c r="K15" s="96">
        <f t="shared" si="4"/>
        <v>0.4096089558890913</v>
      </c>
      <c r="L15" s="96">
        <f t="shared" si="4"/>
        <v>0.22028770583209442</v>
      </c>
      <c r="M15" s="96">
        <f t="shared" si="4"/>
        <v>0.29117445667355979</v>
      </c>
      <c r="N15" s="96">
        <f t="shared" si="4"/>
        <v>0.21259676817221362</v>
      </c>
      <c r="O15" s="96">
        <f t="shared" si="4"/>
        <v>0.18220114708473159</v>
      </c>
      <c r="P15" s="96">
        <f t="shared" si="4"/>
        <v>0.25693384825463766</v>
      </c>
      <c r="Q15" s="96">
        <f t="shared" si="4"/>
        <v>0.22713581915778655</v>
      </c>
    </row>
    <row r="16" spans="1:17" ht="12" customHeight="1" x14ac:dyDescent="0.25">
      <c r="A16" s="87" t="s">
        <v>111</v>
      </c>
      <c r="B16" s="97"/>
      <c r="C16" s="97">
        <v>0.18446832712558639</v>
      </c>
      <c r="D16" s="97">
        <v>0.22356893025563851</v>
      </c>
      <c r="E16" s="97">
        <v>0.21260550451950452</v>
      </c>
      <c r="F16" s="97">
        <v>0.17741474442594368</v>
      </c>
      <c r="G16" s="97">
        <v>0.16367080498260572</v>
      </c>
      <c r="H16" s="97">
        <v>0.23899688959384713</v>
      </c>
      <c r="I16" s="97">
        <v>0.16940426135853509</v>
      </c>
      <c r="J16" s="97">
        <v>0.27572663964479516</v>
      </c>
      <c r="K16" s="97">
        <v>0.4096089558890913</v>
      </c>
      <c r="L16" s="97">
        <v>0.22028770583209442</v>
      </c>
      <c r="M16" s="97">
        <v>0.29117445667355979</v>
      </c>
      <c r="N16" s="97">
        <v>0.21259676817221362</v>
      </c>
      <c r="O16" s="97">
        <v>0.18220114708473159</v>
      </c>
      <c r="P16" s="97">
        <v>0.25693384825463766</v>
      </c>
      <c r="Q16" s="97">
        <v>0.22713581915778655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0.41992022843405402</v>
      </c>
      <c r="D17" s="96">
        <f t="shared" ref="D17:Q17" si="6">SUM(D18:D26)</f>
        <v>0.28012285616424987</v>
      </c>
      <c r="E17" s="96">
        <f t="shared" si="6"/>
        <v>0.3595656604937813</v>
      </c>
      <c r="F17" s="96">
        <f t="shared" si="6"/>
        <v>0.34661125584029051</v>
      </c>
      <c r="G17" s="96">
        <f t="shared" si="6"/>
        <v>0.35675329413365292</v>
      </c>
      <c r="H17" s="96">
        <f t="shared" si="6"/>
        <v>0.45829141967965481</v>
      </c>
      <c r="I17" s="96">
        <f t="shared" si="6"/>
        <v>0.42178171962279809</v>
      </c>
      <c r="J17" s="96">
        <f t="shared" si="6"/>
        <v>0.5667055987536489</v>
      </c>
      <c r="K17" s="96">
        <f t="shared" si="6"/>
        <v>0.41311130282738817</v>
      </c>
      <c r="L17" s="96">
        <f t="shared" si="6"/>
        <v>0.42708285701603765</v>
      </c>
      <c r="M17" s="96">
        <f t="shared" si="6"/>
        <v>0.43374593065971695</v>
      </c>
      <c r="N17" s="96">
        <f t="shared" si="6"/>
        <v>0.47334981134866483</v>
      </c>
      <c r="O17" s="96">
        <f t="shared" si="6"/>
        <v>0.47710848920468801</v>
      </c>
      <c r="P17" s="96">
        <f t="shared" si="6"/>
        <v>0.60073039287970187</v>
      </c>
      <c r="Q17" s="96">
        <f t="shared" si="6"/>
        <v>0.6665261102702611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0.10733411387483971</v>
      </c>
      <c r="D19" s="95">
        <v>6.5031331575079315E-3</v>
      </c>
      <c r="E19" s="95">
        <v>1.2293709236803571E-2</v>
      </c>
      <c r="F19" s="95">
        <v>4.2706923489252029E-2</v>
      </c>
      <c r="G19" s="95">
        <v>4.1128181952700729E-4</v>
      </c>
      <c r="H19" s="95">
        <v>3.5748377338420213E-2</v>
      </c>
      <c r="I19" s="95">
        <v>5.179580234568883E-3</v>
      </c>
      <c r="J19" s="95">
        <v>2.6960714584591042E-2</v>
      </c>
      <c r="K19" s="95">
        <v>7.7370136246866658E-2</v>
      </c>
      <c r="L19" s="95">
        <v>0</v>
      </c>
      <c r="M19" s="95">
        <v>0</v>
      </c>
      <c r="N19" s="95">
        <v>0</v>
      </c>
      <c r="O19" s="95">
        <v>0</v>
      </c>
      <c r="P19" s="95">
        <v>5.6616425494645524E-2</v>
      </c>
      <c r="Q19" s="95">
        <v>8.1700861123002594E-2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0.31258611455921431</v>
      </c>
      <c r="D25" s="22">
        <v>7.7065077426397455E-2</v>
      </c>
      <c r="E25" s="22">
        <v>0.26927328256197164</v>
      </c>
      <c r="F25" s="22">
        <v>0.20456706391014887</v>
      </c>
      <c r="G25" s="22">
        <v>0.24347541817755949</v>
      </c>
      <c r="H25" s="22">
        <v>0.34104958867593937</v>
      </c>
      <c r="I25" s="22">
        <v>0.26502048818141188</v>
      </c>
      <c r="J25" s="22">
        <v>0.42989814899080919</v>
      </c>
      <c r="K25" s="22">
        <v>0.16203940216615967</v>
      </c>
      <c r="L25" s="22">
        <v>4.0632146024864244E-2</v>
      </c>
      <c r="M25" s="22">
        <v>0.18947069398909361</v>
      </c>
      <c r="N25" s="22">
        <v>0.13438641700304127</v>
      </c>
      <c r="O25" s="22">
        <v>5.5391605349071317E-2</v>
      </c>
      <c r="P25" s="22">
        <v>0.22768372706196288</v>
      </c>
      <c r="Q25" s="22">
        <v>0.22171479379725403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0.19655464558034449</v>
      </c>
      <c r="E26" s="18">
        <v>7.7998668695006088E-2</v>
      </c>
      <c r="F26" s="18">
        <v>9.9337268440889595E-2</v>
      </c>
      <c r="G26" s="18">
        <v>0.11286659413656643</v>
      </c>
      <c r="H26" s="18">
        <v>8.1493453665295187E-2</v>
      </c>
      <c r="I26" s="18">
        <v>0.15158165120681732</v>
      </c>
      <c r="J26" s="18">
        <v>0.10984673517824865</v>
      </c>
      <c r="K26" s="18">
        <v>0.17370176441436189</v>
      </c>
      <c r="L26" s="18">
        <v>0.3864507109911734</v>
      </c>
      <c r="M26" s="18">
        <v>0.24427523667062334</v>
      </c>
      <c r="N26" s="18">
        <v>0.33896339434562356</v>
      </c>
      <c r="O26" s="18">
        <v>0.42171688385561668</v>
      </c>
      <c r="P26" s="18">
        <v>0.31643024032309353</v>
      </c>
      <c r="Q26" s="18">
        <v>0.36311045535000452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0.32325327763594219</v>
      </c>
      <c r="D27" s="96">
        <f t="shared" ref="D27:Q27" si="8">SUM(D28:D32)</f>
        <v>0.24256613975116001</v>
      </c>
      <c r="E27" s="96">
        <f t="shared" si="8"/>
        <v>0.2357696746519588</v>
      </c>
      <c r="F27" s="96">
        <f t="shared" si="8"/>
        <v>0.34982665494461562</v>
      </c>
      <c r="G27" s="96">
        <f t="shared" si="8"/>
        <v>0.30097802988272016</v>
      </c>
      <c r="H27" s="96">
        <f t="shared" si="8"/>
        <v>0.33377257106839636</v>
      </c>
      <c r="I27" s="96">
        <f t="shared" si="8"/>
        <v>0.32513603261014762</v>
      </c>
      <c r="J27" s="96">
        <f t="shared" si="8"/>
        <v>0.4966194516479373</v>
      </c>
      <c r="K27" s="96">
        <f t="shared" si="8"/>
        <v>0.57527828146788518</v>
      </c>
      <c r="L27" s="96">
        <f t="shared" si="8"/>
        <v>0.41073669018316272</v>
      </c>
      <c r="M27" s="96">
        <f t="shared" si="8"/>
        <v>0.35225007439568096</v>
      </c>
      <c r="N27" s="96">
        <f t="shared" si="8"/>
        <v>0.41532251169390494</v>
      </c>
      <c r="O27" s="96">
        <f t="shared" si="8"/>
        <v>0.43376520890538489</v>
      </c>
      <c r="P27" s="96">
        <f t="shared" si="8"/>
        <v>0.45682895851984168</v>
      </c>
      <c r="Q27" s="96">
        <f t="shared" si="8"/>
        <v>0.5383443909335679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0.21425793098986137</v>
      </c>
      <c r="D29" s="95">
        <v>0</v>
      </c>
      <c r="E29" s="95">
        <v>1.4621473445360932E-2</v>
      </c>
      <c r="F29" s="95">
        <v>0.19595070971059503</v>
      </c>
      <c r="G29" s="95">
        <v>8.825212742201323E-2</v>
      </c>
      <c r="H29" s="95">
        <v>5.6154277295843068E-2</v>
      </c>
      <c r="I29" s="95">
        <v>4.3194588117072774E-2</v>
      </c>
      <c r="J29" s="95">
        <v>0.2804154947389097</v>
      </c>
      <c r="K29" s="95">
        <v>0.4694905009941831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2.0869496397083954E-2</v>
      </c>
    </row>
    <row r="30" spans="1:17" ht="12" customHeight="1" x14ac:dyDescent="0.25">
      <c r="A30" s="87" t="s">
        <v>109</v>
      </c>
      <c r="B30" s="95"/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0.10899534664608082</v>
      </c>
      <c r="D32" s="18">
        <v>0.24256613975116001</v>
      </c>
      <c r="E32" s="18">
        <v>0.22114820120659787</v>
      </c>
      <c r="F32" s="18">
        <v>0.15387594523402062</v>
      </c>
      <c r="G32" s="18">
        <v>0.21272590246070691</v>
      </c>
      <c r="H32" s="18">
        <v>0.27761829377255332</v>
      </c>
      <c r="I32" s="18">
        <v>0.28194144449307484</v>
      </c>
      <c r="J32" s="18">
        <v>0.21620395690902761</v>
      </c>
      <c r="K32" s="18">
        <v>0.10578778047370206</v>
      </c>
      <c r="L32" s="18">
        <v>0.41073669018316272</v>
      </c>
      <c r="M32" s="18">
        <v>0.35225007439568096</v>
      </c>
      <c r="N32" s="18">
        <v>0.41532251169390494</v>
      </c>
      <c r="O32" s="18">
        <v>0.43376520890538489</v>
      </c>
      <c r="P32" s="18">
        <v>0.45682895851984168</v>
      </c>
      <c r="Q32" s="18">
        <v>0.51747489453648399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0.91238393281147878</v>
      </c>
      <c r="D3" s="100">
        <f t="shared" ref="D3:Q3" si="1">SUM(D4,D15,D17,D27)</f>
        <v>1.0718600941404279</v>
      </c>
      <c r="E3" s="100">
        <f t="shared" si="1"/>
        <v>1.1734145569433334</v>
      </c>
      <c r="F3" s="100">
        <f t="shared" si="1"/>
        <v>1.0597117646659762</v>
      </c>
      <c r="G3" s="100">
        <f t="shared" si="1"/>
        <v>1.0619140818505701</v>
      </c>
      <c r="H3" s="100">
        <f t="shared" si="1"/>
        <v>1.4736842327973734</v>
      </c>
      <c r="I3" s="100">
        <f t="shared" si="1"/>
        <v>1.3393043775738025</v>
      </c>
      <c r="J3" s="100">
        <f t="shared" si="1"/>
        <v>1.6504797579167785</v>
      </c>
      <c r="K3" s="100">
        <f t="shared" si="1"/>
        <v>1.732584187249872</v>
      </c>
      <c r="L3" s="100">
        <f t="shared" si="1"/>
        <v>1.6050918972972208</v>
      </c>
      <c r="M3" s="100">
        <f t="shared" si="1"/>
        <v>1.7452313395846972</v>
      </c>
      <c r="N3" s="100">
        <f t="shared" si="1"/>
        <v>1.7630512925112303</v>
      </c>
      <c r="O3" s="100">
        <f t="shared" si="1"/>
        <v>1.6952239868887429</v>
      </c>
      <c r="P3" s="100">
        <f t="shared" si="1"/>
        <v>2.1045629642879136</v>
      </c>
      <c r="Q3" s="100">
        <f t="shared" si="1"/>
        <v>2.2573050262372694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0.17054433826865706</v>
      </c>
      <c r="D4" s="96">
        <f t="shared" ref="D4:Q4" si="3">SUM(D5:D14)</f>
        <v>0.23356355373114862</v>
      </c>
      <c r="E4" s="96">
        <f t="shared" si="3"/>
        <v>0.34558430975090548</v>
      </c>
      <c r="F4" s="96">
        <f t="shared" si="3"/>
        <v>0.25609029874405648</v>
      </c>
      <c r="G4" s="96">
        <f t="shared" si="3"/>
        <v>0.24704837597868112</v>
      </c>
      <c r="H4" s="96">
        <f t="shared" si="3"/>
        <v>0.39452869296656673</v>
      </c>
      <c r="I4" s="96">
        <f t="shared" si="3"/>
        <v>0.37945338720290506</v>
      </c>
      <c r="J4" s="96">
        <f t="shared" si="3"/>
        <v>0.29707300984532536</v>
      </c>
      <c r="K4" s="96">
        <f t="shared" si="3"/>
        <v>9.9493981096182904E-2</v>
      </c>
      <c r="L4" s="96">
        <f t="shared" si="3"/>
        <v>0.2729960078080369</v>
      </c>
      <c r="M4" s="96">
        <f t="shared" si="3"/>
        <v>0.23971856682936254</v>
      </c>
      <c r="N4" s="96">
        <f t="shared" si="3"/>
        <v>0.33618349106953593</v>
      </c>
      <c r="O4" s="96">
        <f t="shared" si="3"/>
        <v>0.29729394400303061</v>
      </c>
      <c r="P4" s="96">
        <f t="shared" si="3"/>
        <v>0.36042242944559028</v>
      </c>
      <c r="Q4" s="96">
        <f t="shared" si="3"/>
        <v>0.46925096563857122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6.86884011741377E-2</v>
      </c>
      <c r="D6" s="95">
        <v>0.13226603521959493</v>
      </c>
      <c r="E6" s="95">
        <v>2.9954321845441018E-2</v>
      </c>
      <c r="F6" s="95">
        <v>9.5189852664432001E-2</v>
      </c>
      <c r="G6" s="95">
        <v>0.13485824948544825</v>
      </c>
      <c r="H6" s="95">
        <v>2.778498407783616E-2</v>
      </c>
      <c r="I6" s="95">
        <v>1.8657949588694361E-2</v>
      </c>
      <c r="J6" s="95">
        <v>9.1690571453122025E-2</v>
      </c>
      <c r="K6" s="95">
        <v>5.7939736989534425E-2</v>
      </c>
      <c r="L6" s="95">
        <v>0</v>
      </c>
      <c r="M6" s="95">
        <v>0.18724569755577147</v>
      </c>
      <c r="N6" s="95">
        <v>0.28302224749048743</v>
      </c>
      <c r="O6" s="95">
        <v>0</v>
      </c>
      <c r="P6" s="95">
        <v>0.23607497561546023</v>
      </c>
      <c r="Q6" s="95">
        <v>0.19150549098148609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0.24745658008107851</v>
      </c>
      <c r="P7" s="95">
        <v>1.5013773583755441E-2</v>
      </c>
      <c r="Q7" s="95">
        <v>0.18055585995191101</v>
      </c>
    </row>
    <row r="8" spans="1:17" ht="12" customHeight="1" x14ac:dyDescent="0.25">
      <c r="A8" s="87" t="s">
        <v>109</v>
      </c>
      <c r="B8" s="95"/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0.19791275398375704</v>
      </c>
      <c r="M9" s="95">
        <v>2.3090417626650954E-4</v>
      </c>
      <c r="N9" s="95">
        <v>1.2288399854150946E-2</v>
      </c>
      <c r="O9" s="95">
        <v>5.3718847261325742E-4</v>
      </c>
      <c r="P9" s="95">
        <v>4.3071313019039284E-2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3.2314927710581962E-2</v>
      </c>
      <c r="D12" s="95">
        <v>2.8757631109898523E-2</v>
      </c>
      <c r="E12" s="95">
        <v>0.1128069556957505</v>
      </c>
      <c r="F12" s="95">
        <v>1.0912319996741303E-2</v>
      </c>
      <c r="G12" s="95">
        <v>1.4644145905106758E-2</v>
      </c>
      <c r="H12" s="95">
        <v>6.0018541135888524E-2</v>
      </c>
      <c r="I12" s="95">
        <v>5.0647924768760198E-2</v>
      </c>
      <c r="J12" s="95">
        <v>6.4078176773547435E-2</v>
      </c>
      <c r="K12" s="95">
        <v>4.085186755871455E-3</v>
      </c>
      <c r="L12" s="95">
        <v>2.1857814215808985E-2</v>
      </c>
      <c r="M12" s="95">
        <v>1.9146525459185319E-2</v>
      </c>
      <c r="N12" s="95">
        <v>2.8505546602594418E-2</v>
      </c>
      <c r="O12" s="95">
        <v>4.7781812720507105E-2</v>
      </c>
      <c r="P12" s="95">
        <v>6.1883326514372561E-2</v>
      </c>
      <c r="Q12" s="95">
        <v>8.1360435634666578E-2</v>
      </c>
    </row>
    <row r="13" spans="1:17" ht="12" customHeight="1" x14ac:dyDescent="0.25">
      <c r="A13" s="51" t="s">
        <v>114</v>
      </c>
      <c r="B13" s="22"/>
      <c r="C13" s="22">
        <v>5.9596221527513212E-2</v>
      </c>
      <c r="D13" s="22">
        <v>6.9452247105756773E-2</v>
      </c>
      <c r="E13" s="22">
        <v>0.19625784324009901</v>
      </c>
      <c r="F13" s="22">
        <v>0.1409655393765479</v>
      </c>
      <c r="G13" s="22">
        <v>9.5201803326966039E-2</v>
      </c>
      <c r="H13" s="22">
        <v>0.30609453120297198</v>
      </c>
      <c r="I13" s="22">
        <v>0.30972601871220717</v>
      </c>
      <c r="J13" s="22">
        <v>0.13689141175550154</v>
      </c>
      <c r="K13" s="22">
        <v>3.6455421104829043E-2</v>
      </c>
      <c r="L13" s="22">
        <v>4.9603977834245132E-2</v>
      </c>
      <c r="M13" s="22">
        <v>2.7467459595987228E-2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9.9447878564241816E-3</v>
      </c>
      <c r="D14" s="98">
        <v>3.087640295898406E-3</v>
      </c>
      <c r="E14" s="98">
        <v>6.5651889696149287E-3</v>
      </c>
      <c r="F14" s="98">
        <v>9.0225867063352932E-3</v>
      </c>
      <c r="G14" s="98">
        <v>2.3441772611600782E-3</v>
      </c>
      <c r="H14" s="98">
        <v>6.3063654987005515E-4</v>
      </c>
      <c r="I14" s="98">
        <v>4.2149413324334053E-4</v>
      </c>
      <c r="J14" s="98">
        <v>4.4128498631543916E-3</v>
      </c>
      <c r="K14" s="98">
        <v>1.0136362459479803E-3</v>
      </c>
      <c r="L14" s="98">
        <v>3.6214617742257541E-3</v>
      </c>
      <c r="M14" s="98">
        <v>5.627980042152014E-3</v>
      </c>
      <c r="N14" s="98">
        <v>1.2367297122303165E-2</v>
      </c>
      <c r="O14" s="98">
        <v>1.518362728831713E-3</v>
      </c>
      <c r="P14" s="98">
        <v>4.3790407129627833E-3</v>
      </c>
      <c r="Q14" s="98">
        <v>1.582917907050755E-2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0.31307953085177426</v>
      </c>
      <c r="D15" s="96">
        <f t="shared" si="4"/>
        <v>0.39123546645045099</v>
      </c>
      <c r="E15" s="96">
        <f t="shared" si="4"/>
        <v>0.38622908862220912</v>
      </c>
      <c r="F15" s="96">
        <f t="shared" si="4"/>
        <v>0.33603992181057896</v>
      </c>
      <c r="G15" s="96">
        <f t="shared" si="4"/>
        <v>0.32719891888728903</v>
      </c>
      <c r="H15" s="96">
        <f t="shared" si="4"/>
        <v>0.50269288343708729</v>
      </c>
      <c r="I15" s="96">
        <f t="shared" si="4"/>
        <v>0.37794367786361738</v>
      </c>
      <c r="J15" s="96">
        <f t="shared" si="4"/>
        <v>0.63577482708420752</v>
      </c>
      <c r="K15" s="96">
        <f t="shared" si="4"/>
        <v>1.0023972088674378</v>
      </c>
      <c r="L15" s="96">
        <f t="shared" si="4"/>
        <v>0.57470256641023565</v>
      </c>
      <c r="M15" s="96">
        <f t="shared" si="4"/>
        <v>0.84138265107888621</v>
      </c>
      <c r="N15" s="96">
        <f t="shared" si="4"/>
        <v>0.65061260968027501</v>
      </c>
      <c r="O15" s="96">
        <f t="shared" si="4"/>
        <v>0.57385704625926082</v>
      </c>
      <c r="P15" s="96">
        <f t="shared" si="4"/>
        <v>0.86556016177915263</v>
      </c>
      <c r="Q15" s="96">
        <f t="shared" si="4"/>
        <v>0.79747332485990774</v>
      </c>
    </row>
    <row r="16" spans="1:17" ht="12" customHeight="1" x14ac:dyDescent="0.25">
      <c r="A16" s="87" t="s">
        <v>111</v>
      </c>
      <c r="B16" s="97"/>
      <c r="C16" s="97">
        <v>0.31307953085177426</v>
      </c>
      <c r="D16" s="97">
        <v>0.39123546645045099</v>
      </c>
      <c r="E16" s="97">
        <v>0.38622908862220912</v>
      </c>
      <c r="F16" s="97">
        <v>0.33603992181057896</v>
      </c>
      <c r="G16" s="97">
        <v>0.32719891888728903</v>
      </c>
      <c r="H16" s="97">
        <v>0.50269288343708729</v>
      </c>
      <c r="I16" s="97">
        <v>0.37794367786361738</v>
      </c>
      <c r="J16" s="97">
        <v>0.63577482708420752</v>
      </c>
      <c r="K16" s="97">
        <v>1.0023972088674378</v>
      </c>
      <c r="L16" s="97">
        <v>0.57470256641023565</v>
      </c>
      <c r="M16" s="97">
        <v>0.84138265107888621</v>
      </c>
      <c r="N16" s="97">
        <v>0.65061260968027501</v>
      </c>
      <c r="O16" s="97">
        <v>0.57385704625926082</v>
      </c>
      <c r="P16" s="97">
        <v>0.86556016177915263</v>
      </c>
      <c r="Q16" s="97">
        <v>0.79747332485990774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0.24371148785296368</v>
      </c>
      <c r="D17" s="96">
        <f t="shared" si="5"/>
        <v>0.24754829384162247</v>
      </c>
      <c r="E17" s="96">
        <f t="shared" si="5"/>
        <v>0.25241804017749014</v>
      </c>
      <c r="F17" s="96">
        <f t="shared" si="5"/>
        <v>0.25001836620248286</v>
      </c>
      <c r="G17" s="96">
        <f t="shared" si="5"/>
        <v>0.26958263802003013</v>
      </c>
      <c r="H17" s="96">
        <f t="shared" si="5"/>
        <v>0.31869664127140362</v>
      </c>
      <c r="I17" s="96">
        <f t="shared" si="5"/>
        <v>0.32577836791120496</v>
      </c>
      <c r="J17" s="96">
        <f t="shared" si="5"/>
        <v>0.40670049090408578</v>
      </c>
      <c r="K17" s="96">
        <f t="shared" si="5"/>
        <v>0.32108533735503181</v>
      </c>
      <c r="L17" s="96">
        <f t="shared" si="5"/>
        <v>0.41248590324487294</v>
      </c>
      <c r="M17" s="96">
        <f t="shared" si="5"/>
        <v>0.36735024724392307</v>
      </c>
      <c r="N17" s="96">
        <f t="shared" si="5"/>
        <v>0.42587802477040698</v>
      </c>
      <c r="O17" s="96">
        <f t="shared" si="5"/>
        <v>0.45749792289619529</v>
      </c>
      <c r="P17" s="96">
        <f t="shared" si="5"/>
        <v>0.49186675910774696</v>
      </c>
      <c r="Q17" s="96">
        <f t="shared" si="5"/>
        <v>0.54198642484605908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5.16365421540926E-2</v>
      </c>
      <c r="D19" s="95">
        <v>3.1502799832031393E-3</v>
      </c>
      <c r="E19" s="95">
        <v>5.9888149692611725E-3</v>
      </c>
      <c r="F19" s="95">
        <v>2.0903383428668112E-2</v>
      </c>
      <c r="G19" s="95">
        <v>2.0033537187891527E-4</v>
      </c>
      <c r="H19" s="95">
        <v>1.7676348063555301E-2</v>
      </c>
      <c r="I19" s="95">
        <v>2.5678410509026466E-3</v>
      </c>
      <c r="J19" s="95">
        <v>1.3468138899830067E-2</v>
      </c>
      <c r="K19" s="95">
        <v>3.9136892883761293E-2</v>
      </c>
      <c r="L19" s="95">
        <v>0</v>
      </c>
      <c r="M19" s="95">
        <v>0</v>
      </c>
      <c r="N19" s="95">
        <v>0</v>
      </c>
      <c r="O19" s="95">
        <v>0</v>
      </c>
      <c r="P19" s="95">
        <v>2.8838191113126157E-2</v>
      </c>
      <c r="Q19" s="95">
        <v>4.1597609480645101E-2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0.19207494569887107</v>
      </c>
      <c r="D25" s="22">
        <v>4.7843368278074797E-2</v>
      </c>
      <c r="E25" s="22">
        <v>0.16844720674039576</v>
      </c>
      <c r="F25" s="22">
        <v>0.12974741557674507</v>
      </c>
      <c r="G25" s="22">
        <v>0.15645177304283209</v>
      </c>
      <c r="H25" s="22">
        <v>0.21948514399100935</v>
      </c>
      <c r="I25" s="22">
        <v>0.17156823603395369</v>
      </c>
      <c r="J25" s="22">
        <v>0.28333056921882882</v>
      </c>
      <c r="K25" s="22">
        <v>0.10810513886767503</v>
      </c>
      <c r="L25" s="22">
        <v>2.6014819272965402E-2</v>
      </c>
      <c r="M25" s="22">
        <v>0.12296701602700803</v>
      </c>
      <c r="N25" s="22">
        <v>8.6777346106942821E-2</v>
      </c>
      <c r="O25" s="22">
        <v>3.5891633701297172E-2</v>
      </c>
      <c r="P25" s="22">
        <v>0.14732023826143661</v>
      </c>
      <c r="Q25" s="22">
        <v>0.14373735214788785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0.19655464558034452</v>
      </c>
      <c r="E26" s="18">
        <v>7.7982018467833217E-2</v>
      </c>
      <c r="F26" s="18">
        <v>9.9367567197069698E-2</v>
      </c>
      <c r="G26" s="18">
        <v>0.11293052960531912</v>
      </c>
      <c r="H26" s="18">
        <v>8.1535149216838937E-2</v>
      </c>
      <c r="I26" s="18">
        <v>0.15164229082634859</v>
      </c>
      <c r="J26" s="18">
        <v>0.10990178278542687</v>
      </c>
      <c r="K26" s="18">
        <v>0.17384330560359548</v>
      </c>
      <c r="L26" s="18">
        <v>0.38647108397190755</v>
      </c>
      <c r="M26" s="18">
        <v>0.24438323121691502</v>
      </c>
      <c r="N26" s="18">
        <v>0.33910067866346416</v>
      </c>
      <c r="O26" s="18">
        <v>0.42160628919489812</v>
      </c>
      <c r="P26" s="18">
        <v>0.31570832973318419</v>
      </c>
      <c r="Q26" s="18">
        <v>0.35665146321752617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0.18504857583808376</v>
      </c>
      <c r="D27" s="96">
        <f t="shared" si="6"/>
        <v>0.19951278011720586</v>
      </c>
      <c r="E27" s="96">
        <f t="shared" si="6"/>
        <v>0.18918311839272875</v>
      </c>
      <c r="F27" s="96">
        <f t="shared" si="6"/>
        <v>0.21756317790885782</v>
      </c>
      <c r="G27" s="96">
        <f t="shared" si="6"/>
        <v>0.21808414896456979</v>
      </c>
      <c r="H27" s="96">
        <f t="shared" si="6"/>
        <v>0.25776601512231584</v>
      </c>
      <c r="I27" s="96">
        <f t="shared" si="6"/>
        <v>0.25612894459607499</v>
      </c>
      <c r="J27" s="96">
        <f t="shared" si="6"/>
        <v>0.31093143008315993</v>
      </c>
      <c r="K27" s="96">
        <f t="shared" si="6"/>
        <v>0.30960765993121964</v>
      </c>
      <c r="L27" s="96">
        <f t="shared" si="6"/>
        <v>0.34490741983407541</v>
      </c>
      <c r="M27" s="96">
        <f t="shared" si="6"/>
        <v>0.2967798744325254</v>
      </c>
      <c r="N27" s="96">
        <f t="shared" si="6"/>
        <v>0.35037716699101218</v>
      </c>
      <c r="O27" s="96">
        <f t="shared" si="6"/>
        <v>0.36657507373025627</v>
      </c>
      <c r="P27" s="96">
        <f t="shared" si="6"/>
        <v>0.38671361395542381</v>
      </c>
      <c r="Q27" s="96">
        <f t="shared" si="6"/>
        <v>0.44859431089273138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9.5937539861791474E-2</v>
      </c>
      <c r="D29" s="95">
        <v>0</v>
      </c>
      <c r="E29" s="95">
        <v>6.7101528167937945E-3</v>
      </c>
      <c r="F29" s="95">
        <v>9.0015188038399932E-2</v>
      </c>
      <c r="G29" s="95">
        <v>4.0683485631439698E-2</v>
      </c>
      <c r="H29" s="95">
        <v>2.5975936892633982E-2</v>
      </c>
      <c r="I29" s="95">
        <v>2.0015403516113143E-2</v>
      </c>
      <c r="J29" s="95">
        <v>0.13035797350767037</v>
      </c>
      <c r="K29" s="95">
        <v>0.22103916497633896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9.9238622026146129E-3</v>
      </c>
    </row>
    <row r="30" spans="1:17" ht="12" customHeight="1" x14ac:dyDescent="0.25">
      <c r="A30" s="87" t="s">
        <v>109</v>
      </c>
      <c r="B30" s="95"/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8.9111035976292274E-2</v>
      </c>
      <c r="D32" s="18">
        <v>0.19951278011720586</v>
      </c>
      <c r="E32" s="18">
        <v>0.18247296557593495</v>
      </c>
      <c r="F32" s="18">
        <v>0.12754798987045787</v>
      </c>
      <c r="G32" s="18">
        <v>0.17740066333313009</v>
      </c>
      <c r="H32" s="18">
        <v>0.23179007822968184</v>
      </c>
      <c r="I32" s="18">
        <v>0.23611354107996185</v>
      </c>
      <c r="J32" s="18">
        <v>0.18057345657548957</v>
      </c>
      <c r="K32" s="18">
        <v>8.8568494954880644E-2</v>
      </c>
      <c r="L32" s="18">
        <v>0.34490741983407541</v>
      </c>
      <c r="M32" s="18">
        <v>0.2967798744325254</v>
      </c>
      <c r="N32" s="18">
        <v>0.35037716699101218</v>
      </c>
      <c r="O32" s="18">
        <v>0.36657507373025627</v>
      </c>
      <c r="P32" s="18">
        <v>0.38671361395542381</v>
      </c>
      <c r="Q32" s="18">
        <v>0.43867044869011679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0.77259484364545472</v>
      </c>
      <c r="D3" s="107">
        <f>IF(RES_hh_tes_in!D3=0,"",RES_hh_tes_in!D3/RES_hh_fec_in!D3)</f>
        <v>0.92836634226342196</v>
      </c>
      <c r="E3" s="107">
        <f>IF(RES_hh_tes_in!E3=0,"",RES_hh_tes_in!E3/RES_hh_fec_in!E3)</f>
        <v>0.92905837485912668</v>
      </c>
      <c r="F3" s="107">
        <f>IF(RES_hh_tes_in!F3=0,"",RES_hh_tes_in!F3/RES_hh_fec_in!F3)</f>
        <v>0.82837338505407865</v>
      </c>
      <c r="G3" s="107">
        <f>IF(RES_hh_tes_in!G3=0,"",RES_hh_tes_in!G3/RES_hh_fec_in!G3)</f>
        <v>0.86549570428494793</v>
      </c>
      <c r="H3" s="107">
        <f>IF(RES_hh_tes_in!H3=0,"",RES_hh_tes_in!H3/RES_hh_fec_in!H3)</f>
        <v>0.94103281950908146</v>
      </c>
      <c r="I3" s="107">
        <f>IF(RES_hh_tes_in!I3=0,"",RES_hh_tes_in!I3/RES_hh_fec_in!I3)</f>
        <v>0.9319679962450691</v>
      </c>
      <c r="J3" s="107">
        <f>IF(RES_hh_tes_in!J3=0,"",RES_hh_tes_in!J3/RES_hh_fec_in!J3)</f>
        <v>0.94813691563136515</v>
      </c>
      <c r="K3" s="107">
        <f>IF(RES_hh_tes_in!K3=0,"",RES_hh_tes_in!K3/RES_hh_fec_in!K3)</f>
        <v>1.1111621646472873</v>
      </c>
      <c r="L3" s="107">
        <f>IF(RES_hh_tes_in!L3=0,"",RES_hh_tes_in!L3/RES_hh_fec_in!L3)</f>
        <v>1.115243668057218</v>
      </c>
      <c r="M3" s="107">
        <f>IF(RES_hh_tes_in!M3=0,"",RES_hh_tes_in!M3/RES_hh_fec_in!M3)</f>
        <v>1.1906896826899376</v>
      </c>
      <c r="N3" s="107">
        <f>IF(RES_hh_tes_in!N3=0,"",RES_hh_tes_in!N3/RES_hh_fec_in!N3)</f>
        <v>1.0707997198233667</v>
      </c>
      <c r="O3" s="107">
        <f>IF(RES_hh_tes_in!O3=0,"",RES_hh_tes_in!O3/RES_hh_fec_in!O3)</f>
        <v>1.118407303155855</v>
      </c>
      <c r="P3" s="107">
        <f>IF(RES_hh_tes_in!P3=0,"",RES_hh_tes_in!P3/RES_hh_fec_in!P3)</f>
        <v>1.1423655579635779</v>
      </c>
      <c r="Q3" s="107">
        <f>IF(RES_hh_tes_in!Q3=0,"",RES_hh_tes_in!Q3/RES_hh_fec_in!Q3)</f>
        <v>1.0720739861575008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0.67330932441363223</v>
      </c>
      <c r="D4" s="103">
        <f>IF(RES_hh_tes_in!D4=0,"",RES_hh_tes_in!D4/RES_hh_fec_in!D4)</f>
        <v>0.57202794349012731</v>
      </c>
      <c r="E4" s="103">
        <f>IF(RES_hh_tes_in!E4=0,"",RES_hh_tes_in!E4/RES_hh_fec_in!E4)</f>
        <v>0.75940237180253667</v>
      </c>
      <c r="F4" s="103">
        <f>IF(RES_hh_tes_in!F4=0,"",RES_hh_tes_in!F4/RES_hh_fec_in!F4)</f>
        <v>0.63167353844961893</v>
      </c>
      <c r="G4" s="103">
        <f>IF(RES_hh_tes_in!G4=0,"",RES_hh_tes_in!G4/RES_hh_fec_in!G4)</f>
        <v>0.60918211397209332</v>
      </c>
      <c r="H4" s="103">
        <f>IF(RES_hh_tes_in!H4=0,"",RES_hh_tes_in!H4/RES_hh_fec_in!H4)</f>
        <v>0.7374814182281999</v>
      </c>
      <c r="I4" s="103">
        <f>IF(RES_hh_tes_in!I4=0,"",RES_hh_tes_in!I4/RES_hh_fec_in!I4)</f>
        <v>0.72866821230782919</v>
      </c>
      <c r="J4" s="103">
        <f>IF(RES_hh_tes_in!J4=0,"",RES_hh_tes_in!J4/RES_hh_fec_in!J4)</f>
        <v>0.73952235687446422</v>
      </c>
      <c r="K4" s="103">
        <f>IF(RES_hh_tes_in!K4=0,"",RES_hh_tes_in!K4/RES_hh_fec_in!K4)</f>
        <v>0.61699557292316431</v>
      </c>
      <c r="L4" s="103">
        <f>IF(RES_hh_tes_in!L4=0,"",RES_hh_tes_in!L4/RES_hh_fec_in!L4)</f>
        <v>0.71629460239113196</v>
      </c>
      <c r="M4" s="103">
        <f>IF(RES_hh_tes_in!M4=0,"",RES_hh_tes_in!M4/RES_hh_fec_in!M4)</f>
        <v>0.61693932582981603</v>
      </c>
      <c r="N4" s="103">
        <f>IF(RES_hh_tes_in!N4=0,"",RES_hh_tes_in!N4/RES_hh_fec_in!N4)</f>
        <v>0.61661079628456528</v>
      </c>
      <c r="O4" s="103">
        <f>IF(RES_hh_tes_in!O4=0,"",RES_hh_tes_in!O4/RES_hh_fec_in!O4)</f>
        <v>0.70336551547587833</v>
      </c>
      <c r="P4" s="103">
        <f>IF(RES_hh_tes_in!P4=0,"",RES_hh_tes_in!P4/RES_hh_fec_in!P4)</f>
        <v>0.68288747547822837</v>
      </c>
      <c r="Q4" s="103">
        <f>IF(RES_hh_tes_in!Q4=0,"",RES_hh_tes_in!Q4/RES_hh_fec_in!Q4)</f>
        <v>0.69669007479063683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 t="str">
        <f>IF(RES_hh_tes_in!D5=0,"",RES_hh_tes_in!D5/RES_hh_fec_in!D5)</f>
        <v/>
      </c>
      <c r="E5" s="102" t="str">
        <f>IF(RES_hh_tes_in!E5=0,"",RES_hh_tes_in!E5/RES_hh_fec_in!E5)</f>
        <v/>
      </c>
      <c r="F5" s="102" t="str">
        <f>IF(RES_hh_tes_in!F5=0,"",RES_hh_tes_in!F5/RES_hh_fec_in!F5)</f>
        <v/>
      </c>
      <c r="G5" s="102" t="str">
        <f>IF(RES_hh_tes_in!G5=0,"",RES_hh_tes_in!G5/RES_hh_fec_in!G5)</f>
        <v/>
      </c>
      <c r="H5" s="102" t="str">
        <f>IF(RES_hh_tes_in!H5=0,"",RES_hh_tes_in!H5/RES_hh_fec_in!H5)</f>
        <v/>
      </c>
      <c r="I5" s="102" t="str">
        <f>IF(RES_hh_tes_in!I5=0,"",RES_hh_tes_in!I5/RES_hh_fec_in!I5)</f>
        <v/>
      </c>
      <c r="J5" s="102" t="str">
        <f>IF(RES_hh_tes_in!J5=0,"",RES_hh_tes_in!J5/RES_hh_fec_in!J5)</f>
        <v/>
      </c>
      <c r="K5" s="102" t="str">
        <f>IF(RES_hh_tes_in!K5=0,"",RES_hh_tes_in!K5/RES_hh_fec_in!K5)</f>
        <v/>
      </c>
      <c r="L5" s="102" t="str">
        <f>IF(RES_hh_tes_in!L5=0,"",RES_hh_tes_in!L5/RES_hh_fec_in!L5)</f>
        <v/>
      </c>
      <c r="M5" s="102" t="str">
        <f>IF(RES_hh_tes_in!M5=0,"",RES_hh_tes_in!M5/RES_hh_fec_in!M5)</f>
        <v/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0.53809618669972148</v>
      </c>
      <c r="D6" s="102">
        <f>IF(RES_hh_tes_in!D6=0,"",RES_hh_tes_in!D6/RES_hh_fec_in!D6)</f>
        <v>0.49751941063057548</v>
      </c>
      <c r="E6" s="102">
        <f>IF(RES_hh_tes_in!E6=0,"",RES_hh_tes_in!E6/RES_hh_fec_in!E6)</f>
        <v>0.50293985330038415</v>
      </c>
      <c r="F6" s="102">
        <f>IF(RES_hh_tes_in!F6=0,"",RES_hh_tes_in!F6/RES_hh_fec_in!F6)</f>
        <v>0.52755751315517541</v>
      </c>
      <c r="G6" s="102">
        <f>IF(RES_hh_tes_in!G6=0,"",RES_hh_tes_in!G6/RES_hh_fec_in!G6)</f>
        <v>0.53876944877433441</v>
      </c>
      <c r="H6" s="102">
        <f>IF(RES_hh_tes_in!H6=0,"",RES_hh_tes_in!H6/RES_hh_fec_in!H6)</f>
        <v>0.5396999083691143</v>
      </c>
      <c r="I6" s="102">
        <f>IF(RES_hh_tes_in!I6=0,"",RES_hh_tes_in!I6/RES_hh_fec_in!I6)</f>
        <v>0.51689408178680118</v>
      </c>
      <c r="J6" s="102">
        <f>IF(RES_hh_tes_in!J6=0,"",RES_hh_tes_in!J6/RES_hh_fec_in!J6)</f>
        <v>0.55845641158919745</v>
      </c>
      <c r="K6" s="102">
        <f>IF(RES_hh_tes_in!K6=0,"",RES_hh_tes_in!K6/RES_hh_fec_in!K6)</f>
        <v>0.55579753374674312</v>
      </c>
      <c r="L6" s="102" t="str">
        <f>IF(RES_hh_tes_in!L6=0,"",RES_hh_tes_in!L6/RES_hh_fec_in!L6)</f>
        <v/>
      </c>
      <c r="M6" s="102">
        <f>IF(RES_hh_tes_in!M6=0,"",RES_hh_tes_in!M6/RES_hh_fec_in!M6)</f>
        <v>0.55931604573197813</v>
      </c>
      <c r="N6" s="102">
        <f>IF(RES_hh_tes_in!N6=0,"",RES_hh_tes_in!N6/RES_hh_fec_in!N6)</f>
        <v>0.56560983738511916</v>
      </c>
      <c r="O6" s="102" t="str">
        <f>IF(RES_hh_tes_in!O6=0,"",RES_hh_tes_in!O6/RES_hh_fec_in!O6)</f>
        <v/>
      </c>
      <c r="P6" s="102">
        <f>IF(RES_hh_tes_in!P6=0,"",RES_hh_tes_in!P6/RES_hh_fec_in!P6)</f>
        <v>0.58231525515067639</v>
      </c>
      <c r="Q6" s="102">
        <f>IF(RES_hh_tes_in!Q6=0,"",RES_hh_tes_in!Q6/RES_hh_fec_in!Q6)</f>
        <v>0.58831164138177672</v>
      </c>
    </row>
    <row r="7" spans="1:17" ht="12" customHeight="1" x14ac:dyDescent="0.25">
      <c r="A7" s="87" t="s">
        <v>110</v>
      </c>
      <c r="B7" s="102"/>
      <c r="C7" s="102" t="str">
        <f>IF(RES_hh_tes_in!C7=0,"",RES_hh_tes_in!C7/RES_hh_fec_in!C7)</f>
        <v/>
      </c>
      <c r="D7" s="102" t="str">
        <f>IF(RES_hh_tes_in!D7=0,"",RES_hh_tes_in!D7/RES_hh_fec_in!D7)</f>
        <v/>
      </c>
      <c r="E7" s="102" t="str">
        <f>IF(RES_hh_tes_in!E7=0,"",RES_hh_tes_in!E7/RES_hh_fec_in!E7)</f>
        <v/>
      </c>
      <c r="F7" s="102" t="str">
        <f>IF(RES_hh_tes_in!F7=0,"",RES_hh_tes_in!F7/RES_hh_fec_in!F7)</f>
        <v/>
      </c>
      <c r="G7" s="102" t="str">
        <f>IF(RES_hh_tes_in!G7=0,"",RES_hh_tes_in!G7/RES_hh_fec_in!G7)</f>
        <v/>
      </c>
      <c r="H7" s="102" t="str">
        <f>IF(RES_hh_tes_in!H7=0,"",RES_hh_tes_in!H7/RES_hh_fec_in!H7)</f>
        <v/>
      </c>
      <c r="I7" s="102" t="str">
        <f>IF(RES_hh_tes_in!I7=0,"",RES_hh_tes_in!I7/RES_hh_fec_in!I7)</f>
        <v/>
      </c>
      <c r="J7" s="102" t="str">
        <f>IF(RES_hh_tes_in!J7=0,"",RES_hh_tes_in!J7/RES_hh_fec_in!J7)</f>
        <v/>
      </c>
      <c r="K7" s="102" t="str">
        <f>IF(RES_hh_tes_in!K7=0,"",RES_hh_tes_in!K7/RES_hh_fec_in!K7)</f>
        <v/>
      </c>
      <c r="L7" s="102" t="str">
        <f>IF(RES_hh_tes_in!L7=0,"",RES_hh_tes_in!L7/RES_hh_fec_in!L7)</f>
        <v/>
      </c>
      <c r="M7" s="102" t="str">
        <f>IF(RES_hh_tes_in!M7=0,"",RES_hh_tes_in!M7/RES_hh_fec_in!M7)</f>
        <v/>
      </c>
      <c r="N7" s="102" t="str">
        <f>IF(RES_hh_tes_in!N7=0,"",RES_hh_tes_in!N7/RES_hh_fec_in!N7)</f>
        <v/>
      </c>
      <c r="O7" s="102">
        <f>IF(RES_hh_tes_in!O7=0,"",RES_hh_tes_in!O7/RES_hh_fec_in!O7)</f>
        <v>0.62086660719199382</v>
      </c>
      <c r="P7" s="102">
        <f>IF(RES_hh_tes_in!P7=0,"",RES_hh_tes_in!P7/RES_hh_fec_in!P7)</f>
        <v>0.61120508980096711</v>
      </c>
      <c r="Q7" s="102">
        <f>IF(RES_hh_tes_in!Q7=0,"",RES_hh_tes_in!Q7/RES_hh_fec_in!Q7)</f>
        <v>0.60283234406830211</v>
      </c>
    </row>
    <row r="8" spans="1:17" ht="12" customHeight="1" x14ac:dyDescent="0.25">
      <c r="A8" s="87" t="s">
        <v>109</v>
      </c>
      <c r="B8" s="102"/>
      <c r="C8" s="102" t="str">
        <f>IF(RES_hh_tes_in!C8=0,"",RES_hh_tes_in!C8/RES_hh_fec_in!C8)</f>
        <v/>
      </c>
      <c r="D8" s="102" t="str">
        <f>IF(RES_hh_tes_in!D8=0,"",RES_hh_tes_in!D8/RES_hh_fec_in!D8)</f>
        <v/>
      </c>
      <c r="E8" s="102" t="str">
        <f>IF(RES_hh_tes_in!E8=0,"",RES_hh_tes_in!E8/RES_hh_fec_in!E8)</f>
        <v/>
      </c>
      <c r="F8" s="102" t="str">
        <f>IF(RES_hh_tes_in!F8=0,"",RES_hh_tes_in!F8/RES_hh_fec_in!F8)</f>
        <v/>
      </c>
      <c r="G8" s="102" t="str">
        <f>IF(RES_hh_tes_in!G8=0,"",RES_hh_tes_in!G8/RES_hh_fec_in!G8)</f>
        <v/>
      </c>
      <c r="H8" s="102" t="str">
        <f>IF(RES_hh_tes_in!H8=0,"",RES_hh_tes_in!H8/RES_hh_fec_in!H8)</f>
        <v/>
      </c>
      <c r="I8" s="102" t="str">
        <f>IF(RES_hh_tes_in!I8=0,"",RES_hh_tes_in!I8/RES_hh_fec_in!I8)</f>
        <v/>
      </c>
      <c r="J8" s="102" t="str">
        <f>IF(RES_hh_tes_in!J8=0,"",RES_hh_tes_in!J8/RES_hh_fec_in!J8)</f>
        <v/>
      </c>
      <c r="K8" s="102" t="str">
        <f>IF(RES_hh_tes_in!K8=0,"",RES_hh_tes_in!K8/RES_hh_fec_in!K8)</f>
        <v/>
      </c>
      <c r="L8" s="102" t="str">
        <f>IF(RES_hh_tes_in!L8=0,"",RES_hh_tes_in!L8/RES_hh_fec_in!L8)</f>
        <v/>
      </c>
      <c r="M8" s="102" t="str">
        <f>IF(RES_hh_tes_in!M8=0,"",RES_hh_tes_in!M8/RES_hh_fec_in!M8)</f>
        <v/>
      </c>
      <c r="N8" s="102" t="str">
        <f>IF(RES_hh_tes_in!N8=0,"",RES_hh_tes_in!N8/RES_hh_fec_in!N8)</f>
        <v/>
      </c>
      <c r="O8" s="102" t="str">
        <f>IF(RES_hh_tes_in!O8=0,"",RES_hh_tes_in!O8/RES_hh_fec_in!O8)</f>
        <v/>
      </c>
      <c r="P8" s="102" t="str">
        <f>IF(RES_hh_tes_in!P8=0,"",RES_hh_tes_in!P8/RES_hh_fec_in!P8)</f>
        <v/>
      </c>
      <c r="Q8" s="102" t="str">
        <f>IF(RES_hh_tes_in!Q8=0,"",RES_hh_tes_in!Q8/RES_hh_fec_in!Q8)</f>
        <v/>
      </c>
    </row>
    <row r="9" spans="1:17" ht="12" customHeight="1" x14ac:dyDescent="0.25">
      <c r="A9" s="87" t="s">
        <v>55</v>
      </c>
      <c r="B9" s="102"/>
      <c r="C9" s="102" t="str">
        <f>IF(RES_hh_tes_in!C9=0,"",RES_hh_tes_in!C9/RES_hh_fec_in!C9)</f>
        <v/>
      </c>
      <c r="D9" s="102" t="str">
        <f>IF(RES_hh_tes_in!D9=0,"",RES_hh_tes_in!D9/RES_hh_fec_in!D9)</f>
        <v/>
      </c>
      <c r="E9" s="102" t="str">
        <f>IF(RES_hh_tes_in!E9=0,"",RES_hh_tes_in!E9/RES_hh_fec_in!E9)</f>
        <v/>
      </c>
      <c r="F9" s="102" t="str">
        <f>IF(RES_hh_tes_in!F9=0,"",RES_hh_tes_in!F9/RES_hh_fec_in!F9)</f>
        <v/>
      </c>
      <c r="G9" s="102" t="str">
        <f>IF(RES_hh_tes_in!G9=0,"",RES_hh_tes_in!G9/RES_hh_fec_in!G9)</f>
        <v/>
      </c>
      <c r="H9" s="102" t="str">
        <f>IF(RES_hh_tes_in!H9=0,"",RES_hh_tes_in!H9/RES_hh_fec_in!H9)</f>
        <v/>
      </c>
      <c r="I9" s="102" t="str">
        <f>IF(RES_hh_tes_in!I9=0,"",RES_hh_tes_in!I9/RES_hh_fec_in!I9)</f>
        <v/>
      </c>
      <c r="J9" s="102" t="str">
        <f>IF(RES_hh_tes_in!J9=0,"",RES_hh_tes_in!J9/RES_hh_fec_in!J9)</f>
        <v/>
      </c>
      <c r="K9" s="102" t="str">
        <f>IF(RES_hh_tes_in!K9=0,"",RES_hh_tes_in!K9/RES_hh_fec_in!K9)</f>
        <v/>
      </c>
      <c r="L9" s="102">
        <f>IF(RES_hh_tes_in!L9=0,"",RES_hh_tes_in!L9/RES_hh_fec_in!L9)</f>
        <v>0.67821838221365516</v>
      </c>
      <c r="M9" s="102">
        <f>IF(RES_hh_tes_in!M9=0,"",RES_hh_tes_in!M9/RES_hh_fec_in!M9)</f>
        <v>0.66556053679246618</v>
      </c>
      <c r="N9" s="102">
        <f>IF(RES_hh_tes_in!N9=0,"",RES_hh_tes_in!N9/RES_hh_fec_in!N9)</f>
        <v>0.65567111688528301</v>
      </c>
      <c r="O9" s="102">
        <f>IF(RES_hh_tes_in!O9=0,"",RES_hh_tes_in!O9/RES_hh_fec_in!O9)</f>
        <v>0.64719872765907294</v>
      </c>
      <c r="P9" s="102">
        <f>IF(RES_hh_tes_in!P9=0,"",RES_hh_tes_in!P9/RES_hh_fec_in!P9)</f>
        <v>0.64170300399510027</v>
      </c>
      <c r="Q9" s="102" t="str">
        <f>IF(RES_hh_tes_in!Q9=0,"",RES_hh_tes_in!Q9/RES_hh_fec_in!Q9)</f>
        <v/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 t="str">
        <f>IF(RES_hh_tes_in!C11=0,"",RES_hh_tes_in!C11/RES_hh_fec_in!C11)</f>
        <v/>
      </c>
      <c r="D11" s="102" t="str">
        <f>IF(RES_hh_tes_in!D11=0,"",RES_hh_tes_in!D11/RES_hh_fec_in!D11)</f>
        <v/>
      </c>
      <c r="E11" s="102" t="str">
        <f>IF(RES_hh_tes_in!E11=0,"",RES_hh_tes_in!E11/RES_hh_fec_in!E11)</f>
        <v/>
      </c>
      <c r="F11" s="102" t="str">
        <f>IF(RES_hh_tes_in!F11=0,"",RES_hh_tes_in!F11/RES_hh_fec_in!F11)</f>
        <v/>
      </c>
      <c r="G11" s="102" t="str">
        <f>IF(RES_hh_tes_in!G11=0,"",RES_hh_tes_in!G11/RES_hh_fec_in!G11)</f>
        <v/>
      </c>
      <c r="H11" s="102" t="str">
        <f>IF(RES_hh_tes_in!H11=0,"",RES_hh_tes_in!H11/RES_hh_fec_in!H11)</f>
        <v/>
      </c>
      <c r="I11" s="102" t="str">
        <f>IF(RES_hh_tes_in!I11=0,"",RES_hh_tes_in!I11/RES_hh_fec_in!I11)</f>
        <v/>
      </c>
      <c r="J11" s="102" t="str">
        <f>IF(RES_hh_tes_in!J11=0,"",RES_hh_tes_in!J11/RES_hh_fec_in!J11)</f>
        <v/>
      </c>
      <c r="K11" s="102" t="str">
        <f>IF(RES_hh_tes_in!K11=0,"",RES_hh_tes_in!K11/RES_hh_fec_in!K11)</f>
        <v/>
      </c>
      <c r="L11" s="102" t="str">
        <f>IF(RES_hh_tes_in!L11=0,"",RES_hh_tes_in!L11/RES_hh_fec_in!L11)</f>
        <v/>
      </c>
      <c r="M11" s="102" t="str">
        <f>IF(RES_hh_tes_in!M11=0,"",RES_hh_tes_in!M11/RES_hh_fec_in!M11)</f>
        <v/>
      </c>
      <c r="N11" s="102" t="str">
        <f>IF(RES_hh_tes_in!N11=0,"",RES_hh_tes_in!N11/RES_hh_fec_in!N11)</f>
        <v/>
      </c>
      <c r="O11" s="102" t="str">
        <f>IF(RES_hh_tes_in!O11=0,"",RES_hh_tes_in!O11/RES_hh_fec_in!O11)</f>
        <v/>
      </c>
      <c r="P11" s="102" t="str">
        <f>IF(RES_hh_tes_in!P11=0,"",RES_hh_tes_in!P11/RES_hh_fec_in!P11)</f>
        <v/>
      </c>
      <c r="Q11" s="102" t="str">
        <f>IF(RES_hh_tes_in!Q11=0,"",RES_hh_tes_in!Q11/RES_hh_fec_in!Q11)</f>
        <v/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1.0323358738996056</v>
      </c>
      <c r="D12" s="102">
        <f>IF(RES_hh_tes_in!D12=0,"",RES_hh_tes_in!D12/RES_hh_fec_in!D12)</f>
        <v>1.0469728116286692</v>
      </c>
      <c r="E12" s="102">
        <f>IF(RES_hh_tes_in!E12=0,"",RES_hh_tes_in!E12/RES_hh_fec_in!E12)</f>
        <v>1.141931401447938</v>
      </c>
      <c r="F12" s="102">
        <f>IF(RES_hh_tes_in!F12=0,"",RES_hh_tes_in!F12/RES_hh_fec_in!F12)</f>
        <v>1.1553416696525052</v>
      </c>
      <c r="G12" s="102">
        <f>IF(RES_hh_tes_in!G12=0,"",RES_hh_tes_in!G12/RES_hh_fec_in!G12)</f>
        <v>1.2440380135309093</v>
      </c>
      <c r="H12" s="102">
        <f>IF(RES_hh_tes_in!H12=0,"",RES_hh_tes_in!H12/RES_hh_fec_in!H12)</f>
        <v>1.4177183601585304</v>
      </c>
      <c r="I12" s="102">
        <f>IF(RES_hh_tes_in!I12=0,"",RES_hh_tes_in!I12/RES_hh_fec_in!I12)</f>
        <v>1.4974360845998673</v>
      </c>
      <c r="J12" s="102">
        <f>IF(RES_hh_tes_in!J12=0,"",RES_hh_tes_in!J12/RES_hh_fec_in!J12)</f>
        <v>1.7296477119746378</v>
      </c>
      <c r="K12" s="102">
        <f>IF(RES_hh_tes_in!K12=0,"",RES_hh_tes_in!K12/RES_hh_fec_in!K12)</f>
        <v>1.6511818157460894</v>
      </c>
      <c r="L12" s="102">
        <f>IF(RES_hh_tes_in!L12=0,"",RES_hh_tes_in!L12/RES_hh_fec_in!L12)</f>
        <v>1.6074575169501482</v>
      </c>
      <c r="M12" s="102">
        <f>IF(RES_hh_tes_in!M12=0,"",RES_hh_tes_in!M12/RES_hh_fec_in!M12)</f>
        <v>1.8326585278978353</v>
      </c>
      <c r="N12" s="102">
        <f>IF(RES_hh_tes_in!N12=0,"",RES_hh_tes_in!N12/RES_hh_fec_in!N12)</f>
        <v>2.0300433876491684</v>
      </c>
      <c r="O12" s="102">
        <f>IF(RES_hh_tes_in!O12=0,"",RES_hh_tes_in!O12/RES_hh_fec_in!O12)</f>
        <v>2.1959958293998683</v>
      </c>
      <c r="P12" s="102">
        <f>IF(RES_hh_tes_in!P12=0,"",RES_hh_tes_in!P12/RES_hh_fec_in!P12)</f>
        <v>2.3439636691399488</v>
      </c>
      <c r="Q12" s="102">
        <f>IF(RES_hh_tes_in!Q12=0,"",RES_hh_tes_in!Q12/RES_hh_fec_in!Q12)</f>
        <v>2.4865612299988356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0.69823201280680758</v>
      </c>
      <c r="D13" s="104">
        <f>IF(RES_hh_tes_in!D13=0,"",RES_hh_tes_in!D13/RES_hh_fec_in!D13)</f>
        <v>0.62043305337091381</v>
      </c>
      <c r="E13" s="104">
        <f>IF(RES_hh_tes_in!E13=0,"",RES_hh_tes_in!E13/RES_hh_fec_in!E13)</f>
        <v>0.67605692385899419</v>
      </c>
      <c r="F13" s="104">
        <f>IF(RES_hh_tes_in!F13=0,"",RES_hh_tes_in!F13/RES_hh_fec_in!F13)</f>
        <v>0.68088499388629742</v>
      </c>
      <c r="G13" s="104">
        <f>IF(RES_hh_tes_in!G13=0,"",RES_hh_tes_in!G13/RES_hh_fec_in!G13)</f>
        <v>0.67388201030933992</v>
      </c>
      <c r="H13" s="104">
        <f>IF(RES_hh_tes_in!H13=0,"",RES_hh_tes_in!H13/RES_hh_fec_in!H13)</f>
        <v>0.69478430894326515</v>
      </c>
      <c r="I13" s="104">
        <f>IF(RES_hh_tes_in!I13=0,"",RES_hh_tes_in!I13/RES_hh_fec_in!I13)</f>
        <v>0.68764437095780995</v>
      </c>
      <c r="J13" s="104">
        <f>IF(RES_hh_tes_in!J13=0,"",RES_hh_tes_in!J13/RES_hh_fec_in!J13)</f>
        <v>0.69693622249456466</v>
      </c>
      <c r="K13" s="104">
        <f>IF(RES_hh_tes_in!K13=0,"",RES_hh_tes_in!K13/RES_hh_fec_in!K13)</f>
        <v>0.68035508673133216</v>
      </c>
      <c r="L13" s="104">
        <f>IF(RES_hh_tes_in!L13=0,"",RES_hh_tes_in!L13/RES_hh_fec_in!L13)</f>
        <v>0.68807846126254057</v>
      </c>
      <c r="M13" s="104">
        <f>IF(RES_hh_tes_in!M13=0,"",RES_hh_tes_in!M13/RES_hh_fec_in!M13)</f>
        <v>0.7310453078911</v>
      </c>
      <c r="N13" s="104" t="str">
        <f>IF(RES_hh_tes_in!N13=0,"",RES_hh_tes_in!N13/RES_hh_fec_in!N13)</f>
        <v/>
      </c>
      <c r="O13" s="104" t="str">
        <f>IF(RES_hh_tes_in!O13=0,"",RES_hh_tes_in!O13/RES_hh_fec_in!O13)</f>
        <v/>
      </c>
      <c r="P13" s="104" t="str">
        <f>IF(RES_hh_tes_in!P13=0,"",RES_hh_tes_in!P13/RES_hh_fec_in!P13)</f>
        <v/>
      </c>
      <c r="Q13" s="104" t="str">
        <f>IF(RES_hh_tes_in!Q13=0,"",RES_hh_tes_in!Q13/RES_hh_fec_in!Q13)</f>
        <v/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1.1066789337786496</v>
      </c>
      <c r="D14" s="106">
        <f>IF(RES_hh_tes_in!D14=0,"",RES_hh_tes_in!D14/RES_hh_fec_in!D14)</f>
        <v>1.0130170730387389</v>
      </c>
      <c r="E14" s="106">
        <f>IF(RES_hh_tes_in!E14=0,"",RES_hh_tes_in!E14/RES_hh_fec_in!E14)</f>
        <v>1.0207588439007085</v>
      </c>
      <c r="F14" s="106">
        <f>IF(RES_hh_tes_in!F14=0,"",RES_hh_tes_in!F14/RES_hh_fec_in!F14)</f>
        <v>1.0611508643394887</v>
      </c>
      <c r="G14" s="106">
        <f>IF(RES_hh_tes_in!G14=0,"",RES_hh_tes_in!G14/RES_hh_fec_in!G14)</f>
        <v>1.0713661861235608</v>
      </c>
      <c r="H14" s="106">
        <f>IF(RES_hh_tes_in!H14=0,"",RES_hh_tes_in!H14/RES_hh_fec_in!H14)</f>
        <v>1.0684389219879267</v>
      </c>
      <c r="I14" s="106">
        <f>IF(RES_hh_tes_in!I14=0,"",RES_hh_tes_in!I14/RES_hh_fec_in!I14)</f>
        <v>1.0184918292432279</v>
      </c>
      <c r="J14" s="106">
        <f>IF(RES_hh_tes_in!J14=0,"",RES_hh_tes_in!J14/RES_hh_fec_in!J14)</f>
        <v>1.0875054184711574</v>
      </c>
      <c r="K14" s="106">
        <f>IF(RES_hh_tes_in!K14=0,"",RES_hh_tes_in!K14/RES_hh_fec_in!K14)</f>
        <v>1.064262590451541</v>
      </c>
      <c r="L14" s="106">
        <f>IF(RES_hh_tes_in!L14=0,"",RES_hh_tes_in!L14/RES_hh_fec_in!L14)</f>
        <v>1</v>
      </c>
      <c r="M14" s="106">
        <f>IF(RES_hh_tes_in!M14=0,"",RES_hh_tes_in!M14/RES_hh_fec_in!M14)</f>
        <v>1.038828503889796</v>
      </c>
      <c r="N14" s="106">
        <f>IF(RES_hh_tes_in!N14=0,"",RES_hh_tes_in!N14/RES_hh_fec_in!N14)</f>
        <v>1.0268410869635363</v>
      </c>
      <c r="O14" s="106">
        <f>IF(RES_hh_tes_in!O14=0,"",RES_hh_tes_in!O14/RES_hh_fec_in!O14)</f>
        <v>0.9999599123533579</v>
      </c>
      <c r="P14" s="106">
        <f>IF(RES_hh_tes_in!P14=0,"",RES_hh_tes_in!P14/RES_hh_fec_in!P14)</f>
        <v>1.0187043312847643</v>
      </c>
      <c r="Q14" s="106">
        <f>IF(RES_hh_tes_in!Q14=0,"",RES_hh_tes_in!Q14/RES_hh_fec_in!Q14)</f>
        <v>1.0022502706988112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1.697199382301706</v>
      </c>
      <c r="D15" s="103">
        <f>IF(RES_hh_tes_in!D15=0,"",RES_hh_tes_in!D15/RES_hh_fec_in!D15)</f>
        <v>1.7499545487071715</v>
      </c>
      <c r="E15" s="103">
        <f>IF(RES_hh_tes_in!E15=0,"",RES_hh_tes_in!E15/RES_hh_fec_in!E15)</f>
        <v>1.8166467020461188</v>
      </c>
      <c r="F15" s="103">
        <f>IF(RES_hh_tes_in!F15=0,"",RES_hh_tes_in!F15/RES_hh_fec_in!F15)</f>
        <v>1.8940924154747942</v>
      </c>
      <c r="G15" s="103">
        <f>IF(RES_hh_tes_in!G15=0,"",RES_hh_tes_in!G15/RES_hh_fec_in!G15)</f>
        <v>1.9991281824639551</v>
      </c>
      <c r="H15" s="103">
        <f>IF(RES_hh_tes_in!H15=0,"",RES_hh_tes_in!H15/RES_hh_fec_in!H15)</f>
        <v>2.1033448773804833</v>
      </c>
      <c r="I15" s="103">
        <f>IF(RES_hh_tes_in!I15=0,"",RES_hh_tes_in!I15/RES_hh_fec_in!I15)</f>
        <v>2.231016355980088</v>
      </c>
      <c r="J15" s="103">
        <f>IF(RES_hh_tes_in!J15=0,"",RES_hh_tes_in!J15/RES_hh_fec_in!J15)</f>
        <v>2.3058157452730881</v>
      </c>
      <c r="K15" s="103">
        <f>IF(RES_hh_tes_in!K15=0,"",RES_hh_tes_in!K15/RES_hh_fec_in!K15)</f>
        <v>2.4472053026566494</v>
      </c>
      <c r="L15" s="103">
        <f>IF(RES_hh_tes_in!L15=0,"",RES_hh_tes_in!L15/RES_hh_fec_in!L15)</f>
        <v>2.6088726297248739</v>
      </c>
      <c r="M15" s="103">
        <f>IF(RES_hh_tes_in!M15=0,"",RES_hh_tes_in!M15/RES_hh_fec_in!M15)</f>
        <v>2.8896169694657434</v>
      </c>
      <c r="N15" s="103">
        <f>IF(RES_hh_tes_in!N15=0,"",RES_hh_tes_in!N15/RES_hh_fec_in!N15)</f>
        <v>3.0603127943753474</v>
      </c>
      <c r="O15" s="103">
        <f>IF(RES_hh_tes_in!O15=0,"",RES_hh_tes_in!O15/RES_hh_fec_in!O15)</f>
        <v>3.1495797663249174</v>
      </c>
      <c r="P15" s="103">
        <f>IF(RES_hh_tes_in!P15=0,"",RES_hh_tes_in!P15/RES_hh_fec_in!P15)</f>
        <v>3.3688055025016705</v>
      </c>
      <c r="Q15" s="103">
        <f>IF(RES_hh_tes_in!Q15=0,"",RES_hh_tes_in!Q15/RES_hh_fec_in!Q15)</f>
        <v>3.5109976392843594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1.697199382301706</v>
      </c>
      <c r="D16" s="105">
        <f>IF(RES_hh_tes_in!D16=0,"",RES_hh_tes_in!D16/RES_hh_fec_in!D16)</f>
        <v>1.7499545487071715</v>
      </c>
      <c r="E16" s="105">
        <f>IF(RES_hh_tes_in!E16=0,"",RES_hh_tes_in!E16/RES_hh_fec_in!E16)</f>
        <v>1.8166467020461188</v>
      </c>
      <c r="F16" s="105">
        <f>IF(RES_hh_tes_in!F16=0,"",RES_hh_tes_in!F16/RES_hh_fec_in!F16)</f>
        <v>1.8940924154747942</v>
      </c>
      <c r="G16" s="105">
        <f>IF(RES_hh_tes_in!G16=0,"",RES_hh_tes_in!G16/RES_hh_fec_in!G16)</f>
        <v>1.9991281824639551</v>
      </c>
      <c r="H16" s="105">
        <f>IF(RES_hh_tes_in!H16=0,"",RES_hh_tes_in!H16/RES_hh_fec_in!H16)</f>
        <v>2.1033448773804833</v>
      </c>
      <c r="I16" s="105">
        <f>IF(RES_hh_tes_in!I16=0,"",RES_hh_tes_in!I16/RES_hh_fec_in!I16)</f>
        <v>2.231016355980088</v>
      </c>
      <c r="J16" s="105">
        <f>IF(RES_hh_tes_in!J16=0,"",RES_hh_tes_in!J16/RES_hh_fec_in!J16)</f>
        <v>2.3058157452730881</v>
      </c>
      <c r="K16" s="105">
        <f>IF(RES_hh_tes_in!K16=0,"",RES_hh_tes_in!K16/RES_hh_fec_in!K16)</f>
        <v>2.4472053026566494</v>
      </c>
      <c r="L16" s="105">
        <f>IF(RES_hh_tes_in!L16=0,"",RES_hh_tes_in!L16/RES_hh_fec_in!L16)</f>
        <v>2.6088726297248739</v>
      </c>
      <c r="M16" s="105">
        <f>IF(RES_hh_tes_in!M16=0,"",RES_hh_tes_in!M16/RES_hh_fec_in!M16)</f>
        <v>2.8896169694657434</v>
      </c>
      <c r="N16" s="105">
        <f>IF(RES_hh_tes_in!N16=0,"",RES_hh_tes_in!N16/RES_hh_fec_in!N16)</f>
        <v>3.0603127943753474</v>
      </c>
      <c r="O16" s="105">
        <f>IF(RES_hh_tes_in!O16=0,"",RES_hh_tes_in!O16/RES_hh_fec_in!O16)</f>
        <v>3.1495797663249174</v>
      </c>
      <c r="P16" s="105">
        <f>IF(RES_hh_tes_in!P16=0,"",RES_hh_tes_in!P16/RES_hh_fec_in!P16)</f>
        <v>3.3688055025016705</v>
      </c>
      <c r="Q16" s="105">
        <f>IF(RES_hh_tes_in!Q16=0,"",RES_hh_tes_in!Q16/RES_hh_fec_in!Q16)</f>
        <v>3.5109976392843594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0.58037567935653078</v>
      </c>
      <c r="D17" s="103">
        <f>IF(RES_hh_tes_in!D17=0,"",RES_hh_tes_in!D17/RES_hh_fec_in!D17)</f>
        <v>0.88371330076854804</v>
      </c>
      <c r="E17" s="103">
        <f>IF(RES_hh_tes_in!E17=0,"",RES_hh_tes_in!E17/RES_hh_fec_in!E17)</f>
        <v>0.70200819463919784</v>
      </c>
      <c r="F17" s="103">
        <f>IF(RES_hh_tes_in!F17=0,"",RES_hh_tes_in!F17/RES_hh_fec_in!F17)</f>
        <v>0.72132212093448245</v>
      </c>
      <c r="G17" s="103">
        <f>IF(RES_hh_tes_in!G17=0,"",RES_hh_tes_in!G17/RES_hh_fec_in!G17)</f>
        <v>0.75565563781181111</v>
      </c>
      <c r="H17" s="103">
        <f>IF(RES_hh_tes_in!H17=0,"",RES_hh_tes_in!H17/RES_hh_fec_in!H17)</f>
        <v>0.69540171948707274</v>
      </c>
      <c r="I17" s="103">
        <f>IF(RES_hh_tes_in!I17=0,"",RES_hh_tes_in!I17/RES_hh_fec_in!I17)</f>
        <v>0.77238617217111849</v>
      </c>
      <c r="J17" s="103">
        <f>IF(RES_hh_tes_in!J17=0,"",RES_hh_tes_in!J17/RES_hh_fec_in!J17)</f>
        <v>0.7176574429448711</v>
      </c>
      <c r="K17" s="103">
        <f>IF(RES_hh_tes_in!K17=0,"",RES_hh_tes_in!K17/RES_hh_fec_in!K17)</f>
        <v>0.77723687334982472</v>
      </c>
      <c r="L17" s="103">
        <f>IF(RES_hh_tes_in!L17=0,"",RES_hh_tes_in!L17/RES_hh_fec_in!L17)</f>
        <v>0.96582172866138583</v>
      </c>
      <c r="M17" s="103">
        <f>IF(RES_hh_tes_in!M17=0,"",RES_hh_tes_in!M17/RES_hh_fec_in!M17)</f>
        <v>0.84692494217799885</v>
      </c>
      <c r="N17" s="103">
        <f>IF(RES_hh_tes_in!N17=0,"",RES_hh_tes_in!N17/RES_hh_fec_in!N17)</f>
        <v>0.89971098447678355</v>
      </c>
      <c r="O17" s="103">
        <f>IF(RES_hh_tes_in!O17=0,"",RES_hh_tes_in!O17/RES_hh_fec_in!O17)</f>
        <v>0.95889705014223836</v>
      </c>
      <c r="P17" s="103">
        <f>IF(RES_hh_tes_in!P17=0,"",RES_hh_tes_in!P17/RES_hh_fec_in!P17)</f>
        <v>0.81878121190090147</v>
      </c>
      <c r="Q17" s="103">
        <f>IF(RES_hh_tes_in!Q17=0,"",RES_hh_tes_in!Q17/RES_hh_fec_in!Q17)</f>
        <v>0.81315107764689964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>
        <f>IF(RES_hh_tes_in!C19=0,"",RES_hh_tes_in!C19/RES_hh_fec_in!C19)</f>
        <v>0.48108229797569296</v>
      </c>
      <c r="D19" s="102">
        <f>IF(RES_hh_tes_in!D19=0,"",RES_hh_tes_in!D19/RES_hh_fec_in!D19)</f>
        <v>0.48442495438773386</v>
      </c>
      <c r="E19" s="102">
        <f>IF(RES_hh_tes_in!E19=0,"",RES_hh_tes_in!E19/RES_hh_fec_in!E19)</f>
        <v>0.48714467325553046</v>
      </c>
      <c r="F19" s="102">
        <f>IF(RES_hh_tes_in!F19=0,"",RES_hh_tes_in!F19/RES_hh_fec_in!F19)</f>
        <v>0.48946123299958211</v>
      </c>
      <c r="G19" s="102">
        <f>IF(RES_hh_tes_in!G19=0,"",RES_hh_tes_in!G19/RES_hh_fec_in!G19)</f>
        <v>0.48709999413373056</v>
      </c>
      <c r="H19" s="102">
        <f>IF(RES_hh_tes_in!H19=0,"",RES_hh_tes_in!H19/RES_hh_fec_in!H19)</f>
        <v>0.4944657458496115</v>
      </c>
      <c r="I19" s="102">
        <f>IF(RES_hh_tes_in!I19=0,"",RES_hh_tes_in!I19/RES_hh_fec_in!I19)</f>
        <v>0.49576238509921994</v>
      </c>
      <c r="J19" s="102">
        <f>IF(RES_hh_tes_in!J19=0,"",RES_hh_tes_in!J19/RES_hh_fec_in!J19)</f>
        <v>0.49954680754372743</v>
      </c>
      <c r="K19" s="102">
        <f>IF(RES_hh_tes_in!K19=0,"",RES_hh_tes_in!K19/RES_hh_fec_in!K19)</f>
        <v>0.5058397824050137</v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>
        <f>IF(RES_hh_tes_in!P19=0,"",RES_hh_tes_in!P19/RES_hh_fec_in!P19)</f>
        <v>0.50936085881743842</v>
      </c>
      <c r="Q19" s="102">
        <f>IF(RES_hh_tes_in!Q19=0,"",RES_hh_tes_in!Q19/RES_hh_fec_in!Q19)</f>
        <v>0.5091453004151193</v>
      </c>
    </row>
    <row r="20" spans="1:17" ht="12" customHeight="1" x14ac:dyDescent="0.25">
      <c r="A20" s="87" t="s">
        <v>110</v>
      </c>
      <c r="B20" s="102"/>
      <c r="C20" s="102" t="str">
        <f>IF(RES_hh_tes_in!C20=0,"",RES_hh_tes_in!C20/RES_hh_fec_in!C20)</f>
        <v/>
      </c>
      <c r="D20" s="102" t="str">
        <f>IF(RES_hh_tes_in!D20=0,"",RES_hh_tes_in!D20/RES_hh_fec_in!D20)</f>
        <v/>
      </c>
      <c r="E20" s="102" t="str">
        <f>IF(RES_hh_tes_in!E20=0,"",RES_hh_tes_in!E20/RES_hh_fec_in!E20)</f>
        <v/>
      </c>
      <c r="F20" s="102" t="str">
        <f>IF(RES_hh_tes_in!F20=0,"",RES_hh_tes_in!F20/RES_hh_fec_in!F20)</f>
        <v/>
      </c>
      <c r="G20" s="102" t="str">
        <f>IF(RES_hh_tes_in!G20=0,"",RES_hh_tes_in!G20/RES_hh_fec_in!G20)</f>
        <v/>
      </c>
      <c r="H20" s="102" t="str">
        <f>IF(RES_hh_tes_in!H20=0,"",RES_hh_tes_in!H20/RES_hh_fec_in!H20)</f>
        <v/>
      </c>
      <c r="I20" s="102" t="str">
        <f>IF(RES_hh_tes_in!I20=0,"",RES_hh_tes_in!I20/RES_hh_fec_in!I20)</f>
        <v/>
      </c>
      <c r="J20" s="102" t="str">
        <f>IF(RES_hh_tes_in!J20=0,"",RES_hh_tes_in!J20/RES_hh_fec_in!J20)</f>
        <v/>
      </c>
      <c r="K20" s="102" t="str">
        <f>IF(RES_hh_tes_in!K20=0,"",RES_hh_tes_in!K20/RES_hh_fec_in!K20)</f>
        <v/>
      </c>
      <c r="L20" s="102" t="str">
        <f>IF(RES_hh_tes_in!L20=0,"",RES_hh_tes_in!L20/RES_hh_fec_in!L20)</f>
        <v/>
      </c>
      <c r="M20" s="102" t="str">
        <f>IF(RES_hh_tes_in!M20=0,"",RES_hh_tes_in!M20/RES_hh_fec_in!M20)</f>
        <v/>
      </c>
      <c r="N20" s="102" t="str">
        <f>IF(RES_hh_tes_in!N20=0,"",RES_hh_tes_in!N20/RES_hh_fec_in!N20)</f>
        <v/>
      </c>
      <c r="O20" s="102" t="str">
        <f>IF(RES_hh_tes_in!O20=0,"",RES_hh_tes_in!O20/RES_hh_fec_in!O20)</f>
        <v/>
      </c>
      <c r="P20" s="102" t="str">
        <f>IF(RES_hh_tes_in!P20=0,"",RES_hh_tes_in!P20/RES_hh_fec_in!P20)</f>
        <v/>
      </c>
      <c r="Q20" s="102" t="str">
        <f>IF(RES_hh_tes_in!Q20=0,"",RES_hh_tes_in!Q20/RES_hh_fec_in!Q20)</f>
        <v/>
      </c>
    </row>
    <row r="21" spans="1:17" ht="12" customHeight="1" x14ac:dyDescent="0.25">
      <c r="A21" s="87" t="s">
        <v>109</v>
      </c>
      <c r="B21" s="102"/>
      <c r="C21" s="102" t="str">
        <f>IF(RES_hh_tes_in!C21=0,"",RES_hh_tes_in!C21/RES_hh_fec_in!C21)</f>
        <v/>
      </c>
      <c r="D21" s="102" t="str">
        <f>IF(RES_hh_tes_in!D21=0,"",RES_hh_tes_in!D21/RES_hh_fec_in!D21)</f>
        <v/>
      </c>
      <c r="E21" s="102" t="str">
        <f>IF(RES_hh_tes_in!E21=0,"",RES_hh_tes_in!E21/RES_hh_fec_in!E21)</f>
        <v/>
      </c>
      <c r="F21" s="102" t="str">
        <f>IF(RES_hh_tes_in!F21=0,"",RES_hh_tes_in!F21/RES_hh_fec_in!F21)</f>
        <v/>
      </c>
      <c r="G21" s="102" t="str">
        <f>IF(RES_hh_tes_in!G21=0,"",RES_hh_tes_in!G21/RES_hh_fec_in!G21)</f>
        <v/>
      </c>
      <c r="H21" s="102" t="str">
        <f>IF(RES_hh_tes_in!H21=0,"",RES_hh_tes_in!H21/RES_hh_fec_in!H21)</f>
        <v/>
      </c>
      <c r="I21" s="102" t="str">
        <f>IF(RES_hh_tes_in!I21=0,"",RES_hh_tes_in!I21/RES_hh_fec_in!I21)</f>
        <v/>
      </c>
      <c r="J21" s="102" t="str">
        <f>IF(RES_hh_tes_in!J21=0,"",RES_hh_tes_in!J21/RES_hh_fec_in!J21)</f>
        <v/>
      </c>
      <c r="K21" s="102" t="str">
        <f>IF(RES_hh_tes_in!K21=0,"",RES_hh_tes_in!K21/RES_hh_fec_in!K21)</f>
        <v/>
      </c>
      <c r="L21" s="102" t="str">
        <f>IF(RES_hh_tes_in!L21=0,"",RES_hh_tes_in!L21/RES_hh_fec_in!L21)</f>
        <v/>
      </c>
      <c r="M21" s="102" t="str">
        <f>IF(RES_hh_tes_in!M21=0,"",RES_hh_tes_in!M21/RES_hh_fec_in!M21)</f>
        <v/>
      </c>
      <c r="N21" s="102" t="str">
        <f>IF(RES_hh_tes_in!N21=0,"",RES_hh_tes_in!N21/RES_hh_fec_in!N21)</f>
        <v/>
      </c>
      <c r="O21" s="102" t="str">
        <f>IF(RES_hh_tes_in!O21=0,"",RES_hh_tes_in!O21/RES_hh_fec_in!O21)</f>
        <v/>
      </c>
      <c r="P21" s="102" t="str">
        <f>IF(RES_hh_tes_in!P21=0,"",RES_hh_tes_in!P21/RES_hh_fec_in!P21)</f>
        <v/>
      </c>
      <c r="Q21" s="102" t="str">
        <f>IF(RES_hh_tes_in!Q21=0,"",RES_hh_tes_in!Q21/RES_hh_fec_in!Q21)</f>
        <v/>
      </c>
    </row>
    <row r="22" spans="1:17" ht="12" customHeight="1" x14ac:dyDescent="0.25">
      <c r="A22" s="87" t="s">
        <v>55</v>
      </c>
      <c r="B22" s="102"/>
      <c r="C22" s="102" t="str">
        <f>IF(RES_hh_tes_in!C22=0,"",RES_hh_tes_in!C22/RES_hh_fec_in!C22)</f>
        <v/>
      </c>
      <c r="D22" s="102" t="str">
        <f>IF(RES_hh_tes_in!D22=0,"",RES_hh_tes_in!D22/RES_hh_fec_in!D22)</f>
        <v/>
      </c>
      <c r="E22" s="102" t="str">
        <f>IF(RES_hh_tes_in!E22=0,"",RES_hh_tes_in!E22/RES_hh_fec_in!E22)</f>
        <v/>
      </c>
      <c r="F22" s="102" t="str">
        <f>IF(RES_hh_tes_in!F22=0,"",RES_hh_tes_in!F22/RES_hh_fec_in!F22)</f>
        <v/>
      </c>
      <c r="G22" s="102" t="str">
        <f>IF(RES_hh_tes_in!G22=0,"",RES_hh_tes_in!G22/RES_hh_fec_in!G22)</f>
        <v/>
      </c>
      <c r="H22" s="102" t="str">
        <f>IF(RES_hh_tes_in!H22=0,"",RES_hh_tes_in!H22/RES_hh_fec_in!H22)</f>
        <v/>
      </c>
      <c r="I22" s="102" t="str">
        <f>IF(RES_hh_tes_in!I22=0,"",RES_hh_tes_in!I22/RES_hh_fec_in!I22)</f>
        <v/>
      </c>
      <c r="J22" s="102" t="str">
        <f>IF(RES_hh_tes_in!J22=0,"",RES_hh_tes_in!J22/RES_hh_fec_in!J22)</f>
        <v/>
      </c>
      <c r="K22" s="102" t="str">
        <f>IF(RES_hh_tes_in!K22=0,"",RES_hh_tes_in!K22/RES_hh_fec_in!K22)</f>
        <v/>
      </c>
      <c r="L22" s="102" t="str">
        <f>IF(RES_hh_tes_in!L22=0,"",RES_hh_tes_in!L22/RES_hh_fec_in!L22)</f>
        <v/>
      </c>
      <c r="M22" s="102" t="str">
        <f>IF(RES_hh_tes_in!M22=0,"",RES_hh_tes_in!M22/RES_hh_fec_in!M22)</f>
        <v/>
      </c>
      <c r="N22" s="102" t="str">
        <f>IF(RES_hh_tes_in!N22=0,"",RES_hh_tes_in!N22/RES_hh_fec_in!N22)</f>
        <v/>
      </c>
      <c r="O22" s="102" t="str">
        <f>IF(RES_hh_tes_in!O22=0,"",RES_hh_tes_in!O22/RES_hh_fec_in!O22)</f>
        <v/>
      </c>
      <c r="P22" s="102" t="str">
        <f>IF(RES_hh_tes_in!P22=0,"",RES_hh_tes_in!P22/RES_hh_fec_in!P22)</f>
        <v/>
      </c>
      <c r="Q22" s="102" t="str">
        <f>IF(RES_hh_tes_in!Q22=0,"",RES_hh_tes_in!Q22/RES_hh_fec_in!Q22)</f>
        <v/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 t="str">
        <f>IF(RES_hh_tes_in!C24=0,"",RES_hh_tes_in!C24/RES_hh_fec_in!C24)</f>
        <v/>
      </c>
      <c r="D24" s="102" t="str">
        <f>IF(RES_hh_tes_in!D24=0,"",RES_hh_tes_in!D24/RES_hh_fec_in!D24)</f>
        <v/>
      </c>
      <c r="E24" s="102" t="str">
        <f>IF(RES_hh_tes_in!E24=0,"",RES_hh_tes_in!E24/RES_hh_fec_in!E24)</f>
        <v/>
      </c>
      <c r="F24" s="102" t="str">
        <f>IF(RES_hh_tes_in!F24=0,"",RES_hh_tes_in!F24/RES_hh_fec_in!F24)</f>
        <v/>
      </c>
      <c r="G24" s="102" t="str">
        <f>IF(RES_hh_tes_in!G24=0,"",RES_hh_tes_in!G24/RES_hh_fec_in!G24)</f>
        <v/>
      </c>
      <c r="H24" s="102" t="str">
        <f>IF(RES_hh_tes_in!H24=0,"",RES_hh_tes_in!H24/RES_hh_fec_in!H24)</f>
        <v/>
      </c>
      <c r="I24" s="102" t="str">
        <f>IF(RES_hh_tes_in!I24=0,"",RES_hh_tes_in!I24/RES_hh_fec_in!I24)</f>
        <v/>
      </c>
      <c r="J24" s="102" t="str">
        <f>IF(RES_hh_tes_in!J24=0,"",RES_hh_tes_in!J24/RES_hh_fec_in!J24)</f>
        <v/>
      </c>
      <c r="K24" s="102" t="str">
        <f>IF(RES_hh_tes_in!K24=0,"",RES_hh_tes_in!K24/RES_hh_fec_in!K24)</f>
        <v/>
      </c>
      <c r="L24" s="102" t="str">
        <f>IF(RES_hh_tes_in!L24=0,"",RES_hh_tes_in!L24/RES_hh_fec_in!L24)</f>
        <v/>
      </c>
      <c r="M24" s="102" t="str">
        <f>IF(RES_hh_tes_in!M24=0,"",RES_hh_tes_in!M24/RES_hh_fec_in!M24)</f>
        <v/>
      </c>
      <c r="N24" s="102" t="str">
        <f>IF(RES_hh_tes_in!N24=0,"",RES_hh_tes_in!N24/RES_hh_fec_in!N24)</f>
        <v/>
      </c>
      <c r="O24" s="102" t="str">
        <f>IF(RES_hh_tes_in!O24=0,"",RES_hh_tes_in!O24/RES_hh_fec_in!O24)</f>
        <v/>
      </c>
      <c r="P24" s="102" t="str">
        <f>IF(RES_hh_tes_in!P24=0,"",RES_hh_tes_in!P24/RES_hh_fec_in!P24)</f>
        <v/>
      </c>
      <c r="Q24" s="102" t="str">
        <f>IF(RES_hh_tes_in!Q24=0,"",RES_hh_tes_in!Q24/RES_hh_fec_in!Q24)</f>
        <v/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0.61447049869672188</v>
      </c>
      <c r="D25" s="104">
        <f>IF(RES_hh_tes_in!D25=0,"",RES_hh_tes_in!D25/RES_hh_fec_in!D25)</f>
        <v>0.62081775397901295</v>
      </c>
      <c r="E25" s="104">
        <f>IF(RES_hh_tes_in!E25=0,"",RES_hh_tes_in!E25/RES_hh_fec_in!E25)</f>
        <v>0.62556227315878854</v>
      </c>
      <c r="F25" s="104">
        <f>IF(RES_hh_tes_in!F25=0,"",RES_hh_tes_in!F25/RES_hh_fec_in!F25)</f>
        <v>0.63425369214730232</v>
      </c>
      <c r="G25" s="104">
        <f>IF(RES_hh_tes_in!G25=0,"",RES_hh_tes_in!G25/RES_hh_fec_in!G25)</f>
        <v>0.6425772844498675</v>
      </c>
      <c r="H25" s="104">
        <f>IF(RES_hh_tes_in!H25=0,"",RES_hh_tes_in!H25/RES_hh_fec_in!H25)</f>
        <v>0.64355786160927209</v>
      </c>
      <c r="I25" s="104">
        <f>IF(RES_hh_tes_in!I25=0,"",RES_hh_tes_in!I25/RES_hh_fec_in!I25)</f>
        <v>0.64737725453328632</v>
      </c>
      <c r="J25" s="104">
        <f>IF(RES_hh_tes_in!J25=0,"",RES_hh_tes_in!J25/RES_hh_fec_in!J25)</f>
        <v>0.65906440835800428</v>
      </c>
      <c r="K25" s="104">
        <f>IF(RES_hh_tes_in!K25=0,"",RES_hh_tes_in!K25/RES_hh_fec_in!K25)</f>
        <v>0.66715340480472174</v>
      </c>
      <c r="L25" s="104">
        <f>IF(RES_hh_tes_in!L25=0,"",RES_hh_tes_in!L25/RES_hh_fec_in!L25)</f>
        <v>0.64025216037188915</v>
      </c>
      <c r="M25" s="104">
        <f>IF(RES_hh_tes_in!M25=0,"",RES_hh_tes_in!M25/RES_hh_fec_in!M25)</f>
        <v>0.64900282697062539</v>
      </c>
      <c r="N25" s="104">
        <f>IF(RES_hh_tes_in!N25=0,"",RES_hh_tes_in!N25/RES_hh_fec_in!N25)</f>
        <v>0.64573003761964265</v>
      </c>
      <c r="O25" s="104">
        <f>IF(RES_hh_tes_in!O25=0,"",RES_hh_tes_in!O25/RES_hh_fec_in!O25)</f>
        <v>0.64796160853458495</v>
      </c>
      <c r="P25" s="104">
        <f>IF(RES_hh_tes_in!P25=0,"",RES_hh_tes_in!P25/RES_hh_fec_in!P25)</f>
        <v>0.64703894372452986</v>
      </c>
      <c r="Q25" s="104">
        <f>IF(RES_hh_tes_in!Q25=0,"",RES_hh_tes_in!Q25/RES_hh_fec_in!Q25)</f>
        <v>0.64829842739013499</v>
      </c>
    </row>
    <row r="26" spans="1:17" ht="12" customHeight="1" x14ac:dyDescent="0.25">
      <c r="A26" s="49" t="s">
        <v>59</v>
      </c>
      <c r="B26" s="101"/>
      <c r="C26" s="101" t="str">
        <f>IF(RES_hh_tes_in!C26=0,"",RES_hh_tes_in!C26/RES_hh_fec_in!C26)</f>
        <v/>
      </c>
      <c r="D26" s="101">
        <f>IF(RES_hh_tes_in!D26=0,"",RES_hh_tes_in!D26/RES_hh_fec_in!D26)</f>
        <v>1.0000000000000002</v>
      </c>
      <c r="E26" s="101">
        <f>IF(RES_hh_tes_in!E26=0,"",RES_hh_tes_in!E26/RES_hh_fec_in!E26)</f>
        <v>0.99978653190558964</v>
      </c>
      <c r="F26" s="101">
        <f>IF(RES_hh_tes_in!F26=0,"",RES_hh_tes_in!F26/RES_hh_fec_in!F26)</f>
        <v>1.0003050089523866</v>
      </c>
      <c r="G26" s="101">
        <f>IF(RES_hh_tes_in!G26=0,"",RES_hh_tes_in!G26/RES_hh_fec_in!G26)</f>
        <v>1.0005664693724641</v>
      </c>
      <c r="H26" s="101">
        <f>IF(RES_hh_tes_in!H26=0,"",RES_hh_tes_in!H26/RES_hh_fec_in!H26)</f>
        <v>1.0005116429561938</v>
      </c>
      <c r="I26" s="101">
        <f>IF(RES_hh_tes_in!I26=0,"",RES_hh_tes_in!I26/RES_hh_fec_in!I26)</f>
        <v>1.0004000459095708</v>
      </c>
      <c r="J26" s="101">
        <f>IF(RES_hh_tes_in!J26=0,"",RES_hh_tes_in!J26/RES_hh_fec_in!J26)</f>
        <v>1.000501131026688</v>
      </c>
      <c r="K26" s="101">
        <f>IF(RES_hh_tes_in!K26=0,"",RES_hh_tes_in!K26/RES_hh_fec_in!K26)</f>
        <v>1.0008148517645219</v>
      </c>
      <c r="L26" s="101">
        <f>IF(RES_hh_tes_in!L26=0,"",RES_hh_tes_in!L26/RES_hh_fec_in!L26)</f>
        <v>1.0000527181867045</v>
      </c>
      <c r="M26" s="101">
        <f>IF(RES_hh_tes_in!M26=0,"",RES_hh_tes_in!M26/RES_hh_fec_in!M26)</f>
        <v>1.0004421019001499</v>
      </c>
      <c r="N26" s="101">
        <f>IF(RES_hh_tes_in!N26=0,"",RES_hh_tes_in!N26/RES_hh_fec_in!N26)</f>
        <v>1.0004050122229442</v>
      </c>
      <c r="O26" s="101">
        <f>IF(RES_hh_tes_in!O26=0,"",RES_hh_tes_in!O26/RES_hh_fec_in!O26)</f>
        <v>0.99973775140395749</v>
      </c>
      <c r="P26" s="101">
        <f>IF(RES_hh_tes_in!P26=0,"",RES_hh_tes_in!P26/RES_hh_fec_in!P26)</f>
        <v>0.99771857901706162</v>
      </c>
      <c r="Q26" s="101">
        <f>IF(RES_hh_tes_in!Q26=0,"",RES_hh_tes_in!Q26/RES_hh_fec_in!Q26)</f>
        <v>0.98221204584634592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0.57245692044147245</v>
      </c>
      <c r="D27" s="103">
        <f>IF(RES_hh_tes_in!D27=0,"",RES_hh_tes_in!D27/RES_hh_fec_in!D27)</f>
        <v>0.82250878181876064</v>
      </c>
      <c r="E27" s="103">
        <f>IF(RES_hh_tes_in!E27=0,"",RES_hh_tes_in!E27/RES_hh_fec_in!E27)</f>
        <v>0.80240649554273369</v>
      </c>
      <c r="F27" s="103">
        <f>IF(RES_hh_tes_in!F27=0,"",RES_hh_tes_in!F27/RES_hh_fec_in!F27)</f>
        <v>0.62191709760739156</v>
      </c>
      <c r="G27" s="103">
        <f>IF(RES_hh_tes_in!G27=0,"",RES_hh_tes_in!G27/RES_hh_fec_in!G27)</f>
        <v>0.72458494412216401</v>
      </c>
      <c r="H27" s="103">
        <f>IF(RES_hh_tes_in!H27=0,"",RES_hh_tes_in!H27/RES_hh_fec_in!H27)</f>
        <v>0.77228040128406683</v>
      </c>
      <c r="I27" s="103">
        <f>IF(RES_hh_tes_in!I27=0,"",RES_hh_tes_in!I27/RES_hh_fec_in!I27)</f>
        <v>0.78775933426974198</v>
      </c>
      <c r="J27" s="103">
        <f>IF(RES_hh_tes_in!J27=0,"",RES_hh_tes_in!J27/RES_hh_fec_in!J27)</f>
        <v>0.62609595546729602</v>
      </c>
      <c r="K27" s="103">
        <f>IF(RES_hh_tes_in!K27=0,"",RES_hh_tes_in!K27/RES_hh_fec_in!K27)</f>
        <v>0.53818763875671094</v>
      </c>
      <c r="L27" s="103">
        <f>IF(RES_hh_tes_in!L27=0,"",RES_hh_tes_in!L27/RES_hh_fec_in!L27)</f>
        <v>0.83972878020774921</v>
      </c>
      <c r="M27" s="103">
        <f>IF(RES_hh_tes_in!M27=0,"",RES_hh_tes_in!M27/RES_hh_fec_in!M27)</f>
        <v>0.84252608020503605</v>
      </c>
      <c r="N27" s="103">
        <f>IF(RES_hh_tes_in!N27=0,"",RES_hh_tes_in!N27/RES_hh_fec_in!N27)</f>
        <v>0.84362671689042024</v>
      </c>
      <c r="O27" s="103">
        <f>IF(RES_hh_tes_in!O27=0,"",RES_hh_tes_in!O27/RES_hh_fec_in!O27)</f>
        <v>0.84510022059011081</v>
      </c>
      <c r="P27" s="103">
        <f>IF(RES_hh_tes_in!P27=0,"",RES_hh_tes_in!P27/RES_hh_fec_in!P27)</f>
        <v>0.84651729436856071</v>
      </c>
      <c r="Q27" s="103">
        <f>IF(RES_hh_tes_in!Q27=0,"",RES_hh_tes_in!Q27/RES_hh_fec_in!Q27)</f>
        <v>0.83328500946170025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>
        <f>IF(RES_hh_tes_in!C29=0,"",RES_hh_tes_in!C29/RES_hh_fec_in!C29)</f>
        <v>0.44776657470071068</v>
      </c>
      <c r="D29" s="102" t="str">
        <f>IF(RES_hh_tes_in!D29=0,"",RES_hh_tes_in!D29/RES_hh_fec_in!D29)</f>
        <v/>
      </c>
      <c r="E29" s="102">
        <f>IF(RES_hh_tes_in!E29=0,"",RES_hh_tes_in!E29/RES_hh_fec_in!E29)</f>
        <v>0.45892452917751436</v>
      </c>
      <c r="F29" s="102">
        <f>IF(RES_hh_tes_in!F29=0,"",RES_hh_tes_in!F29/RES_hh_fec_in!F29)</f>
        <v>0.45937668800151749</v>
      </c>
      <c r="G29" s="102">
        <f>IF(RES_hh_tes_in!G29=0,"",RES_hh_tes_in!G29/RES_hh_fec_in!G29)</f>
        <v>0.46099155702949984</v>
      </c>
      <c r="H29" s="102">
        <f>IF(RES_hh_tes_in!H29=0,"",RES_hh_tes_in!H29/RES_hh_fec_in!H29)</f>
        <v>0.46258162589792429</v>
      </c>
      <c r="I29" s="102">
        <f>IF(RES_hh_tes_in!I29=0,"",RES_hh_tes_in!I29/RES_hh_fec_in!I29)</f>
        <v>0.4633775754931207</v>
      </c>
      <c r="J29" s="102">
        <f>IF(RES_hh_tes_in!J29=0,"",RES_hh_tes_in!J29/RES_hh_fec_in!J29)</f>
        <v>0.46487435948945888</v>
      </c>
      <c r="K29" s="102">
        <f>IF(RES_hh_tes_in!K29=0,"",RES_hh_tes_in!K29/RES_hh_fec_in!K29)</f>
        <v>0.47080646894510353</v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>
        <f>IF(RES_hh_tes_in!Q29=0,"",RES_hh_tes_in!Q29/RES_hh_fec_in!Q29)</f>
        <v>0.47551996530214552</v>
      </c>
    </row>
    <row r="30" spans="1:17" ht="12" customHeight="1" x14ac:dyDescent="0.25">
      <c r="A30" s="87" t="s">
        <v>109</v>
      </c>
      <c r="B30" s="102"/>
      <c r="C30" s="102" t="str">
        <f>IF(RES_hh_tes_in!C30=0,"",RES_hh_tes_in!C30/RES_hh_fec_in!C30)</f>
        <v/>
      </c>
      <c r="D30" s="102" t="str">
        <f>IF(RES_hh_tes_in!D30=0,"",RES_hh_tes_in!D30/RES_hh_fec_in!D30)</f>
        <v/>
      </c>
      <c r="E30" s="102" t="str">
        <f>IF(RES_hh_tes_in!E30=0,"",RES_hh_tes_in!E30/RES_hh_fec_in!E30)</f>
        <v/>
      </c>
      <c r="F30" s="102" t="str">
        <f>IF(RES_hh_tes_in!F30=0,"",RES_hh_tes_in!F30/RES_hh_fec_in!F30)</f>
        <v/>
      </c>
      <c r="G30" s="102" t="str">
        <f>IF(RES_hh_tes_in!G30=0,"",RES_hh_tes_in!G30/RES_hh_fec_in!G30)</f>
        <v/>
      </c>
      <c r="H30" s="102" t="str">
        <f>IF(RES_hh_tes_in!H30=0,"",RES_hh_tes_in!H30/RES_hh_fec_in!H30)</f>
        <v/>
      </c>
      <c r="I30" s="102" t="str">
        <f>IF(RES_hh_tes_in!I30=0,"",RES_hh_tes_in!I30/RES_hh_fec_in!I30)</f>
        <v/>
      </c>
      <c r="J30" s="102" t="str">
        <f>IF(RES_hh_tes_in!J30=0,"",RES_hh_tes_in!J30/RES_hh_fec_in!J30)</f>
        <v/>
      </c>
      <c r="K30" s="102" t="str">
        <f>IF(RES_hh_tes_in!K30=0,"",RES_hh_tes_in!K30/RES_hh_fec_in!K30)</f>
        <v/>
      </c>
      <c r="L30" s="102" t="str">
        <f>IF(RES_hh_tes_in!L30=0,"",RES_hh_tes_in!L30/RES_hh_fec_in!L30)</f>
        <v/>
      </c>
      <c r="M30" s="102" t="str">
        <f>IF(RES_hh_tes_in!M30=0,"",RES_hh_tes_in!M30/RES_hh_fec_in!M30)</f>
        <v/>
      </c>
      <c r="N30" s="102" t="str">
        <f>IF(RES_hh_tes_in!N30=0,"",RES_hh_tes_in!N30/RES_hh_fec_in!N30)</f>
        <v/>
      </c>
      <c r="O30" s="102" t="str">
        <f>IF(RES_hh_tes_in!O30=0,"",RES_hh_tes_in!O30/RES_hh_fec_in!O30)</f>
        <v/>
      </c>
      <c r="P30" s="102" t="str">
        <f>IF(RES_hh_tes_in!P30=0,"",RES_hh_tes_in!P30/RES_hh_fec_in!P30)</f>
        <v/>
      </c>
      <c r="Q30" s="102" t="str">
        <f>IF(RES_hh_tes_in!Q30=0,"",RES_hh_tes_in!Q30/RES_hh_fec_in!Q30)</f>
        <v/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0.81756734317883351</v>
      </c>
      <c r="D32" s="101">
        <f>IF(RES_hh_tes_in!D32=0,"",RES_hh_tes_in!D32/RES_hh_fec_in!D32)</f>
        <v>0.82250878181876064</v>
      </c>
      <c r="E32" s="101">
        <f>IF(RES_hh_tes_in!E32=0,"",RES_hh_tes_in!E32/RES_hh_fec_in!E32)</f>
        <v>0.82511620976499689</v>
      </c>
      <c r="F32" s="101">
        <f>IF(RES_hh_tes_in!F32=0,"",RES_hh_tes_in!F32/RES_hh_fec_in!F32)</f>
        <v>0.8289014223534279</v>
      </c>
      <c r="G32" s="101">
        <f>IF(RES_hh_tes_in!G32=0,"",RES_hh_tes_in!G32/RES_hh_fec_in!G32)</f>
        <v>0.83394011392617395</v>
      </c>
      <c r="H32" s="101">
        <f>IF(RES_hh_tes_in!H32=0,"",RES_hh_tes_in!H32/RES_hh_fec_in!H32)</f>
        <v>0.83492364670889607</v>
      </c>
      <c r="I32" s="101">
        <f>IF(RES_hh_tes_in!I32=0,"",RES_hh_tes_in!I32/RES_hh_fec_in!I32)</f>
        <v>0.83745595297097719</v>
      </c>
      <c r="J32" s="101">
        <f>IF(RES_hh_tes_in!J32=0,"",RES_hh_tes_in!J32/RES_hh_fec_in!J32)</f>
        <v>0.8351995918903079</v>
      </c>
      <c r="K32" s="101">
        <f>IF(RES_hh_tes_in!K32=0,"",RES_hh_tes_in!K32/RES_hh_fec_in!K32)</f>
        <v>0.83722802915690264</v>
      </c>
      <c r="L32" s="101">
        <f>IF(RES_hh_tes_in!L32=0,"",RES_hh_tes_in!L32/RES_hh_fec_in!L32)</f>
        <v>0.83972878020774921</v>
      </c>
      <c r="M32" s="101">
        <f>IF(RES_hh_tes_in!M32=0,"",RES_hh_tes_in!M32/RES_hh_fec_in!M32)</f>
        <v>0.84252608020503605</v>
      </c>
      <c r="N32" s="101">
        <f>IF(RES_hh_tes_in!N32=0,"",RES_hh_tes_in!N32/RES_hh_fec_in!N32)</f>
        <v>0.84362671689042024</v>
      </c>
      <c r="O32" s="101">
        <f>IF(RES_hh_tes_in!O32=0,"",RES_hh_tes_in!O32/RES_hh_fec_in!O32)</f>
        <v>0.84510022059011081</v>
      </c>
      <c r="P32" s="101">
        <f>IF(RES_hh_tes_in!P32=0,"",RES_hh_tes_in!P32/RES_hh_fec_in!P32)</f>
        <v>0.84651729436856071</v>
      </c>
      <c r="Q32" s="101">
        <f>IF(RES_hh_tes_in!Q32=0,"",RES_hh_tes_in!Q32/RES_hh_fec_in!Q32)</f>
        <v>0.84771348972020288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1.1868415169625226</v>
      </c>
      <c r="D3" s="100">
        <f t="shared" si="0"/>
        <v>0.71952444430762019</v>
      </c>
      <c r="E3" s="100">
        <f t="shared" si="0"/>
        <v>0.22845218479674231</v>
      </c>
      <c r="F3" s="100">
        <f t="shared" si="0"/>
        <v>1.1071886541360789</v>
      </c>
      <c r="G3" s="100">
        <f t="shared" si="0"/>
        <v>0.89551840479870215</v>
      </c>
      <c r="H3" s="100">
        <f t="shared" si="0"/>
        <v>0.37880448312703585</v>
      </c>
      <c r="I3" s="100">
        <f t="shared" si="0"/>
        <v>0.22315999093891653</v>
      </c>
      <c r="J3" s="100">
        <f t="shared" si="0"/>
        <v>1.2458057076868823</v>
      </c>
      <c r="K3" s="100">
        <f t="shared" si="0"/>
        <v>1.7201399324463866</v>
      </c>
      <c r="L3" s="100">
        <f t="shared" si="0"/>
        <v>0</v>
      </c>
      <c r="M3" s="100">
        <f t="shared" si="0"/>
        <v>0.88443545393166167</v>
      </c>
      <c r="N3" s="100">
        <f t="shared" si="0"/>
        <v>1.3219505071768825</v>
      </c>
      <c r="O3" s="100">
        <f t="shared" si="0"/>
        <v>1.2365199502343975</v>
      </c>
      <c r="P3" s="100">
        <f t="shared" si="0"/>
        <v>1.2968160191581455</v>
      </c>
      <c r="Q3" s="100">
        <f t="shared" si="0"/>
        <v>2.0601651198904221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0.33723688412217862</v>
      </c>
      <c r="D4" s="96">
        <f t="shared" si="1"/>
        <v>0.70234400671028818</v>
      </c>
      <c r="E4" s="96">
        <f t="shared" si="1"/>
        <v>0.15734574959206621</v>
      </c>
      <c r="F4" s="96">
        <f t="shared" si="1"/>
        <v>0.47668602178829217</v>
      </c>
      <c r="G4" s="96">
        <f t="shared" si="1"/>
        <v>0.66128113289502677</v>
      </c>
      <c r="H4" s="96">
        <f t="shared" si="1"/>
        <v>0.13600954340629096</v>
      </c>
      <c r="I4" s="96">
        <f t="shared" si="1"/>
        <v>9.536168809643028E-2</v>
      </c>
      <c r="J4" s="96">
        <f t="shared" si="1"/>
        <v>0.43375747566043776</v>
      </c>
      <c r="K4" s="96">
        <f t="shared" si="1"/>
        <v>0.27540478324986434</v>
      </c>
      <c r="L4" s="96">
        <f t="shared" si="1"/>
        <v>0</v>
      </c>
      <c r="M4" s="96">
        <f t="shared" si="1"/>
        <v>0.88443545393166167</v>
      </c>
      <c r="N4" s="96">
        <f t="shared" si="1"/>
        <v>1.3219505071768825</v>
      </c>
      <c r="O4" s="96">
        <f t="shared" si="1"/>
        <v>1.2365199502343975</v>
      </c>
      <c r="P4" s="96">
        <f t="shared" si="1"/>
        <v>1.147242737843466</v>
      </c>
      <c r="Q4" s="96">
        <f t="shared" si="1"/>
        <v>1.7891874874125449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0.33723688412217862</v>
      </c>
      <c r="D6" s="95">
        <v>0.70234400671028818</v>
      </c>
      <c r="E6" s="95">
        <v>0.15734574959206621</v>
      </c>
      <c r="F6" s="95">
        <v>0.47668602178829217</v>
      </c>
      <c r="G6" s="95">
        <v>0.66128113289502677</v>
      </c>
      <c r="H6" s="95">
        <v>0.13600954340629096</v>
      </c>
      <c r="I6" s="95">
        <v>9.536168809643028E-2</v>
      </c>
      <c r="J6" s="95">
        <v>0.43375747566043776</v>
      </c>
      <c r="K6" s="95">
        <v>0.27540478324986434</v>
      </c>
      <c r="L6" s="95">
        <v>0</v>
      </c>
      <c r="M6" s="95">
        <v>0.88443545393166167</v>
      </c>
      <c r="N6" s="95">
        <v>1.3219505071768825</v>
      </c>
      <c r="O6" s="95">
        <v>0</v>
      </c>
      <c r="P6" s="95">
        <v>1.0710342536497983</v>
      </c>
      <c r="Q6" s="95">
        <v>0.85997408359174965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1.2365199502343975</v>
      </c>
      <c r="P7" s="95">
        <v>7.6208484193667686E-2</v>
      </c>
      <c r="Q7" s="95">
        <v>0.9292134038207952</v>
      </c>
    </row>
    <row r="8" spans="1:17" ht="12" customHeight="1" x14ac:dyDescent="0.25">
      <c r="A8" s="87" t="s">
        <v>109</v>
      </c>
      <c r="B8" s="95"/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0.28356286128981395</v>
      </c>
      <c r="D17" s="96">
        <f t="shared" si="3"/>
        <v>1.718043759733201E-2</v>
      </c>
      <c r="E17" s="96">
        <f t="shared" si="3"/>
        <v>3.2478391456401655E-2</v>
      </c>
      <c r="F17" s="96">
        <f t="shared" si="3"/>
        <v>0.11282617412408909</v>
      </c>
      <c r="G17" s="96">
        <f t="shared" si="3"/>
        <v>1.0865534295792707E-3</v>
      </c>
      <c r="H17" s="96">
        <f t="shared" si="3"/>
        <v>9.4442594237754113E-2</v>
      </c>
      <c r="I17" s="96">
        <f t="shared" si="3"/>
        <v>1.3683781777964688E-2</v>
      </c>
      <c r="J17" s="96">
        <f t="shared" si="3"/>
        <v>7.1226724608165232E-2</v>
      </c>
      <c r="K17" s="96">
        <f t="shared" si="3"/>
        <v>0.20440190374261871</v>
      </c>
      <c r="L17" s="96">
        <f t="shared" si="3"/>
        <v>0</v>
      </c>
      <c r="M17" s="96">
        <f t="shared" si="3"/>
        <v>0</v>
      </c>
      <c r="N17" s="96">
        <f t="shared" si="3"/>
        <v>0</v>
      </c>
      <c r="O17" s="96">
        <f t="shared" si="3"/>
        <v>0</v>
      </c>
      <c r="P17" s="96">
        <f t="shared" si="3"/>
        <v>0.14957328131467962</v>
      </c>
      <c r="Q17" s="96">
        <f t="shared" si="3"/>
        <v>0.21584311933571584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0.28356286128981395</v>
      </c>
      <c r="D19" s="95">
        <v>1.718043759733201E-2</v>
      </c>
      <c r="E19" s="95">
        <v>3.2478391456401655E-2</v>
      </c>
      <c r="F19" s="95">
        <v>0.11282617412408909</v>
      </c>
      <c r="G19" s="95">
        <v>1.0865534295792707E-3</v>
      </c>
      <c r="H19" s="95">
        <v>9.4442594237754113E-2</v>
      </c>
      <c r="I19" s="95">
        <v>1.3683781777964688E-2</v>
      </c>
      <c r="J19" s="95">
        <v>7.1226724608165232E-2</v>
      </c>
      <c r="K19" s="95">
        <v>0.20440190374261871</v>
      </c>
      <c r="L19" s="95">
        <v>0</v>
      </c>
      <c r="M19" s="95">
        <v>0</v>
      </c>
      <c r="N19" s="95">
        <v>0</v>
      </c>
      <c r="O19" s="95">
        <v>0</v>
      </c>
      <c r="P19" s="95">
        <v>0.14957328131467962</v>
      </c>
      <c r="Q19" s="95">
        <v>0.21584311933571584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0.56604177155053004</v>
      </c>
      <c r="D27" s="96">
        <f t="shared" si="4"/>
        <v>0</v>
      </c>
      <c r="E27" s="96">
        <f t="shared" si="4"/>
        <v>3.862804374827445E-2</v>
      </c>
      <c r="F27" s="96">
        <f t="shared" si="4"/>
        <v>0.51767645822369757</v>
      </c>
      <c r="G27" s="96">
        <f t="shared" si="4"/>
        <v>0.23315071847409607</v>
      </c>
      <c r="H27" s="96">
        <f t="shared" si="4"/>
        <v>0.14835234548299081</v>
      </c>
      <c r="I27" s="96">
        <f t="shared" si="4"/>
        <v>0.11411452106452157</v>
      </c>
      <c r="J27" s="96">
        <f t="shared" si="4"/>
        <v>0.74082150741827935</v>
      </c>
      <c r="K27" s="96">
        <f t="shared" si="4"/>
        <v>1.2403332454539036</v>
      </c>
      <c r="L27" s="96">
        <f t="shared" si="4"/>
        <v>0</v>
      </c>
      <c r="M27" s="96">
        <f t="shared" si="4"/>
        <v>0</v>
      </c>
      <c r="N27" s="96">
        <f t="shared" si="4"/>
        <v>0</v>
      </c>
      <c r="O27" s="96">
        <f t="shared" si="4"/>
        <v>0</v>
      </c>
      <c r="P27" s="96">
        <f t="shared" si="4"/>
        <v>0</v>
      </c>
      <c r="Q27" s="96">
        <f t="shared" si="4"/>
        <v>5.513451314216132E-2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0.56604177155053004</v>
      </c>
      <c r="D29" s="95">
        <v>0</v>
      </c>
      <c r="E29" s="95">
        <v>3.862804374827445E-2</v>
      </c>
      <c r="F29" s="95">
        <v>0.51767645822369757</v>
      </c>
      <c r="G29" s="95">
        <v>0.23315071847409607</v>
      </c>
      <c r="H29" s="95">
        <v>0.14835234548299081</v>
      </c>
      <c r="I29" s="95">
        <v>0.11411452106452157</v>
      </c>
      <c r="J29" s="95">
        <v>0.74082150741827935</v>
      </c>
      <c r="K29" s="95">
        <v>1.2403332454539036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5.513451314216132E-2</v>
      </c>
    </row>
    <row r="30" spans="1:17" ht="12" customHeight="1" x14ac:dyDescent="0.25">
      <c r="A30" s="87" t="s">
        <v>109</v>
      </c>
      <c r="B30" s="95"/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3404.3636774053875</v>
      </c>
      <c r="D3" s="100">
        <f>IF(RES_hh_fec_in!D3=0,0,1000000/0.086*RES_hh_fec_in!D3/RES_hh_num_in!D3)</f>
        <v>3152.4652694854103</v>
      </c>
      <c r="E3" s="100">
        <f>IF(RES_hh_fec_in!E3=0,0,1000000/0.086*RES_hh_fec_in!E3/RES_hh_num_in!E3)</f>
        <v>3588.9695886250902</v>
      </c>
      <c r="F3" s="100">
        <f>IF(RES_hh_fec_in!F3=0,0,1000000/0.086*RES_hh_fec_in!F3/RES_hh_num_in!F3)</f>
        <v>3636.777878115432</v>
      </c>
      <c r="G3" s="100">
        <f>IF(RES_hh_fec_in!G3=0,0,1000000/0.086*RES_hh_fec_in!G3/RES_hh_num_in!G3)</f>
        <v>3399.4216754213985</v>
      </c>
      <c r="H3" s="100">
        <f>IF(RES_hh_fec_in!H3=0,0,1000000/0.086*RES_hh_fec_in!H3/RES_hh_num_in!H3)</f>
        <v>3786.3856318234371</v>
      </c>
      <c r="I3" s="100">
        <f>IF(RES_hh_fec_in!I3=0,0,1000000/0.086*RES_hh_fec_in!I3/RES_hh_num_in!I3)</f>
        <v>3427.4286545346631</v>
      </c>
      <c r="J3" s="100">
        <f>IF(RES_hh_fec_in!J3=0,0,1000000/0.086*RES_hh_fec_in!J3/RES_hh_num_in!J3)</f>
        <v>3495.8070678452018</v>
      </c>
      <c r="K3" s="100">
        <f>IF(RES_hh_fec_in!K3=0,0,1000000/0.086*RES_hh_fec_in!K3/RES_hh_num_in!K3)</f>
        <v>3123.8445887370558</v>
      </c>
      <c r="L3" s="100">
        <f>IF(RES_hh_fec_in!L3=0,0,1000000/0.086*RES_hh_fec_in!L3/RES_hh_num_in!L3)</f>
        <v>2750.7444076182396</v>
      </c>
      <c r="M3" s="100">
        <f>IF(RES_hh_fec_in!M3=0,0,1000000/0.086*RES_hh_fec_in!M3/RES_hh_num_in!M3)</f>
        <v>3249.6970091663816</v>
      </c>
      <c r="N3" s="100">
        <f>IF(RES_hh_fec_in!N3=0,0,1000000/0.086*RES_hh_fec_in!N3/RES_hh_num_in!N3)</f>
        <v>3137.6508239916357</v>
      </c>
      <c r="O3" s="100">
        <f>IF(RES_hh_fec_in!O3=0,0,1000000/0.086*RES_hh_fec_in!O3/RES_hh_num_in!O3)</f>
        <v>2726.8110636791594</v>
      </c>
      <c r="P3" s="100">
        <f>IF(RES_hh_fec_in!P3=0,0,1000000/0.086*RES_hh_fec_in!P3/RES_hh_num_in!P3)</f>
        <v>3152.6002845890193</v>
      </c>
      <c r="Q3" s="100">
        <f>IF(RES_hh_fec_in!Q3=0,0,1000000/0.086*RES_hh_fec_in!Q3/RES_hh_num_in!Q3)</f>
        <v>3441.9425112270292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730.18482359528514</v>
      </c>
      <c r="D4" s="96">
        <f>IF(RES_hh_fec_in!D4=0,0,1000000/0.086*RES_hh_fec_in!D4/RES_hh_num_in!D4)</f>
        <v>1114.8576679190298</v>
      </c>
      <c r="E4" s="96">
        <f>IF(RES_hh_fec_in!E4=0,0,1000000/0.086*RES_hh_fec_in!E4/RES_hh_num_in!E4)</f>
        <v>1293.1335408779105</v>
      </c>
      <c r="F4" s="96">
        <f>IF(RES_hh_fec_in!F4=0,0,1000000/0.086*RES_hh_fec_in!F4/RES_hh_num_in!F4)</f>
        <v>1152.5389210920832</v>
      </c>
      <c r="G4" s="96">
        <f>IF(RES_hh_fec_in!G4=0,0,1000000/0.086*RES_hh_fec_in!G4/RES_hh_num_in!G4)</f>
        <v>1123.6095858558433</v>
      </c>
      <c r="H4" s="96">
        <f>IF(RES_hh_fec_in!H4=0,0,1000000/0.086*RES_hh_fec_in!H4/RES_hh_num_in!H4)</f>
        <v>1293.4590630230034</v>
      </c>
      <c r="I4" s="96">
        <f>IF(RES_hh_fec_in!I4=0,0,1000000/0.086*RES_hh_fec_in!I4/RES_hh_num_in!I4)</f>
        <v>1241.9918433833484</v>
      </c>
      <c r="J4" s="96">
        <f>IF(RES_hh_fec_in!J4=0,0,1000000/0.086*RES_hh_fec_in!J4/RES_hh_num_in!J4)</f>
        <v>806.71512272836446</v>
      </c>
      <c r="K4" s="96">
        <f>IF(RES_hh_fec_in!K4=0,0,1000000/0.086*RES_hh_fec_in!K4/RES_hh_num_in!K4)</f>
        <v>323.06304284928655</v>
      </c>
      <c r="L4" s="96">
        <f>IF(RES_hh_fec_in!L4=0,0,1000000/0.086*RES_hh_fec_in!L4/RES_hh_num_in!L4)</f>
        <v>728.42479436783196</v>
      </c>
      <c r="M4" s="96">
        <f>IF(RES_hh_fec_in!M4=0,0,1000000/0.086*RES_hh_fec_in!M4/RES_hh_num_in!M4)</f>
        <v>861.48491291133985</v>
      </c>
      <c r="N4" s="96">
        <f>IF(RES_hh_fec_in!N4=0,0,1000000/0.086*RES_hh_fec_in!N4/RES_hh_num_in!N4)</f>
        <v>1038.9943138932349</v>
      </c>
      <c r="O4" s="96">
        <f>IF(RES_hh_fec_in!O4=0,0,1000000/0.086*RES_hh_fec_in!O4/RES_hh_num_in!O4)</f>
        <v>760.38395377237418</v>
      </c>
      <c r="P4" s="96">
        <f>IF(RES_hh_fec_in!P4=0,0,1000000/0.086*RES_hh_fec_in!P4/RES_hh_num_in!P4)</f>
        <v>903.18091046957261</v>
      </c>
      <c r="Q4" s="96">
        <f>IF(RES_hh_fec_in!Q4=0,0,1000000/0.086*RES_hh_fec_in!Q4/RES_hh_num_in!Q4)</f>
        <v>1101.0414610304197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0</v>
      </c>
      <c r="E5" s="95">
        <f>IF(RES_hh_fec_in!E5=0,0,1000000/0.086*RES_hh_fec_in!E5/RES_hh_num_in!E5)</f>
        <v>0</v>
      </c>
      <c r="F5" s="95">
        <f>IF(RES_hh_fec_in!F5=0,0,1000000/0.086*RES_hh_fec_in!F5/RES_hh_num_in!F5)</f>
        <v>0</v>
      </c>
      <c r="G5" s="95">
        <f>IF(RES_hh_fec_in!G5=0,0,1000000/0.086*RES_hh_fec_in!G5/RES_hh_num_in!G5)</f>
        <v>0</v>
      </c>
      <c r="H5" s="95">
        <f>IF(RES_hh_fec_in!H5=0,0,1000000/0.086*RES_hh_fec_in!H5/RES_hh_num_in!H5)</f>
        <v>0</v>
      </c>
      <c r="I5" s="95">
        <f>IF(RES_hh_fec_in!I5=0,0,1000000/0.086*RES_hh_fec_in!I5/RES_hh_num_in!I5)</f>
        <v>0</v>
      </c>
      <c r="J5" s="95">
        <f>IF(RES_hh_fec_in!J5=0,0,1000000/0.086*RES_hh_fec_in!J5/RES_hh_num_in!J5)</f>
        <v>0</v>
      </c>
      <c r="K5" s="95">
        <f>IF(RES_hh_fec_in!K5=0,0,1000000/0.086*RES_hh_fec_in!K5/RES_hh_num_in!K5)</f>
        <v>0</v>
      </c>
      <c r="L5" s="95">
        <f>IF(RES_hh_fec_in!L5=0,0,1000000/0.086*RES_hh_fec_in!L5/RES_hh_num_in!L5)</f>
        <v>0</v>
      </c>
      <c r="M5" s="95">
        <f>IF(RES_hh_fec_in!M5=0,0,1000000/0.086*RES_hh_fec_in!M5/RES_hh_num_in!M5)</f>
        <v>0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734.04404957231725</v>
      </c>
      <c r="D6" s="95">
        <f>IF(RES_hh_fec_in!D6=0,0,1000000/0.086*RES_hh_fec_in!D6/RES_hh_num_in!D6)</f>
        <v>1186.2987519176197</v>
      </c>
      <c r="E6" s="95">
        <f>IF(RES_hh_fec_in!E6=0,0,1000000/0.086*RES_hh_fec_in!E6/RES_hh_num_in!E6)</f>
        <v>1275.9038045142254</v>
      </c>
      <c r="F6" s="95">
        <f>IF(RES_hh_fec_in!F6=0,0,1000000/0.086*RES_hh_fec_in!F6/RES_hh_num_in!F6)</f>
        <v>1071.7998021512983</v>
      </c>
      <c r="G6" s="95">
        <f>IF(RES_hh_fec_in!G6=0,0,1000000/0.086*RES_hh_fec_in!G6/RES_hh_num_in!G6)</f>
        <v>1128.4950227905779</v>
      </c>
      <c r="H6" s="95">
        <f>IF(RES_hh_fec_in!H6=0,0,1000000/0.086*RES_hh_fec_in!H6/RES_hh_num_in!H6)</f>
        <v>1279.1346051633661</v>
      </c>
      <c r="I6" s="95">
        <f>IF(RES_hh_fec_in!I6=0,0,1000000/0.086*RES_hh_fec_in!I6/RES_hh_num_in!I6)</f>
        <v>1128.8664020548588</v>
      </c>
      <c r="J6" s="95">
        <f>IF(RES_hh_fec_in!J6=0,0,1000000/0.086*RES_hh_fec_in!J6/RES_hh_num_in!J6)</f>
        <v>793.80198118936869</v>
      </c>
      <c r="K6" s="95">
        <f>IF(RES_hh_fec_in!K6=0,0,1000000/0.086*RES_hh_fec_in!K6/RES_hh_num_in!K6)</f>
        <v>296.43773362021972</v>
      </c>
      <c r="L6" s="95">
        <f>IF(RES_hh_fec_in!L6=0,0,1000000/0.086*RES_hh_fec_in!L6/RES_hh_num_in!L6)</f>
        <v>0</v>
      </c>
      <c r="M6" s="95">
        <f>IF(RES_hh_fec_in!M6=0,0,1000000/0.086*RES_hh_fec_in!M6/RES_hh_num_in!M6)</f>
        <v>922.11039663224722</v>
      </c>
      <c r="N6" s="95">
        <f>IF(RES_hh_fec_in!N6=0,0,1000000/0.086*RES_hh_fec_in!N6/RES_hh_num_in!N6)</f>
        <v>1077.5618032836283</v>
      </c>
      <c r="O6" s="95">
        <f>IF(RES_hh_fec_in!O6=0,0,1000000/0.086*RES_hh_fec_in!O6/RES_hh_num_in!O6)</f>
        <v>0</v>
      </c>
      <c r="P6" s="95">
        <f>IF(RES_hh_fec_in!P6=0,0,1000000/0.086*RES_hh_fec_in!P6/RES_hh_num_in!P6)</f>
        <v>1040.0391054723407</v>
      </c>
      <c r="Q6" s="95">
        <f>IF(RES_hh_fec_in!Q6=0,0,1000000/0.086*RES_hh_fec_in!Q6/RES_hh_num_in!Q6)</f>
        <v>1386.6396135647633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0</v>
      </c>
      <c r="D7" s="95">
        <f>IF(RES_hh_fec_in!D7=0,0,1000000/0.086*RES_hh_fec_in!D7/RES_hh_num_in!D7)</f>
        <v>0</v>
      </c>
      <c r="E7" s="95">
        <f>IF(RES_hh_fec_in!E7=0,0,1000000/0.086*RES_hh_fec_in!E7/RES_hh_num_in!E7)</f>
        <v>0</v>
      </c>
      <c r="F7" s="95">
        <f>IF(RES_hh_fec_in!F7=0,0,1000000/0.086*RES_hh_fec_in!F7/RES_hh_num_in!F7)</f>
        <v>0</v>
      </c>
      <c r="G7" s="95">
        <f>IF(RES_hh_fec_in!G7=0,0,1000000/0.086*RES_hh_fec_in!G7/RES_hh_num_in!G7)</f>
        <v>0</v>
      </c>
      <c r="H7" s="95">
        <f>IF(RES_hh_fec_in!H7=0,0,1000000/0.086*RES_hh_fec_in!H7/RES_hh_num_in!H7)</f>
        <v>0</v>
      </c>
      <c r="I7" s="95">
        <f>IF(RES_hh_fec_in!I7=0,0,1000000/0.086*RES_hh_fec_in!I7/RES_hh_num_in!I7)</f>
        <v>0</v>
      </c>
      <c r="J7" s="95">
        <f>IF(RES_hh_fec_in!J7=0,0,1000000/0.086*RES_hh_fec_in!J7/RES_hh_num_in!J7)</f>
        <v>0</v>
      </c>
      <c r="K7" s="95">
        <f>IF(RES_hh_fec_in!K7=0,0,1000000/0.086*RES_hh_fec_in!K7/RES_hh_num_in!K7)</f>
        <v>0</v>
      </c>
      <c r="L7" s="95">
        <f>IF(RES_hh_fec_in!L7=0,0,1000000/0.086*RES_hh_fec_in!L7/RES_hh_num_in!L7)</f>
        <v>0</v>
      </c>
      <c r="M7" s="95">
        <f>IF(RES_hh_fec_in!M7=0,0,1000000/0.086*RES_hh_fec_in!M7/RES_hh_num_in!M7)</f>
        <v>0</v>
      </c>
      <c r="N7" s="95">
        <f>IF(RES_hh_fec_in!N7=0,0,1000000/0.086*RES_hh_fec_in!N7/RES_hh_num_in!N7)</f>
        <v>0</v>
      </c>
      <c r="O7" s="95">
        <f>IF(RES_hh_fec_in!O7=0,0,1000000/0.086*RES_hh_fec_in!O7/RES_hh_num_in!O7)</f>
        <v>820.58926123495212</v>
      </c>
      <c r="P7" s="95">
        <f>IF(RES_hh_fec_in!P7=0,0,1000000/0.086*RES_hh_fec_in!P7/RES_hh_num_in!P7)</f>
        <v>802.99108360864682</v>
      </c>
      <c r="Q7" s="95">
        <f>IF(RES_hh_fec_in!Q7=0,0,1000000/0.086*RES_hh_fec_in!Q7/RES_hh_num_in!Q7)</f>
        <v>1049.6956679976456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0</v>
      </c>
      <c r="D8" s="95">
        <f>IF(RES_hh_fec_in!D8=0,0,1000000/0.086*RES_hh_fec_in!D8/RES_hh_num_in!D8)</f>
        <v>0</v>
      </c>
      <c r="E8" s="95">
        <f>IF(RES_hh_fec_in!E8=0,0,1000000/0.086*RES_hh_fec_in!E8/RES_hh_num_in!E8)</f>
        <v>0</v>
      </c>
      <c r="F8" s="95">
        <f>IF(RES_hh_fec_in!F8=0,0,1000000/0.086*RES_hh_fec_in!F8/RES_hh_num_in!F8)</f>
        <v>0</v>
      </c>
      <c r="G8" s="95">
        <f>IF(RES_hh_fec_in!G8=0,0,1000000/0.086*RES_hh_fec_in!G8/RES_hh_num_in!G8)</f>
        <v>0</v>
      </c>
      <c r="H8" s="95">
        <f>IF(RES_hh_fec_in!H8=0,0,1000000/0.086*RES_hh_fec_in!H8/RES_hh_num_in!H8)</f>
        <v>0</v>
      </c>
      <c r="I8" s="95">
        <f>IF(RES_hh_fec_in!I8=0,0,1000000/0.086*RES_hh_fec_in!I8/RES_hh_num_in!I8)</f>
        <v>0</v>
      </c>
      <c r="J8" s="95">
        <f>IF(RES_hh_fec_in!J8=0,0,1000000/0.086*RES_hh_fec_in!J8/RES_hh_num_in!J8)</f>
        <v>0</v>
      </c>
      <c r="K8" s="95">
        <f>IF(RES_hh_fec_in!K8=0,0,1000000/0.086*RES_hh_fec_in!K8/RES_hh_num_in!K8)</f>
        <v>0</v>
      </c>
      <c r="L8" s="95">
        <f>IF(RES_hh_fec_in!L8=0,0,1000000/0.086*RES_hh_fec_in!L8/RES_hh_num_in!L8)</f>
        <v>0</v>
      </c>
      <c r="M8" s="95">
        <f>IF(RES_hh_fec_in!M8=0,0,1000000/0.086*RES_hh_fec_in!M8/RES_hh_num_in!M8)</f>
        <v>0</v>
      </c>
      <c r="N8" s="95">
        <f>IF(RES_hh_fec_in!N8=0,0,1000000/0.086*RES_hh_fec_in!N8/RES_hh_num_in!N8)</f>
        <v>0</v>
      </c>
      <c r="O8" s="95">
        <f>IF(RES_hh_fec_in!O8=0,0,1000000/0.086*RES_hh_fec_in!O8/RES_hh_num_in!O8)</f>
        <v>0</v>
      </c>
      <c r="P8" s="95">
        <f>IF(RES_hh_fec_in!P8=0,0,1000000/0.086*RES_hh_fec_in!P8/RES_hh_num_in!P8)</f>
        <v>0</v>
      </c>
      <c r="Q8" s="95">
        <f>IF(RES_hh_fec_in!Q8=0,0,1000000/0.086*RES_hh_fec_in!Q8/RES_hh_num_in!Q8)</f>
        <v>0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0</v>
      </c>
      <c r="D9" s="95">
        <f>IF(RES_hh_fec_in!D9=0,0,1000000/0.086*RES_hh_fec_in!D9/RES_hh_num_in!D9)</f>
        <v>0</v>
      </c>
      <c r="E9" s="95">
        <f>IF(RES_hh_fec_in!E9=0,0,1000000/0.086*RES_hh_fec_in!E9/RES_hh_num_in!E9)</f>
        <v>0</v>
      </c>
      <c r="F9" s="95">
        <f>IF(RES_hh_fec_in!F9=0,0,1000000/0.086*RES_hh_fec_in!F9/RES_hh_num_in!F9)</f>
        <v>0</v>
      </c>
      <c r="G9" s="95">
        <f>IF(RES_hh_fec_in!G9=0,0,1000000/0.086*RES_hh_fec_in!G9/RES_hh_num_in!G9)</f>
        <v>0</v>
      </c>
      <c r="H9" s="95">
        <f>IF(RES_hh_fec_in!H9=0,0,1000000/0.086*RES_hh_fec_in!H9/RES_hh_num_in!H9)</f>
        <v>0</v>
      </c>
      <c r="I9" s="95">
        <f>IF(RES_hh_fec_in!I9=0,0,1000000/0.086*RES_hh_fec_in!I9/RES_hh_num_in!I9)</f>
        <v>0</v>
      </c>
      <c r="J9" s="95">
        <f>IF(RES_hh_fec_in!J9=0,0,1000000/0.086*RES_hh_fec_in!J9/RES_hh_num_in!J9)</f>
        <v>0</v>
      </c>
      <c r="K9" s="95">
        <f>IF(RES_hh_fec_in!K9=0,0,1000000/0.086*RES_hh_fec_in!K9/RES_hh_num_in!K9)</f>
        <v>0</v>
      </c>
      <c r="L9" s="95">
        <f>IF(RES_hh_fec_in!L9=0,0,1000000/0.086*RES_hh_fec_in!L9/RES_hh_num_in!L9)</f>
        <v>734.03193086165061</v>
      </c>
      <c r="M9" s="95">
        <f>IF(RES_hh_fec_in!M9=0,0,1000000/0.086*RES_hh_fec_in!M9/RES_hh_num_in!M9)</f>
        <v>724.07280561988364</v>
      </c>
      <c r="N9" s="95">
        <f>IF(RES_hh_fec_in!N9=0,0,1000000/0.086*RES_hh_fec_in!N9/RES_hh_num_in!N9)</f>
        <v>935.77207217362979</v>
      </c>
      <c r="O9" s="95">
        <f>IF(RES_hh_fec_in!O9=0,0,1000000/0.086*RES_hh_fec_in!O9/RES_hh_num_in!O9)</f>
        <v>890.33178514409542</v>
      </c>
      <c r="P9" s="95">
        <f>IF(RES_hh_fec_in!P9=0,0,1000000/0.086*RES_hh_fec_in!P9/RES_hh_num_in!P9)</f>
        <v>944.41800460109846</v>
      </c>
      <c r="Q9" s="95">
        <f>IF(RES_hh_fec_in!Q9=0,0,1000000/0.086*RES_hh_fec_in!Q9/RES_hh_num_in!Q9)</f>
        <v>0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0</v>
      </c>
      <c r="D11" s="95">
        <f>IF(RES_hh_fec_in!D11=0,0,1000000/0.086*RES_hh_fec_in!D11/RES_hh_num_in!D11)</f>
        <v>0</v>
      </c>
      <c r="E11" s="95">
        <f>IF(RES_hh_fec_in!E11=0,0,1000000/0.086*RES_hh_fec_in!E11/RES_hh_num_in!E11)</f>
        <v>0</v>
      </c>
      <c r="F11" s="95">
        <f>IF(RES_hh_fec_in!F11=0,0,1000000/0.086*RES_hh_fec_in!F11/RES_hh_num_in!F11)</f>
        <v>0</v>
      </c>
      <c r="G11" s="95">
        <f>IF(RES_hh_fec_in!G11=0,0,1000000/0.086*RES_hh_fec_in!G11/RES_hh_num_in!G11)</f>
        <v>0</v>
      </c>
      <c r="H11" s="95">
        <f>IF(RES_hh_fec_in!H11=0,0,1000000/0.086*RES_hh_fec_in!H11/RES_hh_num_in!H11)</f>
        <v>0</v>
      </c>
      <c r="I11" s="95">
        <f>IF(RES_hh_fec_in!I11=0,0,1000000/0.086*RES_hh_fec_in!I11/RES_hh_num_in!I11)</f>
        <v>0</v>
      </c>
      <c r="J11" s="95">
        <f>IF(RES_hh_fec_in!J11=0,0,1000000/0.086*RES_hh_fec_in!J11/RES_hh_num_in!J11)</f>
        <v>0</v>
      </c>
      <c r="K11" s="95">
        <f>IF(RES_hh_fec_in!K11=0,0,1000000/0.086*RES_hh_fec_in!K11/RES_hh_num_in!K11)</f>
        <v>0</v>
      </c>
      <c r="L11" s="95">
        <f>IF(RES_hh_fec_in!L11=0,0,1000000/0.086*RES_hh_fec_in!L11/RES_hh_num_in!L11)</f>
        <v>0</v>
      </c>
      <c r="M11" s="95">
        <f>IF(RES_hh_fec_in!M11=0,0,1000000/0.086*RES_hh_fec_in!M11/RES_hh_num_in!M11)</f>
        <v>0</v>
      </c>
      <c r="N11" s="95">
        <f>IF(RES_hh_fec_in!N11=0,0,1000000/0.086*RES_hh_fec_in!N11/RES_hh_num_in!N11)</f>
        <v>0</v>
      </c>
      <c r="O11" s="95">
        <f>IF(RES_hh_fec_in!O11=0,0,1000000/0.086*RES_hh_fec_in!O11/RES_hh_num_in!O11)</f>
        <v>0</v>
      </c>
      <c r="P11" s="95">
        <f>IF(RES_hh_fec_in!P11=0,0,1000000/0.086*RES_hh_fec_in!P11/RES_hh_num_in!P11)</f>
        <v>0</v>
      </c>
      <c r="Q11" s="95">
        <f>IF(RES_hh_fec_in!Q11=0,0,1000000/0.086*RES_hh_fec_in!Q11/RES_hh_num_in!Q11)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482.69914883721248</v>
      </c>
      <c r="D12" s="95">
        <f>IF(RES_hh_fec_in!D12=0,0,1000000/0.086*RES_hh_fec_in!D12/RES_hh_num_in!D12)</f>
        <v>641.81812820297853</v>
      </c>
      <c r="E12" s="95">
        <f>IF(RES_hh_fec_in!E12=0,0,1000000/0.086*RES_hh_fec_in!E12/RES_hh_num_in!E12)</f>
        <v>763.74575647429424</v>
      </c>
      <c r="F12" s="95">
        <f>IF(RES_hh_fec_in!F12=0,0,1000000/0.086*RES_hh_fec_in!F12/RES_hh_num_in!F12)</f>
        <v>586.23965744014106</v>
      </c>
      <c r="G12" s="95">
        <f>IF(RES_hh_fec_in!G12=0,0,1000000/0.086*RES_hh_fec_in!G12/RES_hh_num_in!G12)</f>
        <v>543.47963451769874</v>
      </c>
      <c r="H12" s="95">
        <f>IF(RES_hh_fec_in!H12=0,0,1000000/0.086*RES_hh_fec_in!H12/RES_hh_num_in!H12)</f>
        <v>552.02968839705545</v>
      </c>
      <c r="I12" s="95">
        <f>IF(RES_hh_fec_in!I12=0,0,1000000/0.086*RES_hh_fec_in!I12/RES_hh_num_in!I12)</f>
        <v>447.40156110081483</v>
      </c>
      <c r="J12" s="95">
        <f>IF(RES_hh_fec_in!J12=0,0,1000000/0.086*RES_hh_fec_in!J12/RES_hh_num_in!J12)</f>
        <v>295.34694768275892</v>
      </c>
      <c r="K12" s="95">
        <f>IF(RES_hh_fec_in!K12=0,0,1000000/0.086*RES_hh_fec_in!K12/RES_hh_num_in!K12)</f>
        <v>109.75604942343369</v>
      </c>
      <c r="L12" s="95">
        <f>IF(RES_hh_fec_in!L12=0,0,1000000/0.086*RES_hh_fec_in!L12/RES_hh_num_in!L12)</f>
        <v>374.43967683279323</v>
      </c>
      <c r="M12" s="95">
        <f>IF(RES_hh_fec_in!M12=0,0,1000000/0.086*RES_hh_fec_in!M12/RES_hh_num_in!M12)</f>
        <v>317.57651961677021</v>
      </c>
      <c r="N12" s="95">
        <f>IF(RES_hh_fec_in!N12=0,0,1000000/0.086*RES_hh_fec_in!N12/RES_hh_num_in!N12)</f>
        <v>347.96306205197999</v>
      </c>
      <c r="O12" s="95">
        <f>IF(RES_hh_fec_in!O12=0,0,1000000/0.086*RES_hh_fec_in!O12/RES_hh_num_in!O12)</f>
        <v>314.30065074973913</v>
      </c>
      <c r="P12" s="95">
        <f>IF(RES_hh_fec_in!P12=0,0,1000000/0.086*RES_hh_fec_in!P12/RES_hh_num_in!P12)</f>
        <v>284.16352439268775</v>
      </c>
      <c r="Q12" s="95">
        <f>IF(RES_hh_fec_in!Q12=0,0,1000000/0.086*RES_hh_fec_in!Q12/RES_hh_num_in!Q12)</f>
        <v>357.0199220001914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789.29433696634635</v>
      </c>
      <c r="D13" s="22">
        <f>IF(RES_hh_fec_in!D13=0,0,1000000/0.086*RES_hh_fec_in!D13/RES_hh_num_in!D13)</f>
        <v>1126.7991113470159</v>
      </c>
      <c r="E13" s="22">
        <f>IF(RES_hh_fec_in!E13=0,0,1000000/0.086*RES_hh_fec_in!E13/RES_hh_num_in!E13)</f>
        <v>1650.4313336900473</v>
      </c>
      <c r="F13" s="22">
        <f>IF(RES_hh_fec_in!F13=0,0,1000000/0.086*RES_hh_fec_in!F13/RES_hh_num_in!F13)</f>
        <v>1237.4968736606343</v>
      </c>
      <c r="G13" s="22">
        <f>IF(RES_hh_fec_in!G13=0,0,1000000/0.086*RES_hh_fec_in!G13/RES_hh_num_in!G13)</f>
        <v>1202.7307814281439</v>
      </c>
      <c r="H13" s="22">
        <f>IF(RES_hh_fec_in!H13=0,0,1000000/0.086*RES_hh_fec_in!H13/RES_hh_num_in!H13)</f>
        <v>1485.0796887548975</v>
      </c>
      <c r="I13" s="22">
        <f>IF(RES_hh_fec_in!I13=0,0,1000000/0.086*RES_hh_fec_in!I13/RES_hh_num_in!I13)</f>
        <v>1444.9800365324613</v>
      </c>
      <c r="J13" s="22">
        <f>IF(RES_hh_fec_in!J13=0,0,1000000/0.086*RES_hh_fec_in!J13/RES_hh_num_in!J13)</f>
        <v>1185.4824646556699</v>
      </c>
      <c r="K13" s="22">
        <f>IF(RES_hh_fec_in!K13=0,0,1000000/0.086*RES_hh_fec_in!K13/RES_hh_num_in!K13)</f>
        <v>428.86492964078877</v>
      </c>
      <c r="L13" s="22">
        <f>IF(RES_hh_fec_in!L13=0,0,1000000/0.086*RES_hh_fec_in!L13/RES_hh_num_in!L13)</f>
        <v>806.81570264511765</v>
      </c>
      <c r="M13" s="22">
        <f>IF(RES_hh_fec_in!M13=0,0,1000000/0.086*RES_hh_fec_in!M13/RES_hh_num_in!M13)</f>
        <v>688.07733628755034</v>
      </c>
      <c r="N13" s="22">
        <f>IF(RES_hh_fec_in!N13=0,0,1000000/0.086*RES_hh_fec_in!N13/RES_hh_num_in!N13)</f>
        <v>0</v>
      </c>
      <c r="O13" s="22">
        <f>IF(RES_hh_fec_in!O13=0,0,1000000/0.086*RES_hh_fec_in!O13/RES_hh_num_in!O13)</f>
        <v>0</v>
      </c>
      <c r="P13" s="22">
        <f>IF(RES_hh_fec_in!P13=0,0,1000000/0.086*RES_hh_fec_in!P13/RES_hh_num_in!P13)</f>
        <v>0</v>
      </c>
      <c r="Q13" s="22">
        <f>IF(RES_hh_fec_in!Q13=0,0,1000000/0.086*RES_hh_fec_in!Q13/RES_hh_num_in!Q13)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51.674050978707633</v>
      </c>
      <c r="D14" s="98">
        <f>IF(RES_hh_fec_in!D14=0,0,1000000/0.086*RES_hh_fec_in!D14/RES_hh_num_in!D14)</f>
        <v>13.600839093983925</v>
      </c>
      <c r="E14" s="98">
        <f>IF(RES_hh_fec_in!E14=0,0,1000000/0.086*RES_hh_fec_in!E14/RES_hh_num_in!E14)</f>
        <v>137.78393104155822</v>
      </c>
      <c r="F14" s="98">
        <f>IF(RES_hh_fec_in!F14=0,0,1000000/0.086*RES_hh_fec_in!F14/RES_hh_num_in!F14)</f>
        <v>50.506440529278066</v>
      </c>
      <c r="G14" s="98">
        <f>IF(RES_hh_fec_in!G14=0,0,1000000/0.086*RES_hh_fec_in!G14/RES_hh_num_in!G14)</f>
        <v>9.8645574031832499</v>
      </c>
      <c r="H14" s="98">
        <f>IF(RES_hh_fec_in!H14=0,0,1000000/0.086*RES_hh_fec_in!H14/RES_hh_num_in!H14)</f>
        <v>14.665196196363981</v>
      </c>
      <c r="I14" s="98">
        <f>IF(RES_hh_fec_in!I14=0,0,1000000/0.086*RES_hh_fec_in!I14/RES_hh_num_in!I14)</f>
        <v>12.9423808868838</v>
      </c>
      <c r="J14" s="98">
        <f>IF(RES_hh_fec_in!J14=0,0,1000000/0.086*RES_hh_fec_in!J14/RES_hh_num_in!J14)</f>
        <v>19.618441454540111</v>
      </c>
      <c r="K14" s="98">
        <f>IF(RES_hh_fec_in!K14=0,0,1000000/0.086*RES_hh_fec_in!K14/RES_hh_num_in!K14)</f>
        <v>2.7083632692992512</v>
      </c>
      <c r="L14" s="98">
        <f>IF(RES_hh_fec_in!L14=0,0,1000000/0.086*RES_hh_fec_in!L14/RES_hh_num_in!L14)</f>
        <v>9.1095019326919893</v>
      </c>
      <c r="M14" s="98">
        <f>IF(RES_hh_fec_in!M14=0,0,1000000/0.086*RES_hh_fec_in!M14/RES_hh_num_in!M14)</f>
        <v>14.902676031290113</v>
      </c>
      <c r="N14" s="98">
        <f>IF(RES_hh_fec_in!N14=0,0,1000000/0.086*RES_hh_fec_in!N14/RES_hh_num_in!N14)</f>
        <v>24.864043587705794</v>
      </c>
      <c r="O14" s="98">
        <f>IF(RES_hh_fec_in!O14=0,0,1000000/0.086*RES_hh_fec_in!O14/RES_hh_num_in!O14)</f>
        <v>3.1202205300574626</v>
      </c>
      <c r="P14" s="98">
        <f>IF(RES_hh_fec_in!P14=0,0,1000000/0.086*RES_hh_fec_in!P14/RES_hh_num_in!P14)</f>
        <v>8.7466377185532949</v>
      </c>
      <c r="Q14" s="98">
        <f>IF(RES_hh_fec_in!Q14=0,0,1000000/0.086*RES_hh_fec_in!Q14/RES_hh_num_in!Q14)</f>
        <v>30.367405078212858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531.779919732189</v>
      </c>
      <c r="D15" s="96">
        <f t="shared" si="0"/>
        <v>610.44008483809148</v>
      </c>
      <c r="E15" s="96">
        <f t="shared" si="0"/>
        <v>604.13752747984938</v>
      </c>
      <c r="F15" s="96">
        <f t="shared" si="0"/>
        <v>504.36491441102845</v>
      </c>
      <c r="G15" s="96">
        <f t="shared" si="0"/>
        <v>453.47337624054734</v>
      </c>
      <c r="H15" s="96">
        <f t="shared" si="0"/>
        <v>577.85307084058741</v>
      </c>
      <c r="I15" s="96">
        <f t="shared" si="0"/>
        <v>404.03079184769558</v>
      </c>
      <c r="J15" s="96">
        <f t="shared" si="0"/>
        <v>553.71595527971704</v>
      </c>
      <c r="K15" s="96">
        <f t="shared" si="0"/>
        <v>820.61974437629306</v>
      </c>
      <c r="L15" s="96">
        <f t="shared" si="0"/>
        <v>421.02740226562349</v>
      </c>
      <c r="M15" s="96">
        <f t="shared" si="0"/>
        <v>645.56760907844239</v>
      </c>
      <c r="N15" s="96">
        <f t="shared" si="0"/>
        <v>405.1394841730642</v>
      </c>
      <c r="O15" s="96">
        <f t="shared" si="0"/>
        <v>327.77744054633081</v>
      </c>
      <c r="P15" s="96">
        <f t="shared" si="0"/>
        <v>439.67665734831974</v>
      </c>
      <c r="Q15" s="96">
        <f t="shared" si="0"/>
        <v>371.29897406420815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531.779919732189</v>
      </c>
      <c r="D16" s="97">
        <f>IF(RES_hh_fec_in!D16=0,0,1000000/0.086*RES_hh_fec_in!D16/RES_hh_num_in!D$3)</f>
        <v>610.44008483809148</v>
      </c>
      <c r="E16" s="97">
        <f>IF(RES_hh_fec_in!E16=0,0,1000000/0.086*RES_hh_fec_in!E16/RES_hh_num_in!E$3)</f>
        <v>604.13752747984938</v>
      </c>
      <c r="F16" s="97">
        <f>IF(RES_hh_fec_in!F16=0,0,1000000/0.086*RES_hh_fec_in!F16/RES_hh_num_in!F$3)</f>
        <v>504.36491441102845</v>
      </c>
      <c r="G16" s="97">
        <f>IF(RES_hh_fec_in!G16=0,0,1000000/0.086*RES_hh_fec_in!G16/RES_hh_num_in!G$3)</f>
        <v>453.47337624054734</v>
      </c>
      <c r="H16" s="97">
        <f>IF(RES_hh_fec_in!H16=0,0,1000000/0.086*RES_hh_fec_in!H16/RES_hh_num_in!H$3)</f>
        <v>577.85307084058741</v>
      </c>
      <c r="I16" s="97">
        <f>IF(RES_hh_fec_in!I16=0,0,1000000/0.086*RES_hh_fec_in!I16/RES_hh_num_in!I$3)</f>
        <v>404.03079184769558</v>
      </c>
      <c r="J16" s="97">
        <f>IF(RES_hh_fec_in!J16=0,0,1000000/0.086*RES_hh_fec_in!J16/RES_hh_num_in!J$3)</f>
        <v>553.71595527971704</v>
      </c>
      <c r="K16" s="97">
        <f>IF(RES_hh_fec_in!K16=0,0,1000000/0.086*RES_hh_fec_in!K16/RES_hh_num_in!K$3)</f>
        <v>820.61974437629306</v>
      </c>
      <c r="L16" s="97">
        <f>IF(RES_hh_fec_in!L16=0,0,1000000/0.086*RES_hh_fec_in!L16/RES_hh_num_in!L$3)</f>
        <v>421.02740226562349</v>
      </c>
      <c r="M16" s="97">
        <f>IF(RES_hh_fec_in!M16=0,0,1000000/0.086*RES_hh_fec_in!M16/RES_hh_num_in!M$3)</f>
        <v>645.56760907844239</v>
      </c>
      <c r="N16" s="97">
        <f>IF(RES_hh_fec_in!N16=0,0,1000000/0.086*RES_hh_fec_in!N16/RES_hh_num_in!N$3)</f>
        <v>405.1394841730642</v>
      </c>
      <c r="O16" s="97">
        <f>IF(RES_hh_fec_in!O16=0,0,1000000/0.086*RES_hh_fec_in!O16/RES_hh_num_in!O$3)</f>
        <v>327.77744054633081</v>
      </c>
      <c r="P16" s="97">
        <f>IF(RES_hh_fec_in!P16=0,0,1000000/0.086*RES_hh_fec_in!P16/RES_hh_num_in!P$3)</f>
        <v>439.67665734831974</v>
      </c>
      <c r="Q16" s="97">
        <f>IF(RES_hh_fec_in!Q16=0,0,1000000/0.086*RES_hh_fec_in!Q16/RES_hh_num_in!Q$3)</f>
        <v>371.29897406420815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1210.5338019277269</v>
      </c>
      <c r="D17" s="96">
        <f>IF(RES_hh_fec_in!D17=0,0,1000000/0.086*RES_hh_fec_in!D17/RES_hh_num_in!D17)</f>
        <v>764.85681568752113</v>
      </c>
      <c r="E17" s="96">
        <f>IF(RES_hh_fec_in!E17=0,0,1000000/0.086*RES_hh_fec_in!E17/RES_hh_num_in!E17)</f>
        <v>1021.7379347176944</v>
      </c>
      <c r="F17" s="96">
        <f>IF(RES_hh_fec_in!F17=0,0,1000000/0.086*RES_hh_fec_in!F17/RES_hh_num_in!F17)</f>
        <v>985.36655987326822</v>
      </c>
      <c r="G17" s="96">
        <f>IF(RES_hh_fec_in!G17=0,0,1000000/0.086*RES_hh_fec_in!G17/RES_hh_num_in!G17)</f>
        <v>988.43603043876851</v>
      </c>
      <c r="H17" s="96">
        <f>IF(RES_hh_fec_in!H17=0,0,1000000/0.086*RES_hh_fec_in!H17/RES_hh_num_in!H17)</f>
        <v>1108.0692499882591</v>
      </c>
      <c r="I17" s="96">
        <f>IF(RES_hh_fec_in!I17=0,0,1000000/0.086*RES_hh_fec_in!I17/RES_hh_num_in!I17)</f>
        <v>1005.9534559488573</v>
      </c>
      <c r="J17" s="96">
        <f>IF(RES_hh_fec_in!J17=0,0,1000000/0.086*RES_hh_fec_in!J17/RES_hh_num_in!J17)</f>
        <v>1138.0617135162772</v>
      </c>
      <c r="K17" s="96">
        <f>IF(RES_hh_fec_in!K17=0,0,1000000/0.086*RES_hh_fec_in!K17/RES_hh_num_in!K17)</f>
        <v>827.63642457310129</v>
      </c>
      <c r="L17" s="96">
        <f>IF(RES_hh_fec_in!L17=0,0,1000000/0.086*RES_hh_fec_in!L17/RES_hh_num_in!L17)</f>
        <v>816.26700483548018</v>
      </c>
      <c r="M17" s="96">
        <f>IF(RES_hh_fec_in!M17=0,0,1000000/0.086*RES_hh_fec_in!M17/RES_hh_num_in!M17)</f>
        <v>961.665135748578</v>
      </c>
      <c r="N17" s="96">
        <f>IF(RES_hh_fec_in!N17=0,0,1000000/0.086*RES_hh_fec_in!N17/RES_hh_num_in!N17)</f>
        <v>902.04898245616891</v>
      </c>
      <c r="O17" s="96">
        <f>IF(RES_hh_fec_in!O17=0,0,1000000/0.086*RES_hh_fec_in!O17/RES_hh_num_in!O17)</f>
        <v>858.31182710234646</v>
      </c>
      <c r="P17" s="96">
        <f>IF(RES_hh_fec_in!P17=0,0,1000000/0.086*RES_hh_fec_in!P17/RES_hh_num_in!P17)</f>
        <v>1027.9966337760352</v>
      </c>
      <c r="Q17" s="96">
        <f>IF(RES_hh_fec_in!Q17=0,0,1000000/0.086*RES_hh_fec_in!Q17/RES_hh_num_in!Q17)</f>
        <v>1089.5703806119443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1462.8250775153608</v>
      </c>
      <c r="D19" s="95">
        <f>IF(RES_hh_fec_in!D19=0,0,1000000/0.086*RES_hh_fec_in!D19/RES_hh_num_in!D19)</f>
        <v>400.82338271486901</v>
      </c>
      <c r="E19" s="95">
        <f>IF(RES_hh_fec_in!E19=0,0,1000000/0.086*RES_hh_fec_in!E19/RES_hh_num_in!E19)</f>
        <v>644.55117803590224</v>
      </c>
      <c r="F19" s="95">
        <f>IF(RES_hh_fec_in!F19=0,0,1000000/0.086*RES_hh_fec_in!F19/RES_hh_num_in!F19)</f>
        <v>967.96244466808969</v>
      </c>
      <c r="G19" s="95">
        <f>IF(RES_hh_fec_in!G19=0,0,1000000/0.086*RES_hh_fec_in!G19/RES_hh_num_in!G19)</f>
        <v>33.214755233311294</v>
      </c>
      <c r="H19" s="95">
        <f>IF(RES_hh_fec_in!H19=0,0,1000000/0.086*RES_hh_fec_in!H19/RES_hh_num_in!H19)</f>
        <v>888.20819087703774</v>
      </c>
      <c r="I19" s="95">
        <f>IF(RES_hh_fec_in!I19=0,0,1000000/0.086*RES_hh_fec_in!I19/RES_hh_num_in!I19)</f>
        <v>161.98498380790593</v>
      </c>
      <c r="J19" s="95">
        <f>IF(RES_hh_fec_in!J19=0,0,1000000/0.086*RES_hh_fec_in!J19/RES_hh_num_in!J19)</f>
        <v>836.56950550946442</v>
      </c>
      <c r="K19" s="95">
        <f>IF(RES_hh_fec_in!K19=0,0,1000000/0.086*RES_hh_fec_in!K19/RES_hh_num_in!K19)</f>
        <v>908.11241407609555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1066.4578728561826</v>
      </c>
      <c r="Q19" s="95">
        <f>IF(RES_hh_fec_in!Q19=0,0,1000000/0.086*RES_hh_fec_in!Q19/RES_hh_num_in!Q19)</f>
        <v>1148.6067668974244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0</v>
      </c>
      <c r="D20" s="95">
        <f>IF(RES_hh_fec_in!D20=0,0,1000000/0.086*RES_hh_fec_in!D20/RES_hh_num_in!D20)</f>
        <v>0</v>
      </c>
      <c r="E20" s="95">
        <f>IF(RES_hh_fec_in!E20=0,0,1000000/0.086*RES_hh_fec_in!E20/RES_hh_num_in!E20)</f>
        <v>0</v>
      </c>
      <c r="F20" s="95">
        <f>IF(RES_hh_fec_in!F20=0,0,1000000/0.086*RES_hh_fec_in!F20/RES_hh_num_in!F20)</f>
        <v>0</v>
      </c>
      <c r="G20" s="95">
        <f>IF(RES_hh_fec_in!G20=0,0,1000000/0.086*RES_hh_fec_in!G20/RES_hh_num_in!G20)</f>
        <v>0</v>
      </c>
      <c r="H20" s="95">
        <f>IF(RES_hh_fec_in!H20=0,0,1000000/0.086*RES_hh_fec_in!H20/RES_hh_num_in!H20)</f>
        <v>0</v>
      </c>
      <c r="I20" s="95">
        <f>IF(RES_hh_fec_in!I20=0,0,1000000/0.086*RES_hh_fec_in!I20/RES_hh_num_in!I20)</f>
        <v>0</v>
      </c>
      <c r="J20" s="95">
        <f>IF(RES_hh_fec_in!J20=0,0,1000000/0.086*RES_hh_fec_in!J20/RES_hh_num_in!J20)</f>
        <v>0</v>
      </c>
      <c r="K20" s="95">
        <f>IF(RES_hh_fec_in!K20=0,0,1000000/0.086*RES_hh_fec_in!K20/RES_hh_num_in!K20)</f>
        <v>0</v>
      </c>
      <c r="L20" s="95">
        <f>IF(RES_hh_fec_in!L20=0,0,1000000/0.086*RES_hh_fec_in!L20/RES_hh_num_in!L20)</f>
        <v>0</v>
      </c>
      <c r="M20" s="95">
        <f>IF(RES_hh_fec_in!M20=0,0,1000000/0.086*RES_hh_fec_in!M20/RES_hh_num_in!M20)</f>
        <v>0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0</v>
      </c>
      <c r="Q20" s="95">
        <f>IF(RES_hh_fec_in!Q20=0,0,1000000/0.086*RES_hh_fec_in!Q20/RES_hh_num_in!Q20)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0</v>
      </c>
      <c r="D21" s="95">
        <f>IF(RES_hh_fec_in!D21=0,0,1000000/0.086*RES_hh_fec_in!D21/RES_hh_num_in!D21)</f>
        <v>0</v>
      </c>
      <c r="E21" s="95">
        <f>IF(RES_hh_fec_in!E21=0,0,1000000/0.086*RES_hh_fec_in!E21/RES_hh_num_in!E21)</f>
        <v>0</v>
      </c>
      <c r="F21" s="95">
        <f>IF(RES_hh_fec_in!F21=0,0,1000000/0.086*RES_hh_fec_in!F21/RES_hh_num_in!F21)</f>
        <v>0</v>
      </c>
      <c r="G21" s="95">
        <f>IF(RES_hh_fec_in!G21=0,0,1000000/0.086*RES_hh_fec_in!G21/RES_hh_num_in!G21)</f>
        <v>0</v>
      </c>
      <c r="H21" s="95">
        <f>IF(RES_hh_fec_in!H21=0,0,1000000/0.086*RES_hh_fec_in!H21/RES_hh_num_in!H21)</f>
        <v>0</v>
      </c>
      <c r="I21" s="95">
        <f>IF(RES_hh_fec_in!I21=0,0,1000000/0.086*RES_hh_fec_in!I21/RES_hh_num_in!I21)</f>
        <v>0</v>
      </c>
      <c r="J21" s="95">
        <f>IF(RES_hh_fec_in!J21=0,0,1000000/0.086*RES_hh_fec_in!J21/RES_hh_num_in!J21)</f>
        <v>0</v>
      </c>
      <c r="K21" s="95">
        <f>IF(RES_hh_fec_in!K21=0,0,1000000/0.086*RES_hh_fec_in!K21/RES_hh_num_in!K21)</f>
        <v>0</v>
      </c>
      <c r="L21" s="95">
        <f>IF(RES_hh_fec_in!L21=0,0,1000000/0.086*RES_hh_fec_in!L21/RES_hh_num_in!L21)</f>
        <v>0</v>
      </c>
      <c r="M21" s="95">
        <f>IF(RES_hh_fec_in!M21=0,0,1000000/0.086*RES_hh_fec_in!M21/RES_hh_num_in!M21)</f>
        <v>0</v>
      </c>
      <c r="N21" s="95">
        <f>IF(RES_hh_fec_in!N21=0,0,1000000/0.086*RES_hh_fec_in!N21/RES_hh_num_in!N21)</f>
        <v>0</v>
      </c>
      <c r="O21" s="95">
        <f>IF(RES_hh_fec_in!O21=0,0,1000000/0.086*RES_hh_fec_in!O21/RES_hh_num_in!O21)</f>
        <v>0</v>
      </c>
      <c r="P21" s="95">
        <f>IF(RES_hh_fec_in!P21=0,0,1000000/0.086*RES_hh_fec_in!P21/RES_hh_num_in!P21)</f>
        <v>0</v>
      </c>
      <c r="Q21" s="95">
        <f>IF(RES_hh_fec_in!Q21=0,0,1000000/0.086*RES_hh_fec_in!Q21/RES_hh_num_in!Q21)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0</v>
      </c>
      <c r="D22" s="95">
        <f>IF(RES_hh_fec_in!D22=0,0,1000000/0.086*RES_hh_fec_in!D22/RES_hh_num_in!D22)</f>
        <v>0</v>
      </c>
      <c r="E22" s="95">
        <f>IF(RES_hh_fec_in!E22=0,0,1000000/0.086*RES_hh_fec_in!E22/RES_hh_num_in!E22)</f>
        <v>0</v>
      </c>
      <c r="F22" s="95">
        <f>IF(RES_hh_fec_in!F22=0,0,1000000/0.086*RES_hh_fec_in!F22/RES_hh_num_in!F22)</f>
        <v>0</v>
      </c>
      <c r="G22" s="95">
        <f>IF(RES_hh_fec_in!G22=0,0,1000000/0.086*RES_hh_fec_in!G22/RES_hh_num_in!G22)</f>
        <v>0</v>
      </c>
      <c r="H22" s="95">
        <f>IF(RES_hh_fec_in!H22=0,0,1000000/0.086*RES_hh_fec_in!H22/RES_hh_num_in!H22)</f>
        <v>0</v>
      </c>
      <c r="I22" s="95">
        <f>IF(RES_hh_fec_in!I22=0,0,1000000/0.086*RES_hh_fec_in!I22/RES_hh_num_in!I22)</f>
        <v>0</v>
      </c>
      <c r="J22" s="95">
        <f>IF(RES_hh_fec_in!J22=0,0,1000000/0.086*RES_hh_fec_in!J22/RES_hh_num_in!J22)</f>
        <v>0</v>
      </c>
      <c r="K22" s="95">
        <f>IF(RES_hh_fec_in!K22=0,0,1000000/0.086*RES_hh_fec_in!K22/RES_hh_num_in!K22)</f>
        <v>0</v>
      </c>
      <c r="L22" s="95">
        <f>IF(RES_hh_fec_in!L22=0,0,1000000/0.086*RES_hh_fec_in!L22/RES_hh_num_in!L22)</f>
        <v>0</v>
      </c>
      <c r="M22" s="95">
        <f>IF(RES_hh_fec_in!M22=0,0,1000000/0.086*RES_hh_fec_in!M22/RES_hh_num_in!M22)</f>
        <v>0</v>
      </c>
      <c r="N22" s="95">
        <f>IF(RES_hh_fec_in!N22=0,0,1000000/0.086*RES_hh_fec_in!N22/RES_hh_num_in!N22)</f>
        <v>0</v>
      </c>
      <c r="O22" s="95">
        <f>IF(RES_hh_fec_in!O22=0,0,1000000/0.086*RES_hh_fec_in!O22/RES_hh_num_in!O22)</f>
        <v>0</v>
      </c>
      <c r="P22" s="95">
        <f>IF(RES_hh_fec_in!P22=0,0,1000000/0.086*RES_hh_fec_in!P22/RES_hh_num_in!P22)</f>
        <v>0</v>
      </c>
      <c r="Q22" s="95">
        <f>IF(RES_hh_fec_in!Q22=0,0,1000000/0.086*RES_hh_fec_in!Q22/RES_hh_num_in!Q22)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0</v>
      </c>
      <c r="D24" s="95">
        <f>IF(RES_hh_fec_in!D24=0,0,1000000/0.086*RES_hh_fec_in!D24/RES_hh_num_in!D24)</f>
        <v>0</v>
      </c>
      <c r="E24" s="95">
        <f>IF(RES_hh_fec_in!E24=0,0,1000000/0.086*RES_hh_fec_in!E24/RES_hh_num_in!E24)</f>
        <v>0</v>
      </c>
      <c r="F24" s="95">
        <f>IF(RES_hh_fec_in!F24=0,0,1000000/0.086*RES_hh_fec_in!F24/RES_hh_num_in!F24)</f>
        <v>0</v>
      </c>
      <c r="G24" s="95">
        <f>IF(RES_hh_fec_in!G24=0,0,1000000/0.086*RES_hh_fec_in!G24/RES_hh_num_in!G24)</f>
        <v>0</v>
      </c>
      <c r="H24" s="95">
        <f>IF(RES_hh_fec_in!H24=0,0,1000000/0.086*RES_hh_fec_in!H24/RES_hh_num_in!H24)</f>
        <v>0</v>
      </c>
      <c r="I24" s="95">
        <f>IF(RES_hh_fec_in!I24=0,0,1000000/0.086*RES_hh_fec_in!I24/RES_hh_num_in!I24)</f>
        <v>0</v>
      </c>
      <c r="J24" s="95">
        <f>IF(RES_hh_fec_in!J24=0,0,1000000/0.086*RES_hh_fec_in!J24/RES_hh_num_in!J24)</f>
        <v>0</v>
      </c>
      <c r="K24" s="95">
        <f>IF(RES_hh_fec_in!K24=0,0,1000000/0.086*RES_hh_fec_in!K24/RES_hh_num_in!K24)</f>
        <v>0</v>
      </c>
      <c r="L24" s="95">
        <f>IF(RES_hh_fec_in!L24=0,0,1000000/0.086*RES_hh_fec_in!L24/RES_hh_num_in!L24)</f>
        <v>0</v>
      </c>
      <c r="M24" s="95">
        <f>IF(RES_hh_fec_in!M24=0,0,1000000/0.086*RES_hh_fec_in!M24/RES_hh_num_in!M24)</f>
        <v>0</v>
      </c>
      <c r="N24" s="95">
        <f>IF(RES_hh_fec_in!N24=0,0,1000000/0.086*RES_hh_fec_in!N24/RES_hh_num_in!N24)</f>
        <v>0</v>
      </c>
      <c r="O24" s="95">
        <f>IF(RES_hh_fec_in!O24=0,0,1000000/0.086*RES_hh_fec_in!O24/RES_hh_num_in!O24)</f>
        <v>0</v>
      </c>
      <c r="P24" s="95">
        <f>IF(RES_hh_fec_in!P24=0,0,1000000/0.086*RES_hh_fec_in!P24/RES_hh_num_in!P24)</f>
        <v>0</v>
      </c>
      <c r="Q24" s="95">
        <f>IF(RES_hh_fec_in!Q24=0,0,1000000/0.086*RES_hh_fec_in!Q24/RES_hh_num_in!Q24)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1142.8525872492733</v>
      </c>
      <c r="D25" s="22">
        <f>IF(RES_hh_fec_in!D25=0,0,1000000/0.086*RES_hh_fec_in!D25/RES_hh_num_in!D25)</f>
        <v>220.17474949621445</v>
      </c>
      <c r="E25" s="22">
        <f>IF(RES_hh_fec_in!E25=0,0,1000000/0.086*RES_hh_fec_in!E25/RES_hh_num_in!E25)</f>
        <v>809.01123151944637</v>
      </c>
      <c r="F25" s="22">
        <f>IF(RES_hh_fec_in!F25=0,0,1000000/0.086*RES_hh_fec_in!F25/RES_hh_num_in!F25)</f>
        <v>664.95975839127857</v>
      </c>
      <c r="G25" s="22">
        <f>IF(RES_hh_fec_in!G25=0,0,1000000/0.086*RES_hh_fec_in!G25/RES_hh_num_in!G25)</f>
        <v>698.54893759407514</v>
      </c>
      <c r="H25" s="22">
        <f>IF(RES_hh_fec_in!H25=0,0,1000000/0.086*RES_hh_fec_in!H25/RES_hh_num_in!H25)</f>
        <v>913.49268505495854</v>
      </c>
      <c r="I25" s="22">
        <f>IF(RES_hh_fec_in!I25=0,0,1000000/0.086*RES_hh_fec_in!I25/RES_hh_num_in!I25)</f>
        <v>684.25963035821053</v>
      </c>
      <c r="J25" s="22">
        <f>IF(RES_hh_fec_in!J25=0,0,1000000/0.086*RES_hh_fec_in!J25/RES_hh_num_in!J25)</f>
        <v>923.06477909135003</v>
      </c>
      <c r="K25" s="22">
        <f>IF(RES_hh_fec_in!K25=0,0,1000000/0.086*RES_hh_fec_in!K25/RES_hh_num_in!K25)</f>
        <v>391.44961977276984</v>
      </c>
      <c r="L25" s="22">
        <f>IF(RES_hh_fec_in!L25=0,0,1000000/0.086*RES_hh_fec_in!L25/RES_hh_num_in!L25)</f>
        <v>77.658654733847897</v>
      </c>
      <c r="M25" s="22">
        <f>IF(RES_hh_fec_in!M25=0,0,1000000/0.086*RES_hh_fec_in!M25/RES_hh_num_in!M25)</f>
        <v>420.07854777626625</v>
      </c>
      <c r="N25" s="22">
        <f>IF(RES_hh_fec_in!N25=0,0,1000000/0.086*RES_hh_fec_in!N25/RES_hh_num_in!N25)</f>
        <v>256.09629032730726</v>
      </c>
      <c r="O25" s="22">
        <f>IF(RES_hh_fec_in!O25=0,0,1000000/0.086*RES_hh_fec_in!O25/RES_hh_num_in!O25)</f>
        <v>99.648761380342151</v>
      </c>
      <c r="P25" s="22">
        <f>IF(RES_hh_fec_in!P25=0,0,1000000/0.086*RES_hh_fec_in!P25/RES_hh_num_in!P25)</f>
        <v>428.55555356924867</v>
      </c>
      <c r="Q25" s="22">
        <f>IF(RES_hh_fec_in!Q25=0,0,1000000/0.086*RES_hh_fec_in!Q25/RES_hh_num_in!Q25)</f>
        <v>410.12531657857966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0</v>
      </c>
      <c r="D26" s="18">
        <f>IF(RES_hh_fec_in!D26=0,0,1000000/0.086*RES_hh_fec_in!D26/RES_hh_num_in!D26)</f>
        <v>656.75837202734738</v>
      </c>
      <c r="E26" s="18">
        <f>IF(RES_hh_fec_in!E26=0,0,1000000/0.086*RES_hh_fec_in!E26/RES_hh_num_in!E26)</f>
        <v>654.11279048326082</v>
      </c>
      <c r="F26" s="18">
        <f>IF(RES_hh_fec_in!F26=0,0,1000000/0.086*RES_hh_fec_in!F26/RES_hh_num_in!F26)</f>
        <v>669.57731428056331</v>
      </c>
      <c r="G26" s="18">
        <f>IF(RES_hh_fec_in!G26=0,0,1000000/0.086*RES_hh_fec_in!G26/RES_hh_num_in!G26)</f>
        <v>708.54148939273307</v>
      </c>
      <c r="H26" s="18">
        <f>IF(RES_hh_fec_in!H26=0,0,1000000/0.086*RES_hh_fec_in!H26/RES_hh_num_in!H26)</f>
        <v>706.88707578578419</v>
      </c>
      <c r="I26" s="18">
        <f>IF(RES_hh_fec_in!I26=0,0,1000000/0.086*RES_hh_fec_in!I26/RES_hh_num_in!I26)</f>
        <v>720.27273356091177</v>
      </c>
      <c r="J26" s="18">
        <f>IF(RES_hh_fec_in!J26=0,0,1000000/0.086*RES_hh_fec_in!J26/RES_hh_num_in!J26)</f>
        <v>735.81362916854846</v>
      </c>
      <c r="K26" s="18">
        <f>IF(RES_hh_fec_in!K26=0,0,1000000/0.086*RES_hh_fec_in!K26/RES_hh_num_in!K26)</f>
        <v>603.89763195338298</v>
      </c>
      <c r="L26" s="18">
        <f>IF(RES_hh_fec_in!L26=0,0,1000000/0.086*RES_hh_fec_in!L26/RES_hh_num_in!L26)</f>
        <v>766.53469727584525</v>
      </c>
      <c r="M26" s="18">
        <f>IF(RES_hh_fec_in!M26=0,0,1000000/0.086*RES_hh_fec_in!M26/RES_hh_num_in!M26)</f>
        <v>773.8737825519845</v>
      </c>
      <c r="N26" s="18">
        <f>IF(RES_hh_fec_in!N26=0,0,1000000/0.086*RES_hh_fec_in!N26/RES_hh_num_in!N26)</f>
        <v>780.17011494518943</v>
      </c>
      <c r="O26" s="18">
        <f>IF(RES_hh_fec_in!O26=0,0,1000000/0.086*RES_hh_fec_in!O26/RES_hh_num_in!O26)</f>
        <v>796.39569793087298</v>
      </c>
      <c r="P26" s="18">
        <f>IF(RES_hh_fec_in!P26=0,0,1000000/0.086*RES_hh_fec_in!P26/RES_hh_num_in!P26)</f>
        <v>804.78581744859753</v>
      </c>
      <c r="Q26" s="18">
        <f>IF(RES_hh_fec_in!Q26=0,0,1000000/0.086*RES_hh_fec_in!Q26/RES_hh_num_in!Q26)</f>
        <v>824.24228110183071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931.86513215018624</v>
      </c>
      <c r="D27" s="96">
        <f>IF(RES_hh_fec_in!D27=0,0,1000000/0.086*RES_hh_fec_in!D27/RES_hh_num_in!D27)</f>
        <v>662.31070104076775</v>
      </c>
      <c r="E27" s="96">
        <f>IF(RES_hh_fec_in!E27=0,0,1000000/0.086*RES_hh_fec_in!E27/RES_hh_num_in!E27)</f>
        <v>669.96058554963543</v>
      </c>
      <c r="F27" s="96">
        <f>IF(RES_hh_fec_in!F27=0,0,1000000/0.086*RES_hh_fec_in!F27/RES_hh_num_in!F27)</f>
        <v>994.50748273905174</v>
      </c>
      <c r="G27" s="96">
        <f>IF(RES_hh_fec_in!G27=0,0,1000000/0.086*RES_hh_fec_in!G27/RES_hh_num_in!G27)</f>
        <v>833.90268288623963</v>
      </c>
      <c r="H27" s="96">
        <f>IF(RES_hh_fec_in!H27=0,0,1000000/0.086*RES_hh_fec_in!H27/RES_hh_num_in!H27)</f>
        <v>807.00424797158712</v>
      </c>
      <c r="I27" s="96">
        <f>IF(RES_hh_fec_in!I27=0,0,1000000/0.086*RES_hh_fec_in!I27/RES_hh_num_in!I27)</f>
        <v>775.45256335476222</v>
      </c>
      <c r="J27" s="96">
        <f>IF(RES_hh_fec_in!J27=0,0,1000000/0.086*RES_hh_fec_in!J27/RES_hh_num_in!J27)</f>
        <v>997.31427632084331</v>
      </c>
      <c r="K27" s="96">
        <f>IF(RES_hh_fec_in!K27=0,0,1000000/0.086*RES_hh_fec_in!K27/RES_hh_num_in!K27)</f>
        <v>1152.5253769383746</v>
      </c>
      <c r="L27" s="96">
        <f>IF(RES_hh_fec_in!L27=0,0,1000000/0.086*RES_hh_fec_in!L27/RES_hh_num_in!L27)</f>
        <v>785.02520614930438</v>
      </c>
      <c r="M27" s="96">
        <f>IF(RES_hh_fec_in!M27=0,0,1000000/0.086*RES_hh_fec_in!M27/RES_hh_num_in!M27)</f>
        <v>780.97935142802135</v>
      </c>
      <c r="N27" s="96">
        <f>IF(RES_hh_fec_in!N27=0,0,1000000/0.086*RES_hh_fec_in!N27/RES_hh_num_in!N27)</f>
        <v>791.46804346916747</v>
      </c>
      <c r="O27" s="96">
        <f>IF(RES_hh_fec_in!O27=0,0,1000000/0.086*RES_hh_fec_in!O27/RES_hh_num_in!O27)</f>
        <v>780.33784225810768</v>
      </c>
      <c r="P27" s="96">
        <f>IF(RES_hh_fec_in!P27=0,0,1000000/0.086*RES_hh_fec_in!P27/RES_hh_num_in!P27)</f>
        <v>781.74608299509134</v>
      </c>
      <c r="Q27" s="96">
        <f>IF(RES_hh_fec_in!Q27=0,0,1000000/0.086*RES_hh_fec_in!Q27/RES_hh_num_in!Q27)</f>
        <v>880.03169552045688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1232.0704341032485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1198.2463979944987</v>
      </c>
      <c r="F29" s="95">
        <f>IF(RES_hh_fec_in!F29=0,0,1000000/0.086*RES_hh_fec_in!F29/RES_hh_num_in!F29)</f>
        <v>1386.3833683732216</v>
      </c>
      <c r="G29" s="95">
        <f>IF(RES_hh_fec_in!G29=0,0,1000000/0.086*RES_hh_fec_in!G29/RES_hh_num_in!G29)</f>
        <v>1371.2061100991468</v>
      </c>
      <c r="H29" s="95">
        <f>IF(RES_hh_fec_in!H29=0,0,1000000/0.086*RES_hh_fec_in!H29/RES_hh_num_in!H29)</f>
        <v>1395.2154687967839</v>
      </c>
      <c r="I29" s="95">
        <f>IF(RES_hh_fec_in!I29=0,0,1000000/0.086*RES_hh_fec_in!I29/RES_hh_num_in!I29)</f>
        <v>1350.8574710428395</v>
      </c>
      <c r="J29" s="95">
        <f>IF(RES_hh_fec_in!J29=0,0,1000000/0.086*RES_hh_fec_in!J29/RES_hh_num_in!J29)</f>
        <v>1355.7474240667279</v>
      </c>
      <c r="K29" s="95">
        <f>IF(RES_hh_fec_in!K29=0,0,1000000/0.086*RES_hh_fec_in!K29/RES_hh_num_in!K29)</f>
        <v>1335.0587882948396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1530.6221815139579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0</v>
      </c>
      <c r="D30" s="95">
        <f>IF(RES_hh_fec_in!D30=0,0,1000000/0.086*RES_hh_fec_in!D30/RES_hh_num_in!D30)</f>
        <v>0</v>
      </c>
      <c r="E30" s="95">
        <f>IF(RES_hh_fec_in!E30=0,0,1000000/0.086*RES_hh_fec_in!E30/RES_hh_num_in!E30)</f>
        <v>0</v>
      </c>
      <c r="F30" s="95">
        <f>IF(RES_hh_fec_in!F30=0,0,1000000/0.086*RES_hh_fec_in!F30/RES_hh_num_in!F30)</f>
        <v>0</v>
      </c>
      <c r="G30" s="95">
        <f>IF(RES_hh_fec_in!G30=0,0,1000000/0.086*RES_hh_fec_in!G30/RES_hh_num_in!G30)</f>
        <v>0</v>
      </c>
      <c r="H30" s="95">
        <f>IF(RES_hh_fec_in!H30=0,0,1000000/0.086*RES_hh_fec_in!H30/RES_hh_num_in!H30)</f>
        <v>0</v>
      </c>
      <c r="I30" s="95">
        <f>IF(RES_hh_fec_in!I30=0,0,1000000/0.086*RES_hh_fec_in!I30/RES_hh_num_in!I30)</f>
        <v>0</v>
      </c>
      <c r="J30" s="95">
        <f>IF(RES_hh_fec_in!J30=0,0,1000000/0.086*RES_hh_fec_in!J30/RES_hh_num_in!J30)</f>
        <v>0</v>
      </c>
      <c r="K30" s="95">
        <f>IF(RES_hh_fec_in!K30=0,0,1000000/0.086*RES_hh_fec_in!K30/RES_hh_num_in!K30)</f>
        <v>0</v>
      </c>
      <c r="L30" s="95">
        <f>IF(RES_hh_fec_in!L30=0,0,1000000/0.086*RES_hh_fec_in!L30/RES_hh_num_in!L30)</f>
        <v>0</v>
      </c>
      <c r="M30" s="95">
        <f>IF(RES_hh_fec_in!M30=0,0,1000000/0.086*RES_hh_fec_in!M30/RES_hh_num_in!M30)</f>
        <v>0</v>
      </c>
      <c r="N30" s="95">
        <f>IF(RES_hh_fec_in!N30=0,0,1000000/0.086*RES_hh_fec_in!N30/RES_hh_num_in!N30)</f>
        <v>0</v>
      </c>
      <c r="O30" s="95">
        <f>IF(RES_hh_fec_in!O30=0,0,1000000/0.086*RES_hh_fec_in!O30/RES_hh_num_in!O30)</f>
        <v>0</v>
      </c>
      <c r="P30" s="95">
        <f>IF(RES_hh_fec_in!P30=0,0,1000000/0.086*RES_hh_fec_in!P30/RES_hh_num_in!P30)</f>
        <v>0</v>
      </c>
      <c r="Q30" s="95">
        <f>IF(RES_hh_fec_in!Q30=0,0,1000000/0.086*RES_hh_fec_in!Q30/RES_hh_num_in!Q30)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630.07547698079384</v>
      </c>
      <c r="D32" s="18">
        <f>IF(RES_hh_fec_in!D32=0,0,1000000/0.086*RES_hh_fec_in!D32/RES_hh_num_in!D32)</f>
        <v>662.31070104076775</v>
      </c>
      <c r="E32" s="18">
        <f>IF(RES_hh_fec_in!E32=0,0,1000000/0.086*RES_hh_fec_in!E32/RES_hh_num_in!E32)</f>
        <v>650.98473085655064</v>
      </c>
      <c r="F32" s="18">
        <f>IF(RES_hh_fec_in!F32=0,0,1000000/0.086*RES_hh_fec_in!F32/RES_hh_num_in!F32)</f>
        <v>731.28277555813577</v>
      </c>
      <c r="G32" s="18">
        <f>IF(RES_hh_fec_in!G32=0,0,1000000/0.086*RES_hh_fec_in!G32/RES_hh_num_in!G32)</f>
        <v>717.29677428736784</v>
      </c>
      <c r="H32" s="18">
        <f>IF(RES_hh_fec_in!H32=0,0,1000000/0.086*RES_hh_fec_in!H32/RES_hh_num_in!H32)</f>
        <v>743.59356826445378</v>
      </c>
      <c r="I32" s="18">
        <f>IF(RES_hh_fec_in!I32=0,0,1000000/0.086*RES_hh_fec_in!I32/RES_hh_num_in!I32)</f>
        <v>727.94805381021297</v>
      </c>
      <c r="J32" s="18">
        <f>IF(RES_hh_fec_in!J32=0,0,1000000/0.086*RES_hh_fec_in!J32/RES_hh_num_in!J32)</f>
        <v>742.65702757730207</v>
      </c>
      <c r="K32" s="18">
        <f>IF(RES_hh_fec_in!K32=0,0,1000000/0.086*RES_hh_fec_in!K32/RES_hh_num_in!K32)</f>
        <v>717.28758465014528</v>
      </c>
      <c r="L32" s="18">
        <f>IF(RES_hh_fec_in!L32=0,0,1000000/0.086*RES_hh_fec_in!L32/RES_hh_num_in!L32)</f>
        <v>785.02520614930438</v>
      </c>
      <c r="M32" s="18">
        <f>IF(RES_hh_fec_in!M32=0,0,1000000/0.086*RES_hh_fec_in!M32/RES_hh_num_in!M32)</f>
        <v>780.97935142802135</v>
      </c>
      <c r="N32" s="18">
        <f>IF(RES_hh_fec_in!N32=0,0,1000000/0.086*RES_hh_fec_in!N32/RES_hh_num_in!N32)</f>
        <v>791.46804346916747</v>
      </c>
      <c r="O32" s="18">
        <f>IF(RES_hh_fec_in!O32=0,0,1000000/0.086*RES_hh_fec_in!O32/RES_hh_num_in!O32)</f>
        <v>780.33784225810768</v>
      </c>
      <c r="P32" s="18">
        <f>IF(RES_hh_fec_in!P32=0,0,1000000/0.086*RES_hh_fec_in!P32/RES_hh_num_in!P32)</f>
        <v>781.74608299509134</v>
      </c>
      <c r="Q32" s="18">
        <f>IF(RES_hh_fec_in!Q32=0,0,1000000/0.086*RES_hh_fec_in!Q32/RES_hh_num_in!Q32)</f>
        <v>865.20039956980702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2630.19382305728</v>
      </c>
      <c r="D3" s="100">
        <f>IF(RES_hh_tes_in!D3=0,0,1000000/0.086*RES_hh_tes_in!D3/RES_hh_num_in!D3)</f>
        <v>2926.6426513446431</v>
      </c>
      <c r="E3" s="100">
        <f>IF(RES_hh_tes_in!E3=0,0,1000000/0.086*RES_hh_tes_in!E3/RES_hh_num_in!E3)</f>
        <v>3334.3622534268543</v>
      </c>
      <c r="F3" s="100">
        <f>IF(RES_hh_tes_in!F3=0,0,1000000/0.086*RES_hh_tes_in!F3/RES_hh_num_in!F3)</f>
        <v>3012.6100015842699</v>
      </c>
      <c r="G3" s="100">
        <f>IF(RES_hh_tes_in!G3=0,0,1000000/0.086*RES_hh_tes_in!G3/RES_hh_num_in!G3)</f>
        <v>2942.1848571303613</v>
      </c>
      <c r="H3" s="100">
        <f>IF(RES_hh_tes_in!H3=0,0,1000000/0.086*RES_hh_tes_in!H3/RES_hh_num_in!H3)</f>
        <v>3563.1131468634844</v>
      </c>
      <c r="I3" s="100">
        <f>IF(RES_hh_tes_in!I3=0,0,1000000/0.086*RES_hh_tes_in!I3/RES_hh_num_in!I3)</f>
        <v>3194.2538154396038</v>
      </c>
      <c r="J3" s="100">
        <f>IF(RES_hh_tes_in!J3=0,0,1000000/0.086*RES_hh_tes_in!J3/RES_hh_num_in!J3)</f>
        <v>3314.5037309490763</v>
      </c>
      <c r="K3" s="100">
        <f>IF(RES_hh_tes_in!K3=0,0,1000000/0.086*RES_hh_tes_in!K3/RES_hh_num_in!K3)</f>
        <v>3471.0979152427817</v>
      </c>
      <c r="L3" s="100">
        <f>IF(RES_hh_tes_in!L3=0,0,1000000/0.086*RES_hh_tes_in!L3/RES_hh_num_in!L3)</f>
        <v>3067.7502830400449</v>
      </c>
      <c r="M3" s="100">
        <f>IF(RES_hh_tes_in!M3=0,0,1000000/0.086*RES_hh_tes_in!M3/RES_hh_num_in!M3)</f>
        <v>3869.3807006827587</v>
      </c>
      <c r="N3" s="100">
        <f>IF(RES_hh_tes_in!N3=0,0,1000000/0.086*RES_hh_tes_in!N3/RES_hh_num_in!N3)</f>
        <v>3359.7956232337992</v>
      </c>
      <c r="O3" s="100">
        <f>IF(RES_hh_tes_in!O3=0,0,1000000/0.086*RES_hh_tes_in!O3/RES_hh_num_in!O3)</f>
        <v>3049.6854079449577</v>
      </c>
      <c r="P3" s="100">
        <f>IF(RES_hh_tes_in!P3=0,0,1000000/0.086*RES_hh_tes_in!P3/RES_hh_num_in!P3)</f>
        <v>3601.4219831406695</v>
      </c>
      <c r="Q3" s="100">
        <f>IF(RES_hh_tes_in!Q3=0,0,1000000/0.086*RES_hh_tes_in!Q3/RES_hh_num_in!Q3)</f>
        <v>3690.0170281361197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491.6402502720286</v>
      </c>
      <c r="D4" s="96">
        <f>IF(RES_hh_tes_in!D4=0,0,1000000/0.086*RES_hh_tes_in!D4/RES_hh_num_in!D4)</f>
        <v>637.72973906392178</v>
      </c>
      <c r="E4" s="96">
        <f>IF(RES_hh_tes_in!E4=0,0,1000000/0.086*RES_hh_tes_in!E4/RES_hh_num_in!E4)</f>
        <v>982.00867800009769</v>
      </c>
      <c r="F4" s="96">
        <f>IF(RES_hh_tes_in!F4=0,0,1000000/0.086*RES_hh_tes_in!F4/RES_hh_num_in!F4)</f>
        <v>728.02833848714226</v>
      </c>
      <c r="G4" s="96">
        <f>IF(RES_hh_tes_in!G4=0,0,1000000/0.086*RES_hh_tes_in!G4/RES_hh_num_in!G4)</f>
        <v>684.4828627909709</v>
      </c>
      <c r="H4" s="96">
        <f>IF(RES_hh_tes_in!H4=0,0,1000000/0.086*RES_hh_tes_in!H4/RES_hh_num_in!H4)</f>
        <v>953.90202421832305</v>
      </c>
      <c r="I4" s="96">
        <f>IF(RES_hh_tes_in!I4=0,0,1000000/0.086*RES_hh_tes_in!I4/RES_hh_num_in!I4)</f>
        <v>904.99997621905004</v>
      </c>
      <c r="J4" s="96">
        <f>IF(RES_hh_tes_in!J4=0,0,1000000/0.086*RES_hh_tes_in!J4/RES_hh_num_in!J4)</f>
        <v>596.58386888635278</v>
      </c>
      <c r="K4" s="96">
        <f>IF(RES_hh_tes_in!K4=0,0,1000000/0.086*RES_hh_tes_in!K4/RES_hh_num_in!K4)</f>
        <v>199.32846721309633</v>
      </c>
      <c r="L4" s="96">
        <f>IF(RES_hh_tes_in!L4=0,0,1000000/0.086*RES_hh_tes_in!L4/RES_hh_num_in!L4)</f>
        <v>521.7667484535483</v>
      </c>
      <c r="M4" s="96">
        <f>IF(RES_hh_tes_in!M4=0,0,1000000/0.086*RES_hh_tes_in!M4/RES_hh_num_in!M4)</f>
        <v>531.48392138407974</v>
      </c>
      <c r="N4" s="96">
        <f>IF(RES_hh_tes_in!N4=0,0,1000000/0.086*RES_hh_tes_in!N4/RES_hh_num_in!N4)</f>
        <v>640.65511122484327</v>
      </c>
      <c r="O4" s="96">
        <f>IF(RES_hh_tes_in!O4=0,0,1000000/0.086*RES_hh_tes_in!O4/RES_hh_num_in!O4)</f>
        <v>534.82785160469246</v>
      </c>
      <c r="P4" s="96">
        <f>IF(RES_hh_tes_in!P4=0,0,1000000/0.086*RES_hh_tes_in!P4/RES_hh_num_in!P4)</f>
        <v>616.77093185069418</v>
      </c>
      <c r="Q4" s="96">
        <f>IF(RES_hh_tes_in!Q4=0,0,1000000/0.086*RES_hh_tes_in!Q4/RES_hh_num_in!Q4)</f>
        <v>767.08465783287511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0</v>
      </c>
      <c r="E5" s="95">
        <f>IF(RES_hh_tes_in!E5=0,0,1000000/0.086*RES_hh_tes_in!E5/RES_hh_num_in!E5)</f>
        <v>0</v>
      </c>
      <c r="F5" s="95">
        <f>IF(RES_hh_tes_in!F5=0,0,1000000/0.086*RES_hh_tes_in!F5/RES_hh_num_in!F5)</f>
        <v>0</v>
      </c>
      <c r="G5" s="95">
        <f>IF(RES_hh_tes_in!G5=0,0,1000000/0.086*RES_hh_tes_in!G5/RES_hh_num_in!G5)</f>
        <v>0</v>
      </c>
      <c r="H5" s="95">
        <f>IF(RES_hh_tes_in!H5=0,0,1000000/0.086*RES_hh_tes_in!H5/RES_hh_num_in!H5)</f>
        <v>0</v>
      </c>
      <c r="I5" s="95">
        <f>IF(RES_hh_tes_in!I5=0,0,1000000/0.086*RES_hh_tes_in!I5/RES_hh_num_in!I5)</f>
        <v>0</v>
      </c>
      <c r="J5" s="95">
        <f>IF(RES_hh_tes_in!J5=0,0,1000000/0.086*RES_hh_tes_in!J5/RES_hh_num_in!J5)</f>
        <v>0</v>
      </c>
      <c r="K5" s="95">
        <f>IF(RES_hh_tes_in!K5=0,0,1000000/0.086*RES_hh_tes_in!K5/RES_hh_num_in!K5)</f>
        <v>0</v>
      </c>
      <c r="L5" s="95">
        <f>IF(RES_hh_tes_in!L5=0,0,1000000/0.086*RES_hh_tes_in!L5/RES_hh_num_in!L5)</f>
        <v>0</v>
      </c>
      <c r="M5" s="95">
        <f>IF(RES_hh_tes_in!M5=0,0,1000000/0.086*RES_hh_tes_in!M5/RES_hh_num_in!M5)</f>
        <v>0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394.98630394448526</v>
      </c>
      <c r="D6" s="95">
        <f>IF(RES_hh_tes_in!D6=0,0,1000000/0.086*RES_hh_tes_in!D6/RES_hh_num_in!D6)</f>
        <v>590.20665588584143</v>
      </c>
      <c r="E6" s="95">
        <f>IF(RES_hh_tes_in!E6=0,0,1000000/0.086*RES_hh_tes_in!E6/RES_hh_num_in!E6)</f>
        <v>641.70287226778657</v>
      </c>
      <c r="F6" s="95">
        <f>IF(RES_hh_tes_in!F6=0,0,1000000/0.086*RES_hh_tes_in!F6/RES_hh_num_in!F6)</f>
        <v>565.43603822314799</v>
      </c>
      <c r="G6" s="95">
        <f>IF(RES_hh_tes_in!G6=0,0,1000000/0.086*RES_hh_tes_in!G6/RES_hh_num_in!G6)</f>
        <v>607.99864137345946</v>
      </c>
      <c r="H6" s="95">
        <f>IF(RES_hh_tes_in!H6=0,0,1000000/0.086*RES_hh_tes_in!H6/RES_hh_num_in!H6)</f>
        <v>690.3488291984321</v>
      </c>
      <c r="I6" s="95">
        <f>IF(RES_hh_tes_in!I6=0,0,1000000/0.086*RES_hh_tes_in!I6/RES_hh_num_in!I6)</f>
        <v>583.50436235011614</v>
      </c>
      <c r="J6" s="95">
        <f>IF(RES_hh_tes_in!J6=0,0,1000000/0.086*RES_hh_tes_in!J6/RES_hh_num_in!J6)</f>
        <v>443.30380592741056</v>
      </c>
      <c r="K6" s="95">
        <f>IF(RES_hh_tes_in!K6=0,0,1000000/0.086*RES_hh_tes_in!K6/RES_hh_num_in!K6)</f>
        <v>164.7593612555921</v>
      </c>
      <c r="L6" s="95">
        <f>IF(RES_hh_tes_in!L6=0,0,1000000/0.086*RES_hh_tes_in!L6/RES_hh_num_in!L6)</f>
        <v>0</v>
      </c>
      <c r="M6" s="95">
        <f>IF(RES_hh_tes_in!M6=0,0,1000000/0.086*RES_hh_tes_in!M6/RES_hh_num_in!M6)</f>
        <v>515.7511407726945</v>
      </c>
      <c r="N6" s="95">
        <f>IF(RES_hh_tes_in!N6=0,0,1000000/0.086*RES_hh_tes_in!N6/RES_hh_num_in!N6)</f>
        <v>609.47955632766877</v>
      </c>
      <c r="O6" s="95">
        <f>IF(RES_hh_tes_in!O6=0,0,1000000/0.086*RES_hh_tes_in!O6/RES_hh_num_in!O6)</f>
        <v>0</v>
      </c>
      <c r="P6" s="95">
        <f>IF(RES_hh_tes_in!P6=0,0,1000000/0.086*RES_hh_tes_in!P6/RES_hh_num_in!P6)</f>
        <v>605.63063706980711</v>
      </c>
      <c r="Q6" s="95">
        <f>IF(RES_hh_tes_in!Q6=0,0,1000000/0.086*RES_hh_tes_in!Q6/RES_hh_num_in!Q6)</f>
        <v>815.77622706127852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0</v>
      </c>
      <c r="D7" s="95">
        <f>IF(RES_hh_tes_in!D7=0,0,1000000/0.086*RES_hh_tes_in!D7/RES_hh_num_in!D7)</f>
        <v>0</v>
      </c>
      <c r="E7" s="95">
        <f>IF(RES_hh_tes_in!E7=0,0,1000000/0.086*RES_hh_tes_in!E7/RES_hh_num_in!E7)</f>
        <v>0</v>
      </c>
      <c r="F7" s="95">
        <f>IF(RES_hh_tes_in!F7=0,0,1000000/0.086*RES_hh_tes_in!F7/RES_hh_num_in!F7)</f>
        <v>0</v>
      </c>
      <c r="G7" s="95">
        <f>IF(RES_hh_tes_in!G7=0,0,1000000/0.086*RES_hh_tes_in!G7/RES_hh_num_in!G7)</f>
        <v>0</v>
      </c>
      <c r="H7" s="95">
        <f>IF(RES_hh_tes_in!H7=0,0,1000000/0.086*RES_hh_tes_in!H7/RES_hh_num_in!H7)</f>
        <v>0</v>
      </c>
      <c r="I7" s="95">
        <f>IF(RES_hh_tes_in!I7=0,0,1000000/0.086*RES_hh_tes_in!I7/RES_hh_num_in!I7)</f>
        <v>0</v>
      </c>
      <c r="J7" s="95">
        <f>IF(RES_hh_tes_in!J7=0,0,1000000/0.086*RES_hh_tes_in!J7/RES_hh_num_in!J7)</f>
        <v>0</v>
      </c>
      <c r="K7" s="95">
        <f>IF(RES_hh_tes_in!K7=0,0,1000000/0.086*RES_hh_tes_in!K7/RES_hh_num_in!K7)</f>
        <v>0</v>
      </c>
      <c r="L7" s="95">
        <f>IF(RES_hh_tes_in!L7=0,0,1000000/0.086*RES_hh_tes_in!L7/RES_hh_num_in!L7)</f>
        <v>0</v>
      </c>
      <c r="M7" s="95">
        <f>IF(RES_hh_tes_in!M7=0,0,1000000/0.086*RES_hh_tes_in!M7/RES_hh_num_in!M7)</f>
        <v>0</v>
      </c>
      <c r="N7" s="95">
        <f>IF(RES_hh_tes_in!N7=0,0,1000000/0.086*RES_hh_tes_in!N7/RES_hh_num_in!N7)</f>
        <v>0</v>
      </c>
      <c r="O7" s="95">
        <f>IF(RES_hh_tes_in!O7=0,0,1000000/0.086*RES_hh_tes_in!O7/RES_hh_num_in!O7)</f>
        <v>509.47647052112939</v>
      </c>
      <c r="P7" s="95">
        <f>IF(RES_hh_tes_in!P7=0,0,1000000/0.086*RES_hh_tes_in!P7/RES_hh_num_in!P7)</f>
        <v>490.79223736639892</v>
      </c>
      <c r="Q7" s="95">
        <f>IF(RES_hh_tes_in!Q7=0,0,1000000/0.086*RES_hh_tes_in!Q7/RES_hh_num_in!Q7)</f>
        <v>632.79050009736295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0</v>
      </c>
      <c r="D8" s="95">
        <f>IF(RES_hh_tes_in!D8=0,0,1000000/0.086*RES_hh_tes_in!D8/RES_hh_num_in!D8)</f>
        <v>0</v>
      </c>
      <c r="E8" s="95">
        <f>IF(RES_hh_tes_in!E8=0,0,1000000/0.086*RES_hh_tes_in!E8/RES_hh_num_in!E8)</f>
        <v>0</v>
      </c>
      <c r="F8" s="95">
        <f>IF(RES_hh_tes_in!F8=0,0,1000000/0.086*RES_hh_tes_in!F8/RES_hh_num_in!F8)</f>
        <v>0</v>
      </c>
      <c r="G8" s="95">
        <f>IF(RES_hh_tes_in!G8=0,0,1000000/0.086*RES_hh_tes_in!G8/RES_hh_num_in!G8)</f>
        <v>0</v>
      </c>
      <c r="H8" s="95">
        <f>IF(RES_hh_tes_in!H8=0,0,1000000/0.086*RES_hh_tes_in!H8/RES_hh_num_in!H8)</f>
        <v>0</v>
      </c>
      <c r="I8" s="95">
        <f>IF(RES_hh_tes_in!I8=0,0,1000000/0.086*RES_hh_tes_in!I8/RES_hh_num_in!I8)</f>
        <v>0</v>
      </c>
      <c r="J8" s="95">
        <f>IF(RES_hh_tes_in!J8=0,0,1000000/0.086*RES_hh_tes_in!J8/RES_hh_num_in!J8)</f>
        <v>0</v>
      </c>
      <c r="K8" s="95">
        <f>IF(RES_hh_tes_in!K8=0,0,1000000/0.086*RES_hh_tes_in!K8/RES_hh_num_in!K8)</f>
        <v>0</v>
      </c>
      <c r="L8" s="95">
        <f>IF(RES_hh_tes_in!L8=0,0,1000000/0.086*RES_hh_tes_in!L8/RES_hh_num_in!L8)</f>
        <v>0</v>
      </c>
      <c r="M8" s="95">
        <f>IF(RES_hh_tes_in!M8=0,0,1000000/0.086*RES_hh_tes_in!M8/RES_hh_num_in!M8)</f>
        <v>0</v>
      </c>
      <c r="N8" s="95">
        <f>IF(RES_hh_tes_in!N8=0,0,1000000/0.086*RES_hh_tes_in!N8/RES_hh_num_in!N8)</f>
        <v>0</v>
      </c>
      <c r="O8" s="95">
        <f>IF(RES_hh_tes_in!O8=0,0,1000000/0.086*RES_hh_tes_in!O8/RES_hh_num_in!O8)</f>
        <v>0</v>
      </c>
      <c r="P8" s="95">
        <f>IF(RES_hh_tes_in!P8=0,0,1000000/0.086*RES_hh_tes_in!P8/RES_hh_num_in!P8)</f>
        <v>0</v>
      </c>
      <c r="Q8" s="95">
        <f>IF(RES_hh_tes_in!Q8=0,0,1000000/0.086*RES_hh_tes_in!Q8/RES_hh_num_in!Q8)</f>
        <v>0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0</v>
      </c>
      <c r="D9" s="95">
        <f>IF(RES_hh_tes_in!D9=0,0,1000000/0.086*RES_hh_tes_in!D9/RES_hh_num_in!D9)</f>
        <v>0</v>
      </c>
      <c r="E9" s="95">
        <f>IF(RES_hh_tes_in!E9=0,0,1000000/0.086*RES_hh_tes_in!E9/RES_hh_num_in!E9)</f>
        <v>0</v>
      </c>
      <c r="F9" s="95">
        <f>IF(RES_hh_tes_in!F9=0,0,1000000/0.086*RES_hh_tes_in!F9/RES_hh_num_in!F9)</f>
        <v>0</v>
      </c>
      <c r="G9" s="95">
        <f>IF(RES_hh_tes_in!G9=0,0,1000000/0.086*RES_hh_tes_in!G9/RES_hh_num_in!G9)</f>
        <v>0</v>
      </c>
      <c r="H9" s="95">
        <f>IF(RES_hh_tes_in!H9=0,0,1000000/0.086*RES_hh_tes_in!H9/RES_hh_num_in!H9)</f>
        <v>0</v>
      </c>
      <c r="I9" s="95">
        <f>IF(RES_hh_tes_in!I9=0,0,1000000/0.086*RES_hh_tes_in!I9/RES_hh_num_in!I9)</f>
        <v>0</v>
      </c>
      <c r="J9" s="95">
        <f>IF(RES_hh_tes_in!J9=0,0,1000000/0.086*RES_hh_tes_in!J9/RES_hh_num_in!J9)</f>
        <v>0</v>
      </c>
      <c r="K9" s="95">
        <f>IF(RES_hh_tes_in!K9=0,0,1000000/0.086*RES_hh_tes_in!K9/RES_hh_num_in!K9)</f>
        <v>0</v>
      </c>
      <c r="L9" s="95">
        <f>IF(RES_hh_tes_in!L9=0,0,1000000/0.086*RES_hh_tes_in!L9/RES_hh_num_in!L9)</f>
        <v>497.83394864215421</v>
      </c>
      <c r="M9" s="95">
        <f>IF(RES_hh_tes_in!M9=0,0,1000000/0.086*RES_hh_tes_in!M9/RES_hh_num_in!M9)</f>
        <v>481.91428518519683</v>
      </c>
      <c r="N9" s="95">
        <f>IF(RES_hh_tes_in!N9=0,0,1000000/0.086*RES_hh_tes_in!N9/RES_hh_num_in!N9)</f>
        <v>613.55871971213958</v>
      </c>
      <c r="O9" s="95">
        <f>IF(RES_hh_tes_in!O9=0,0,1000000/0.086*RES_hh_tes_in!O9/RES_hh_num_in!O9)</f>
        <v>576.22159853968969</v>
      </c>
      <c r="P9" s="95">
        <f>IF(RES_hh_tes_in!P9=0,0,1000000/0.086*RES_hh_tes_in!P9/RES_hh_num_in!P9)</f>
        <v>606.03587057958327</v>
      </c>
      <c r="Q9" s="95">
        <f>IF(RES_hh_tes_in!Q9=0,0,1000000/0.086*RES_hh_tes_in!Q9/RES_hh_num_in!Q9)</f>
        <v>0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0</v>
      </c>
      <c r="D11" s="95">
        <f>IF(RES_hh_tes_in!D11=0,0,1000000/0.086*RES_hh_tes_in!D11/RES_hh_num_in!D11)</f>
        <v>0</v>
      </c>
      <c r="E11" s="95">
        <f>IF(RES_hh_tes_in!E11=0,0,1000000/0.086*RES_hh_tes_in!E11/RES_hh_num_in!E11)</f>
        <v>0</v>
      </c>
      <c r="F11" s="95">
        <f>IF(RES_hh_tes_in!F11=0,0,1000000/0.086*RES_hh_tes_in!F11/RES_hh_num_in!F11)</f>
        <v>0</v>
      </c>
      <c r="G11" s="95">
        <f>IF(RES_hh_tes_in!G11=0,0,1000000/0.086*RES_hh_tes_in!G11/RES_hh_num_in!G11)</f>
        <v>0</v>
      </c>
      <c r="H11" s="95">
        <f>IF(RES_hh_tes_in!H11=0,0,1000000/0.086*RES_hh_tes_in!H11/RES_hh_num_in!H11)</f>
        <v>0</v>
      </c>
      <c r="I11" s="95">
        <f>IF(RES_hh_tes_in!I11=0,0,1000000/0.086*RES_hh_tes_in!I11/RES_hh_num_in!I11)</f>
        <v>0</v>
      </c>
      <c r="J11" s="95">
        <f>IF(RES_hh_tes_in!J11=0,0,1000000/0.086*RES_hh_tes_in!J11/RES_hh_num_in!J11)</f>
        <v>0</v>
      </c>
      <c r="K11" s="95">
        <f>IF(RES_hh_tes_in!K11=0,0,1000000/0.086*RES_hh_tes_in!K11/RES_hh_num_in!K11)</f>
        <v>0</v>
      </c>
      <c r="L11" s="95">
        <f>IF(RES_hh_tes_in!L11=0,0,1000000/0.086*RES_hh_tes_in!L11/RES_hh_num_in!L11)</f>
        <v>0</v>
      </c>
      <c r="M11" s="95">
        <f>IF(RES_hh_tes_in!M11=0,0,1000000/0.086*RES_hh_tes_in!M11/RES_hh_num_in!M11)</f>
        <v>0</v>
      </c>
      <c r="N11" s="95">
        <f>IF(RES_hh_tes_in!N11=0,0,1000000/0.086*RES_hh_tes_in!N11/RES_hh_num_in!N11)</f>
        <v>0</v>
      </c>
      <c r="O11" s="95">
        <f>IF(RES_hh_tes_in!O11=0,0,1000000/0.086*RES_hh_tes_in!O11/RES_hh_num_in!O11)</f>
        <v>0</v>
      </c>
      <c r="P11" s="95">
        <f>IF(RES_hh_tes_in!P11=0,0,1000000/0.086*RES_hh_tes_in!P11/RES_hh_num_in!P11)</f>
        <v>0</v>
      </c>
      <c r="Q11" s="95">
        <f>IF(RES_hh_tes_in!Q11=0,0,1000000/0.086*RES_hh_tes_in!Q11/RES_hh_num_in!Q11)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498.30764764545955</v>
      </c>
      <c r="D12" s="95">
        <f>IF(RES_hh_tes_in!D12=0,0,1000000/0.086*RES_hh_tes_in!D12/RES_hh_num_in!D12)</f>
        <v>671.96613023892201</v>
      </c>
      <c r="E12" s="95">
        <f>IF(RES_hh_tes_in!E12=0,0,1000000/0.086*RES_hh_tes_in!E12/RES_hh_num_in!E12)</f>
        <v>872.14526204060621</v>
      </c>
      <c r="F12" s="95">
        <f>IF(RES_hh_tes_in!F12=0,0,1000000/0.086*RES_hh_tes_in!F12/RES_hh_num_in!F12)</f>
        <v>677.30710464340518</v>
      </c>
      <c r="G12" s="95">
        <f>IF(RES_hh_tes_in!G12=0,0,1000000/0.086*RES_hh_tes_in!G12/RES_hh_num_in!G12)</f>
        <v>676.10932491990241</v>
      </c>
      <c r="H12" s="95">
        <f>IF(RES_hh_tes_in!H12=0,0,1000000/0.086*RES_hh_tes_in!H12/RES_hh_num_in!H12)</f>
        <v>782.62262459309795</v>
      </c>
      <c r="I12" s="95">
        <f>IF(RES_hh_tes_in!I12=0,0,1000000/0.086*RES_hh_tes_in!I12/RES_hh_num_in!I12)</f>
        <v>669.95524189867251</v>
      </c>
      <c r="J12" s="95">
        <f>IF(RES_hh_tes_in!J12=0,0,1000000/0.086*RES_hh_tes_in!J12/RES_hh_num_in!J12)</f>
        <v>510.84617229817707</v>
      </c>
      <c r="K12" s="95">
        <f>IF(RES_hh_tes_in!K12=0,0,1000000/0.086*RES_hh_tes_in!K12/RES_hh_num_in!K12)</f>
        <v>181.22719297610277</v>
      </c>
      <c r="L12" s="95">
        <f>IF(RES_hh_tes_in!L12=0,0,1000000/0.086*RES_hh_tes_in!L12/RES_hh_num_in!L12)</f>
        <v>601.89587316925781</v>
      </c>
      <c r="M12" s="95">
        <f>IF(RES_hh_tes_in!M12=0,0,1000000/0.086*RES_hh_tes_in!M12/RES_hh_num_in!M12)</f>
        <v>582.00931693578821</v>
      </c>
      <c r="N12" s="95">
        <f>IF(RES_hh_tes_in!N12=0,0,1000000/0.086*RES_hh_tes_in!N12/RES_hh_num_in!N12)</f>
        <v>706.3801132647792</v>
      </c>
      <c r="O12" s="95">
        <f>IF(RES_hh_tes_in!O12=0,0,1000000/0.086*RES_hh_tes_in!O12/RES_hh_num_in!O12)</f>
        <v>690.20291822409172</v>
      </c>
      <c r="P12" s="95">
        <f>IF(RES_hh_tes_in!P12=0,0,1000000/0.086*RES_hh_tes_in!P12/RES_hh_num_in!P12)</f>
        <v>666.06897727122362</v>
      </c>
      <c r="Q12" s="95">
        <f>IF(RES_hh_tes_in!Q12=0,0,1000000/0.086*RES_hh_tes_in!Q12/RES_hh_num_in!Q12)</f>
        <v>887.75189638288441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551.11057359702659</v>
      </c>
      <c r="D13" s="22">
        <f>IF(RES_hh_tes_in!D13=0,0,1000000/0.086*RES_hh_tes_in!D13/RES_hh_num_in!D13)</f>
        <v>699.10341318866131</v>
      </c>
      <c r="E13" s="22">
        <f>IF(RES_hh_tes_in!E13=0,0,1000000/0.086*RES_hh_tes_in!E13/RES_hh_num_in!E13)</f>
        <v>1115.7855304949906</v>
      </c>
      <c r="F13" s="22">
        <f>IF(RES_hh_tes_in!F13=0,0,1000000/0.086*RES_hh_tes_in!F13/RES_hh_num_in!F13)</f>
        <v>842.59305125673325</v>
      </c>
      <c r="G13" s="22">
        <f>IF(RES_hh_tes_in!G13=0,0,1000000/0.086*RES_hh_tes_in!G13/RES_hh_num_in!G13)</f>
        <v>810.49863684972081</v>
      </c>
      <c r="H13" s="22">
        <f>IF(RES_hh_tes_in!H13=0,0,1000000/0.086*RES_hh_tes_in!H13/RES_hh_num_in!H13)</f>
        <v>1031.8100652772507</v>
      </c>
      <c r="I13" s="22">
        <f>IF(RES_hh_tes_in!I13=0,0,1000000/0.086*RES_hh_tes_in!I13/RES_hh_num_in!I13)</f>
        <v>993.63238826795782</v>
      </c>
      <c r="J13" s="22">
        <f>IF(RES_hh_tes_in!J13=0,0,1000000/0.086*RES_hh_tes_in!J13/RES_hh_num_in!J13)</f>
        <v>826.2056707506689</v>
      </c>
      <c r="K13" s="22">
        <f>IF(RES_hh_tes_in!K13=0,0,1000000/0.086*RES_hh_tes_in!K13/RES_hh_num_in!K13)</f>
        <v>291.78043640178555</v>
      </c>
      <c r="L13" s="22">
        <f>IF(RES_hh_tes_in!L13=0,0,1000000/0.086*RES_hh_tes_in!L13/RES_hh_num_in!L13)</f>
        <v>555.15250719850803</v>
      </c>
      <c r="M13" s="22">
        <f>IF(RES_hh_tes_in!M13=0,0,1000000/0.086*RES_hh_tes_in!M13/RES_hh_num_in!M13)</f>
        <v>503.01570815922025</v>
      </c>
      <c r="N13" s="22">
        <f>IF(RES_hh_tes_in!N13=0,0,1000000/0.086*RES_hh_tes_in!N13/RES_hh_num_in!N13)</f>
        <v>0</v>
      </c>
      <c r="O13" s="22">
        <f>IF(RES_hh_tes_in!O13=0,0,1000000/0.086*RES_hh_tes_in!O13/RES_hh_num_in!O13)</f>
        <v>0</v>
      </c>
      <c r="P13" s="22">
        <f>IF(RES_hh_tes_in!P13=0,0,1000000/0.086*RES_hh_tes_in!P13/RES_hh_num_in!P13)</f>
        <v>0</v>
      </c>
      <c r="Q13" s="22">
        <f>IF(RES_hh_tes_in!Q13=0,0,1000000/0.086*RES_hh_tes_in!Q13/RES_hh_num_in!Q13)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57.186583641139755</v>
      </c>
      <c r="D14" s="98">
        <f>IF(RES_hh_tes_in!D14=0,0,1000000/0.086*RES_hh_tes_in!D14/RES_hh_num_in!D14)</f>
        <v>13.777882209858449</v>
      </c>
      <c r="E14" s="98">
        <f>IF(RES_hh_tes_in!E14=0,0,1000000/0.086*RES_hh_tes_in!E14/RES_hh_num_in!E14)</f>
        <v>140.6441661580759</v>
      </c>
      <c r="F14" s="98">
        <f>IF(RES_hh_tes_in!F14=0,0,1000000/0.086*RES_hh_tes_in!F14/RES_hh_num_in!F14)</f>
        <v>53.594953022354396</v>
      </c>
      <c r="G14" s="98">
        <f>IF(RES_hh_tes_in!G14=0,0,1000000/0.086*RES_hh_tes_in!G14/RES_hh_num_in!G14)</f>
        <v>10.568553242845375</v>
      </c>
      <c r="H14" s="98">
        <f>IF(RES_hh_tes_in!H14=0,0,1000000/0.086*RES_hh_tes_in!H14/RES_hh_num_in!H14)</f>
        <v>15.668866414784574</v>
      </c>
      <c r="I14" s="98">
        <f>IF(RES_hh_tes_in!I14=0,0,1000000/0.086*RES_hh_tes_in!I14/RES_hh_num_in!I14)</f>
        <v>13.181709184244873</v>
      </c>
      <c r="J14" s="98">
        <f>IF(RES_hh_tes_in!J14=0,0,1000000/0.086*RES_hh_tes_in!J14/RES_hh_num_in!J14)</f>
        <v>21.335161383771545</v>
      </c>
      <c r="K14" s="98">
        <f>IF(RES_hh_tes_in!K14=0,0,1000000/0.086*RES_hh_tes_in!K14/RES_hh_num_in!K14)</f>
        <v>2.8824097088682259</v>
      </c>
      <c r="L14" s="98">
        <f>IF(RES_hh_tes_in!L14=0,0,1000000/0.086*RES_hh_tes_in!L14/RES_hh_num_in!L14)</f>
        <v>9.1095019326919893</v>
      </c>
      <c r="M14" s="98">
        <f>IF(RES_hh_tes_in!M14=0,0,1000000/0.086*RES_hh_tes_in!M14/RES_hh_num_in!M14)</f>
        <v>15.481324645539429</v>
      </c>
      <c r="N14" s="98">
        <f>IF(RES_hh_tes_in!N14=0,0,1000000/0.086*RES_hh_tes_in!N14/RES_hh_num_in!N14)</f>
        <v>25.531421543908564</v>
      </c>
      <c r="O14" s="98">
        <f>IF(RES_hh_tes_in!O14=0,0,1000000/0.086*RES_hh_tes_in!O14/RES_hh_num_in!O14)</f>
        <v>3.1200954477594083</v>
      </c>
      <c r="P14" s="98">
        <f>IF(RES_hh_tes_in!P14=0,0,1000000/0.086*RES_hh_tes_in!P14/RES_hh_num_in!P14)</f>
        <v>8.91023772806893</v>
      </c>
      <c r="Q14" s="98">
        <f>IF(RES_hh_tes_in!Q14=0,0,1000000/0.086*RES_hh_tes_in!Q14/RES_hh_num_in!Q14)</f>
        <v>30.435739960059294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902.53655128992193</v>
      </c>
      <c r="D15" s="96">
        <f t="shared" si="0"/>
        <v>1068.2424031756098</v>
      </c>
      <c r="E15" s="96">
        <f t="shared" si="0"/>
        <v>1097.504446878565</v>
      </c>
      <c r="F15" s="96">
        <f t="shared" si="0"/>
        <v>955.31375901752278</v>
      </c>
      <c r="G15" s="96">
        <f t="shared" si="0"/>
        <v>906.55140643955872</v>
      </c>
      <c r="H15" s="96">
        <f t="shared" si="0"/>
        <v>1215.4242964311311</v>
      </c>
      <c r="I15" s="96">
        <f t="shared" si="0"/>
        <v>901.3993049317952</v>
      </c>
      <c r="J15" s="96">
        <f t="shared" si="0"/>
        <v>1276.7669680929005</v>
      </c>
      <c r="K15" s="96">
        <f t="shared" si="0"/>
        <v>2008.2249899024084</v>
      </c>
      <c r="L15" s="96">
        <f t="shared" si="0"/>
        <v>1098.4068661349495</v>
      </c>
      <c r="M15" s="96">
        <f t="shared" si="0"/>
        <v>1865.4431181304944</v>
      </c>
      <c r="N15" s="96">
        <f t="shared" si="0"/>
        <v>1239.8535469214571</v>
      </c>
      <c r="O15" s="96">
        <f t="shared" si="0"/>
        <v>1032.3611946024921</v>
      </c>
      <c r="P15" s="96">
        <f t="shared" si="0"/>
        <v>1481.1851425965613</v>
      </c>
      <c r="Q15" s="96">
        <f t="shared" si="0"/>
        <v>1303.6298214081394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902.53655128992193</v>
      </c>
      <c r="D16" s="97">
        <f>IF(RES_hh_tes_in!D16=0,0,1000000/0.086*RES_hh_tes_in!D16/RES_hh_num_in!D$3)</f>
        <v>1068.2424031756098</v>
      </c>
      <c r="E16" s="97">
        <f>IF(RES_hh_tes_in!E16=0,0,1000000/0.086*RES_hh_tes_in!E16/RES_hh_num_in!E$3)</f>
        <v>1097.504446878565</v>
      </c>
      <c r="F16" s="97">
        <f>IF(RES_hh_tes_in!F16=0,0,1000000/0.086*RES_hh_tes_in!F16/RES_hh_num_in!F$3)</f>
        <v>955.31375901752278</v>
      </c>
      <c r="G16" s="97">
        <f>IF(RES_hh_tes_in!G16=0,0,1000000/0.086*RES_hh_tes_in!G16/RES_hh_num_in!G$3)</f>
        <v>906.55140643955872</v>
      </c>
      <c r="H16" s="97">
        <f>IF(RES_hh_tes_in!H16=0,0,1000000/0.086*RES_hh_tes_in!H16/RES_hh_num_in!H$3)</f>
        <v>1215.4242964311311</v>
      </c>
      <c r="I16" s="97">
        <f>IF(RES_hh_tes_in!I16=0,0,1000000/0.086*RES_hh_tes_in!I16/RES_hh_num_in!I$3)</f>
        <v>901.3993049317952</v>
      </c>
      <c r="J16" s="97">
        <f>IF(RES_hh_tes_in!J16=0,0,1000000/0.086*RES_hh_tes_in!J16/RES_hh_num_in!J$3)</f>
        <v>1276.7669680929005</v>
      </c>
      <c r="K16" s="97">
        <f>IF(RES_hh_tes_in!K16=0,0,1000000/0.086*RES_hh_tes_in!K16/RES_hh_num_in!K$3)</f>
        <v>2008.2249899024084</v>
      </c>
      <c r="L16" s="97">
        <f>IF(RES_hh_tes_in!L16=0,0,1000000/0.086*RES_hh_tes_in!L16/RES_hh_num_in!L$3)</f>
        <v>1098.4068661349495</v>
      </c>
      <c r="M16" s="97">
        <f>IF(RES_hh_tes_in!M16=0,0,1000000/0.086*RES_hh_tes_in!M16/RES_hh_num_in!M$3)</f>
        <v>1865.4431181304944</v>
      </c>
      <c r="N16" s="97">
        <f>IF(RES_hh_tes_in!N16=0,0,1000000/0.086*RES_hh_tes_in!N16/RES_hh_num_in!N$3)</f>
        <v>1239.8535469214571</v>
      </c>
      <c r="O16" s="97">
        <f>IF(RES_hh_tes_in!O16=0,0,1000000/0.086*RES_hh_tes_in!O16/RES_hh_num_in!O$3)</f>
        <v>1032.3611946024921</v>
      </c>
      <c r="P16" s="97">
        <f>IF(RES_hh_tes_in!P16=0,0,1000000/0.086*RES_hh_tes_in!P16/RES_hh_num_in!P$3)</f>
        <v>1481.1851425965613</v>
      </c>
      <c r="Q16" s="97">
        <f>IF(RES_hh_tes_in!Q16=0,0,1000000/0.086*RES_hh_tes_in!Q16/RES_hh_num_in!Q$3)</f>
        <v>1303.6298214081394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702.56437767784837</v>
      </c>
      <c r="D17" s="96">
        <f>IF(RES_hh_tes_in!D17=0,0,1000000/0.086*RES_hh_tes_in!D17/RES_hh_num_in!D17)</f>
        <v>675.91414120654031</v>
      </c>
      <c r="E17" s="96">
        <f>IF(RES_hh_tes_in!E17=0,0,1000000/0.086*RES_hh_tes_in!E17/RES_hh_num_in!E17)</f>
        <v>717.2684029455512</v>
      </c>
      <c r="F17" s="96">
        <f>IF(RES_hh_tes_in!F17=0,0,1000000/0.086*RES_hh_tes_in!F17/RES_hh_num_in!F17)</f>
        <v>710.76669686570051</v>
      </c>
      <c r="G17" s="96">
        <f>IF(RES_hh_tes_in!G17=0,0,1000000/0.086*RES_hh_tes_in!G17/RES_hh_num_in!G17)</f>
        <v>746.91725901738232</v>
      </c>
      <c r="H17" s="96">
        <f>IF(RES_hh_tes_in!H17=0,0,1000000/0.086*RES_hh_tes_in!H17/RES_hh_num_in!H17)</f>
        <v>770.55326175258642</v>
      </c>
      <c r="I17" s="96">
        <f>IF(RES_hh_tes_in!I17=0,0,1000000/0.086*RES_hh_tes_in!I17/RES_hh_num_in!I17)</f>
        <v>776.98453922264582</v>
      </c>
      <c r="J17" s="96">
        <f>IF(RES_hh_tes_in!J17=0,0,1000000/0.086*RES_hh_tes_in!J17/RES_hh_num_in!J17)</f>
        <v>816.73845923554995</v>
      </c>
      <c r="K17" s="96">
        <f>IF(RES_hh_tes_in!K17=0,0,1000000/0.086*RES_hh_tes_in!K17/RES_hh_num_in!K17)</f>
        <v>643.26954690562536</v>
      </c>
      <c r="L17" s="96">
        <f>IF(RES_hh_tes_in!L17=0,0,1000000/0.086*RES_hh_tes_in!L17/RES_hh_num_in!L17)</f>
        <v>788.3684096594551</v>
      </c>
      <c r="M17" s="96">
        <f>IF(RES_hh_tes_in!M17=0,0,1000000/0.086*RES_hh_tes_in!M17/RES_hh_num_in!M17)</f>
        <v>814.45818948846181</v>
      </c>
      <c r="N17" s="96">
        <f>IF(RES_hh_tes_in!N17=0,0,1000000/0.086*RES_hh_tes_in!N17/RES_hh_num_in!N17)</f>
        <v>811.58337805192048</v>
      </c>
      <c r="O17" s="96">
        <f>IF(RES_hh_tes_in!O17=0,0,1000000/0.086*RES_hh_tes_in!O17/RES_hh_num_in!O17)</f>
        <v>823.03267911063483</v>
      </c>
      <c r="P17" s="96">
        <f>IF(RES_hh_tes_in!P17=0,0,1000000/0.086*RES_hh_tes_in!P17/RES_hh_num_in!P17)</f>
        <v>841.70432963318922</v>
      </c>
      <c r="Q17" s="96">
        <f>IF(RES_hh_tes_in!Q17=0,0,1000000/0.086*RES_hh_tes_in!Q17/RES_hh_num_in!Q17)</f>
        <v>885.98532916674515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703.73924982756103</v>
      </c>
      <c r="D19" s="95">
        <f>IF(RES_hh_tes_in!D19=0,0,1000000/0.086*RES_hh_tes_in!D19/RES_hh_num_in!D19)</f>
        <v>194.16884888918764</v>
      </c>
      <c r="E19" s="95">
        <f>IF(RES_hh_tes_in!E19=0,0,1000000/0.086*RES_hh_tes_in!E19/RES_hh_num_in!E19)</f>
        <v>313.98967302076693</v>
      </c>
      <c r="F19" s="95">
        <f>IF(RES_hh_tes_in!F19=0,0,1000000/0.086*RES_hh_tes_in!F19/RES_hh_num_in!F19)</f>
        <v>473.7800916645329</v>
      </c>
      <c r="G19" s="95">
        <f>IF(RES_hh_tes_in!G19=0,0,1000000/0.086*RES_hh_tes_in!G19/RES_hh_num_in!G19)</f>
        <v>16.178907079299229</v>
      </c>
      <c r="H19" s="95">
        <f>IF(RES_hh_tes_in!H19=0,0,1000000/0.086*RES_hh_tes_in!H19/RES_hh_num_in!H19)</f>
        <v>439.18852557174858</v>
      </c>
      <c r="I19" s="95">
        <f>IF(RES_hh_tes_in!I19=0,0,1000000/0.086*RES_hh_tes_in!I19/RES_hh_num_in!I19)</f>
        <v>80.306061922865965</v>
      </c>
      <c r="J19" s="95">
        <f>IF(RES_hh_tes_in!J19=0,0,1000000/0.086*RES_hh_tes_in!J19/RES_hh_num_in!J19)</f>
        <v>417.90562576568766</v>
      </c>
      <c r="K19" s="95">
        <f>IF(RES_hh_tes_in!K19=0,0,1000000/0.086*RES_hh_tes_in!K19/RES_hh_num_in!K19)</f>
        <v>459.3593859355438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543.21189801064361</v>
      </c>
      <c r="Q19" s="95">
        <f>IF(RES_hh_tes_in!Q19=0,0,1000000/0.086*RES_hh_tes_in!Q19/RES_hh_num_in!Q19)</f>
        <v>584.80773739082815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0</v>
      </c>
      <c r="D20" s="95">
        <f>IF(RES_hh_tes_in!D20=0,0,1000000/0.086*RES_hh_tes_in!D20/RES_hh_num_in!D20)</f>
        <v>0</v>
      </c>
      <c r="E20" s="95">
        <f>IF(RES_hh_tes_in!E20=0,0,1000000/0.086*RES_hh_tes_in!E20/RES_hh_num_in!E20)</f>
        <v>0</v>
      </c>
      <c r="F20" s="95">
        <f>IF(RES_hh_tes_in!F20=0,0,1000000/0.086*RES_hh_tes_in!F20/RES_hh_num_in!F20)</f>
        <v>0</v>
      </c>
      <c r="G20" s="95">
        <f>IF(RES_hh_tes_in!G20=0,0,1000000/0.086*RES_hh_tes_in!G20/RES_hh_num_in!G20)</f>
        <v>0</v>
      </c>
      <c r="H20" s="95">
        <f>IF(RES_hh_tes_in!H20=0,0,1000000/0.086*RES_hh_tes_in!H20/RES_hh_num_in!H20)</f>
        <v>0</v>
      </c>
      <c r="I20" s="95">
        <f>IF(RES_hh_tes_in!I20=0,0,1000000/0.086*RES_hh_tes_in!I20/RES_hh_num_in!I20)</f>
        <v>0</v>
      </c>
      <c r="J20" s="95">
        <f>IF(RES_hh_tes_in!J20=0,0,1000000/0.086*RES_hh_tes_in!J20/RES_hh_num_in!J20)</f>
        <v>0</v>
      </c>
      <c r="K20" s="95">
        <f>IF(RES_hh_tes_in!K20=0,0,1000000/0.086*RES_hh_tes_in!K20/RES_hh_num_in!K20)</f>
        <v>0</v>
      </c>
      <c r="L20" s="95">
        <f>IF(RES_hh_tes_in!L20=0,0,1000000/0.086*RES_hh_tes_in!L20/RES_hh_num_in!L20)</f>
        <v>0</v>
      </c>
      <c r="M20" s="95">
        <f>IF(RES_hh_tes_in!M20=0,0,1000000/0.086*RES_hh_tes_in!M20/RES_hh_num_in!M20)</f>
        <v>0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0</v>
      </c>
      <c r="Q20" s="95">
        <f>IF(RES_hh_tes_in!Q20=0,0,1000000/0.086*RES_hh_tes_in!Q20/RES_hh_num_in!Q20)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0</v>
      </c>
      <c r="D21" s="95">
        <f>IF(RES_hh_tes_in!D21=0,0,1000000/0.086*RES_hh_tes_in!D21/RES_hh_num_in!D21)</f>
        <v>0</v>
      </c>
      <c r="E21" s="95">
        <f>IF(RES_hh_tes_in!E21=0,0,1000000/0.086*RES_hh_tes_in!E21/RES_hh_num_in!E21)</f>
        <v>0</v>
      </c>
      <c r="F21" s="95">
        <f>IF(RES_hh_tes_in!F21=0,0,1000000/0.086*RES_hh_tes_in!F21/RES_hh_num_in!F21)</f>
        <v>0</v>
      </c>
      <c r="G21" s="95">
        <f>IF(RES_hh_tes_in!G21=0,0,1000000/0.086*RES_hh_tes_in!G21/RES_hh_num_in!G21)</f>
        <v>0</v>
      </c>
      <c r="H21" s="95">
        <f>IF(RES_hh_tes_in!H21=0,0,1000000/0.086*RES_hh_tes_in!H21/RES_hh_num_in!H21)</f>
        <v>0</v>
      </c>
      <c r="I21" s="95">
        <f>IF(RES_hh_tes_in!I21=0,0,1000000/0.086*RES_hh_tes_in!I21/RES_hh_num_in!I21)</f>
        <v>0</v>
      </c>
      <c r="J21" s="95">
        <f>IF(RES_hh_tes_in!J21=0,0,1000000/0.086*RES_hh_tes_in!J21/RES_hh_num_in!J21)</f>
        <v>0</v>
      </c>
      <c r="K21" s="95">
        <f>IF(RES_hh_tes_in!K21=0,0,1000000/0.086*RES_hh_tes_in!K21/RES_hh_num_in!K21)</f>
        <v>0</v>
      </c>
      <c r="L21" s="95">
        <f>IF(RES_hh_tes_in!L21=0,0,1000000/0.086*RES_hh_tes_in!L21/RES_hh_num_in!L21)</f>
        <v>0</v>
      </c>
      <c r="M21" s="95">
        <f>IF(RES_hh_tes_in!M21=0,0,1000000/0.086*RES_hh_tes_in!M21/RES_hh_num_in!M21)</f>
        <v>0</v>
      </c>
      <c r="N21" s="95">
        <f>IF(RES_hh_tes_in!N21=0,0,1000000/0.086*RES_hh_tes_in!N21/RES_hh_num_in!N21)</f>
        <v>0</v>
      </c>
      <c r="O21" s="95">
        <f>IF(RES_hh_tes_in!O21=0,0,1000000/0.086*RES_hh_tes_in!O21/RES_hh_num_in!O21)</f>
        <v>0</v>
      </c>
      <c r="P21" s="95">
        <f>IF(RES_hh_tes_in!P21=0,0,1000000/0.086*RES_hh_tes_in!P21/RES_hh_num_in!P21)</f>
        <v>0</v>
      </c>
      <c r="Q21" s="95">
        <f>IF(RES_hh_tes_in!Q21=0,0,1000000/0.086*RES_hh_tes_in!Q21/RES_hh_num_in!Q21)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0</v>
      </c>
      <c r="D22" s="95">
        <f>IF(RES_hh_tes_in!D22=0,0,1000000/0.086*RES_hh_tes_in!D22/RES_hh_num_in!D22)</f>
        <v>0</v>
      </c>
      <c r="E22" s="95">
        <f>IF(RES_hh_tes_in!E22=0,0,1000000/0.086*RES_hh_tes_in!E22/RES_hh_num_in!E22)</f>
        <v>0</v>
      </c>
      <c r="F22" s="95">
        <f>IF(RES_hh_tes_in!F22=0,0,1000000/0.086*RES_hh_tes_in!F22/RES_hh_num_in!F22)</f>
        <v>0</v>
      </c>
      <c r="G22" s="95">
        <f>IF(RES_hh_tes_in!G22=0,0,1000000/0.086*RES_hh_tes_in!G22/RES_hh_num_in!G22)</f>
        <v>0</v>
      </c>
      <c r="H22" s="95">
        <f>IF(RES_hh_tes_in!H22=0,0,1000000/0.086*RES_hh_tes_in!H22/RES_hh_num_in!H22)</f>
        <v>0</v>
      </c>
      <c r="I22" s="95">
        <f>IF(RES_hh_tes_in!I22=0,0,1000000/0.086*RES_hh_tes_in!I22/RES_hh_num_in!I22)</f>
        <v>0</v>
      </c>
      <c r="J22" s="95">
        <f>IF(RES_hh_tes_in!J22=0,0,1000000/0.086*RES_hh_tes_in!J22/RES_hh_num_in!J22)</f>
        <v>0</v>
      </c>
      <c r="K22" s="95">
        <f>IF(RES_hh_tes_in!K22=0,0,1000000/0.086*RES_hh_tes_in!K22/RES_hh_num_in!K22)</f>
        <v>0</v>
      </c>
      <c r="L22" s="95">
        <f>IF(RES_hh_tes_in!L22=0,0,1000000/0.086*RES_hh_tes_in!L22/RES_hh_num_in!L22)</f>
        <v>0</v>
      </c>
      <c r="M22" s="95">
        <f>IF(RES_hh_tes_in!M22=0,0,1000000/0.086*RES_hh_tes_in!M22/RES_hh_num_in!M22)</f>
        <v>0</v>
      </c>
      <c r="N22" s="95">
        <f>IF(RES_hh_tes_in!N22=0,0,1000000/0.086*RES_hh_tes_in!N22/RES_hh_num_in!N22)</f>
        <v>0</v>
      </c>
      <c r="O22" s="95">
        <f>IF(RES_hh_tes_in!O22=0,0,1000000/0.086*RES_hh_tes_in!O22/RES_hh_num_in!O22)</f>
        <v>0</v>
      </c>
      <c r="P22" s="95">
        <f>IF(RES_hh_tes_in!P22=0,0,1000000/0.086*RES_hh_tes_in!P22/RES_hh_num_in!P22)</f>
        <v>0</v>
      </c>
      <c r="Q22" s="95">
        <f>IF(RES_hh_tes_in!Q22=0,0,1000000/0.086*RES_hh_tes_in!Q22/RES_hh_num_in!Q22)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0</v>
      </c>
      <c r="D24" s="95">
        <f>IF(RES_hh_tes_in!D24=0,0,1000000/0.086*RES_hh_tes_in!D24/RES_hh_num_in!D24)</f>
        <v>0</v>
      </c>
      <c r="E24" s="95">
        <f>IF(RES_hh_tes_in!E24=0,0,1000000/0.086*RES_hh_tes_in!E24/RES_hh_num_in!E24)</f>
        <v>0</v>
      </c>
      <c r="F24" s="95">
        <f>IF(RES_hh_tes_in!F24=0,0,1000000/0.086*RES_hh_tes_in!F24/RES_hh_num_in!F24)</f>
        <v>0</v>
      </c>
      <c r="G24" s="95">
        <f>IF(RES_hh_tes_in!G24=0,0,1000000/0.086*RES_hh_tes_in!G24/RES_hh_num_in!G24)</f>
        <v>0</v>
      </c>
      <c r="H24" s="95">
        <f>IF(RES_hh_tes_in!H24=0,0,1000000/0.086*RES_hh_tes_in!H24/RES_hh_num_in!H24)</f>
        <v>0</v>
      </c>
      <c r="I24" s="95">
        <f>IF(RES_hh_tes_in!I24=0,0,1000000/0.086*RES_hh_tes_in!I24/RES_hh_num_in!I24)</f>
        <v>0</v>
      </c>
      <c r="J24" s="95">
        <f>IF(RES_hh_tes_in!J24=0,0,1000000/0.086*RES_hh_tes_in!J24/RES_hh_num_in!J24)</f>
        <v>0</v>
      </c>
      <c r="K24" s="95">
        <f>IF(RES_hh_tes_in!K24=0,0,1000000/0.086*RES_hh_tes_in!K24/RES_hh_num_in!K24)</f>
        <v>0</v>
      </c>
      <c r="L24" s="95">
        <f>IF(RES_hh_tes_in!L24=0,0,1000000/0.086*RES_hh_tes_in!L24/RES_hh_num_in!L24)</f>
        <v>0</v>
      </c>
      <c r="M24" s="95">
        <f>IF(RES_hh_tes_in!M24=0,0,1000000/0.086*RES_hh_tes_in!M24/RES_hh_num_in!M24)</f>
        <v>0</v>
      </c>
      <c r="N24" s="95">
        <f>IF(RES_hh_tes_in!N24=0,0,1000000/0.086*RES_hh_tes_in!N24/RES_hh_num_in!N24)</f>
        <v>0</v>
      </c>
      <c r="O24" s="95">
        <f>IF(RES_hh_tes_in!O24=0,0,1000000/0.086*RES_hh_tes_in!O24/RES_hh_num_in!O24)</f>
        <v>0</v>
      </c>
      <c r="P24" s="95">
        <f>IF(RES_hh_tes_in!P24=0,0,1000000/0.086*RES_hh_tes_in!P24/RES_hh_num_in!P24)</f>
        <v>0</v>
      </c>
      <c r="Q24" s="95">
        <f>IF(RES_hh_tes_in!Q24=0,0,1000000/0.086*RES_hh_tes_in!Q24/RES_hh_num_in!Q24)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702.24919922389984</v>
      </c>
      <c r="D25" s="22">
        <f>IF(RES_hh_tes_in!D25=0,0,1000000/0.086*RES_hh_tes_in!D25/RES_hh_num_in!D25)</f>
        <v>136.68839346513164</v>
      </c>
      <c r="E25" s="22">
        <f>IF(RES_hh_tes_in!E25=0,0,1000000/0.086*RES_hh_tes_in!E25/RES_hh_num_in!E25)</f>
        <v>506.08690500029581</v>
      </c>
      <c r="F25" s="22">
        <f>IF(RES_hh_tes_in!F25=0,0,1000000/0.086*RES_hh_tes_in!F25/RES_hh_num_in!F25)</f>
        <v>421.75318188904652</v>
      </c>
      <c r="G25" s="22">
        <f>IF(RES_hh_tes_in!G25=0,0,1000000/0.086*RES_hh_tes_in!G25/RES_hh_num_in!G25)</f>
        <v>448.8716793745408</v>
      </c>
      <c r="H25" s="22">
        <f>IF(RES_hh_tes_in!H25=0,0,1000000/0.086*RES_hh_tes_in!H25/RES_hh_num_in!H25)</f>
        <v>587.88539898968133</v>
      </c>
      <c r="I25" s="22">
        <f>IF(RES_hh_tes_in!I25=0,0,1000000/0.086*RES_hh_tes_in!I25/RES_hh_num_in!I25)</f>
        <v>442.97412088925967</v>
      </c>
      <c r="J25" s="22">
        <f>IF(RES_hh_tes_in!J25=0,0,1000000/0.086*RES_hh_tes_in!J25/RES_hh_num_in!J25)</f>
        <v>608.35914250795247</v>
      </c>
      <c r="K25" s="22">
        <f>IF(RES_hh_tes_in!K25=0,0,1000000/0.086*RES_hh_tes_in!K25/RES_hh_num_in!K25)</f>
        <v>261.15694664091711</v>
      </c>
      <c r="L25" s="22">
        <f>IF(RES_hh_tes_in!L25=0,0,1000000/0.086*RES_hh_tes_in!L25/RES_hh_num_in!L25)</f>
        <v>49.721121464920756</v>
      </c>
      <c r="M25" s="22">
        <f>IF(RES_hh_tes_in!M25=0,0,1000000/0.086*RES_hh_tes_in!M25/RES_hh_num_in!M25)</f>
        <v>272.63216505651172</v>
      </c>
      <c r="N25" s="22">
        <f>IF(RES_hh_tes_in!N25=0,0,1000000/0.086*RES_hh_tes_in!N25/RES_hh_num_in!N25)</f>
        <v>165.36906718730302</v>
      </c>
      <c r="O25" s="22">
        <f>IF(RES_hh_tes_in!O25=0,0,1000000/0.086*RES_hh_tes_in!O25/RES_hh_num_in!O25)</f>
        <v>64.568571712485536</v>
      </c>
      <c r="P25" s="22">
        <f>IF(RES_hh_tes_in!P25=0,0,1000000/0.086*RES_hh_tes_in!P25/RES_hh_num_in!P25)</f>
        <v>277.29213270872782</v>
      </c>
      <c r="Q25" s="22">
        <f>IF(RES_hh_tes_in!Q25=0,0,1000000/0.086*RES_hh_tes_in!Q25/RES_hh_num_in!Q25)</f>
        <v>265.88359777077449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0</v>
      </c>
      <c r="D26" s="18">
        <f>IF(RES_hh_tes_in!D26=0,0,1000000/0.086*RES_hh_tes_in!D26/RES_hh_num_in!D26)</f>
        <v>656.75837202734738</v>
      </c>
      <c r="E26" s="18">
        <f>IF(RES_hh_tes_in!E26=0,0,1000000/0.086*RES_hh_tes_in!E26/RES_hh_num_in!E26)</f>
        <v>653.97315827234695</v>
      </c>
      <c r="F26" s="18">
        <f>IF(RES_hh_tes_in!F26=0,0,1000000/0.086*RES_hh_tes_in!F26/RES_hh_num_in!F26)</f>
        <v>669.78154135573391</v>
      </c>
      <c r="G26" s="18">
        <f>IF(RES_hh_tes_in!G26=0,0,1000000/0.086*RES_hh_tes_in!G26/RES_hh_num_in!G26)</f>
        <v>708.94285644559397</v>
      </c>
      <c r="H26" s="18">
        <f>IF(RES_hh_tes_in!H26=0,0,1000000/0.086*RES_hh_tes_in!H26/RES_hh_num_in!H26)</f>
        <v>707.24874957893439</v>
      </c>
      <c r="I26" s="18">
        <f>IF(RES_hh_tes_in!I26=0,0,1000000/0.086*RES_hh_tes_in!I26/RES_hh_num_in!I26)</f>
        <v>720.56087572174818</v>
      </c>
      <c r="J26" s="18">
        <f>IF(RES_hh_tes_in!J26=0,0,1000000/0.086*RES_hh_tes_in!J26/RES_hh_num_in!J26)</f>
        <v>736.18236820798484</v>
      </c>
      <c r="K26" s="18">
        <f>IF(RES_hh_tes_in!K26=0,0,1000000/0.086*RES_hh_tes_in!K26/RES_hh_num_in!K26)</f>
        <v>604.3897190043707</v>
      </c>
      <c r="L26" s="18">
        <f>IF(RES_hh_tes_in!L26=0,0,1000000/0.086*RES_hh_tes_in!L26/RES_hh_num_in!L26)</f>
        <v>766.57510759513184</v>
      </c>
      <c r="M26" s="18">
        <f>IF(RES_hh_tes_in!M26=0,0,1000000/0.086*RES_hh_tes_in!M26/RES_hh_num_in!M26)</f>
        <v>774.21591362172694</v>
      </c>
      <c r="N26" s="18">
        <f>IF(RES_hh_tes_in!N26=0,0,1000000/0.086*RES_hh_tes_in!N26/RES_hh_num_in!N26)</f>
        <v>780.48609337771779</v>
      </c>
      <c r="O26" s="18">
        <f>IF(RES_hh_tes_in!O26=0,0,1000000/0.086*RES_hh_tes_in!O26/RES_hh_num_in!O26)</f>
        <v>796.18684427719631</v>
      </c>
      <c r="P26" s="18">
        <f>IF(RES_hh_tes_in!P26=0,0,1000000/0.086*RES_hh_tes_in!P26/RES_hh_num_in!P26)</f>
        <v>802.94976219789908</v>
      </c>
      <c r="Q26" s="18">
        <f>IF(RES_hh_tes_in!Q26=0,0,1000000/0.086*RES_hh_tes_in!Q26/RES_hh_num_in!Q26)</f>
        <v>809.58069719408809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533.45264381748132</v>
      </c>
      <c r="D27" s="96">
        <f>IF(RES_hh_tes_in!D27=0,0,1000000/0.086*RES_hh_tes_in!D27/RES_hh_num_in!D27)</f>
        <v>544.75636789857117</v>
      </c>
      <c r="E27" s="96">
        <f>IF(RES_hh_tes_in!E27=0,0,1000000/0.086*RES_hh_tes_in!E27/RES_hh_num_in!E27)</f>
        <v>537.58072560264065</v>
      </c>
      <c r="F27" s="96">
        <f>IF(RES_hh_tes_in!F27=0,0,1000000/0.086*RES_hh_tes_in!F27/RES_hh_num_in!F27)</f>
        <v>618.50120721390408</v>
      </c>
      <c r="G27" s="96">
        <f>IF(RES_hh_tes_in!G27=0,0,1000000/0.086*RES_hh_tes_in!G27/RES_hh_num_in!G27)</f>
        <v>604.23332888244863</v>
      </c>
      <c r="H27" s="96">
        <f>IF(RES_hh_tes_in!H27=0,0,1000000/0.086*RES_hh_tes_in!H27/RES_hh_num_in!H27)</f>
        <v>623.23356446144385</v>
      </c>
      <c r="I27" s="96">
        <f>IF(RES_hh_tes_in!I27=0,0,1000000/0.086*RES_hh_tes_in!I27/RES_hh_num_in!I27)</f>
        <v>610.86999506611232</v>
      </c>
      <c r="J27" s="96">
        <f>IF(RES_hh_tes_in!J27=0,0,1000000/0.086*RES_hh_tes_in!J27/RES_hh_num_in!J27)</f>
        <v>624.4144347342733</v>
      </c>
      <c r="K27" s="96">
        <f>IF(RES_hh_tes_in!K27=0,0,1000000/0.086*RES_hh_tes_in!K27/RES_hh_num_in!K27)</f>
        <v>620.27491122165202</v>
      </c>
      <c r="L27" s="96">
        <f>IF(RES_hh_tes_in!L27=0,0,1000000/0.086*RES_hh_tes_in!L27/RES_hh_num_in!L27)</f>
        <v>659.20825879209201</v>
      </c>
      <c r="M27" s="96">
        <f>IF(RES_hh_tes_in!M27=0,0,1000000/0.086*RES_hh_tes_in!M27/RES_hh_num_in!M27)</f>
        <v>657.99547167972219</v>
      </c>
      <c r="N27" s="96">
        <f>IF(RES_hh_tes_in!N27=0,0,1000000/0.086*RES_hh_tes_in!N27/RES_hh_num_in!N27)</f>
        <v>667.70358703557804</v>
      </c>
      <c r="O27" s="96">
        <f>IF(RES_hh_tes_in!O27=0,0,1000000/0.086*RES_hh_tes_in!O27/RES_hh_num_in!O27)</f>
        <v>659.46368262713793</v>
      </c>
      <c r="P27" s="96">
        <f>IF(RES_hh_tes_in!P27=0,0,1000000/0.086*RES_hh_tes_in!P27/RES_hh_num_in!P27)</f>
        <v>661.76157906022502</v>
      </c>
      <c r="Q27" s="96">
        <f>IF(RES_hh_tes_in!Q27=0,0,1000000/0.086*RES_hh_tes_in!Q27/RES_hh_num_in!Q27)</f>
        <v>733.31721972835999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551.67995806842919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549.90466403827782</v>
      </c>
      <c r="F29" s="95">
        <f>IF(RES_hh_tes_in!F29=0,0,1000000/0.086*RES_hh_tes_in!F29/RES_hh_num_in!F29)</f>
        <v>636.87220006367818</v>
      </c>
      <c r="G29" s="95">
        <f>IF(RES_hh_tes_in!G29=0,0,1000000/0.086*RES_hh_tes_in!G29/RES_hh_num_in!G29)</f>
        <v>632.11443970296955</v>
      </c>
      <c r="H29" s="95">
        <f>IF(RES_hh_tes_in!H29=0,0,1000000/0.086*RES_hh_tes_in!H29/RES_hh_num_in!H29)</f>
        <v>645.40104003395084</v>
      </c>
      <c r="I29" s="95">
        <f>IF(RES_hh_tes_in!I29=0,0,1000000/0.086*RES_hh_tes_in!I29/RES_hh_num_in!I29)</f>
        <v>625.95705976859949</v>
      </c>
      <c r="J29" s="95">
        <f>IF(RES_hh_tes_in!J29=0,0,1000000/0.086*RES_hh_tes_in!J29/RES_hh_num_in!J29)</f>
        <v>630.25221539250401</v>
      </c>
      <c r="K29" s="95">
        <f>IF(RES_hh_tes_in!K29=0,0,1000000/0.086*RES_hh_tes_in!K29/RES_hh_num_in!K29)</f>
        <v>628.55431395122196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727.84140664421147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0</v>
      </c>
      <c r="D30" s="95">
        <f>IF(RES_hh_tes_in!D30=0,0,1000000/0.086*RES_hh_tes_in!D30/RES_hh_num_in!D30)</f>
        <v>0</v>
      </c>
      <c r="E30" s="95">
        <f>IF(RES_hh_tes_in!E30=0,0,1000000/0.086*RES_hh_tes_in!E30/RES_hh_num_in!E30)</f>
        <v>0</v>
      </c>
      <c r="F30" s="95">
        <f>IF(RES_hh_tes_in!F30=0,0,1000000/0.086*RES_hh_tes_in!F30/RES_hh_num_in!F30)</f>
        <v>0</v>
      </c>
      <c r="G30" s="95">
        <f>IF(RES_hh_tes_in!G30=0,0,1000000/0.086*RES_hh_tes_in!G30/RES_hh_num_in!G30)</f>
        <v>0</v>
      </c>
      <c r="H30" s="95">
        <f>IF(RES_hh_tes_in!H30=0,0,1000000/0.086*RES_hh_tes_in!H30/RES_hh_num_in!H30)</f>
        <v>0</v>
      </c>
      <c r="I30" s="95">
        <f>IF(RES_hh_tes_in!I30=0,0,1000000/0.086*RES_hh_tes_in!I30/RES_hh_num_in!I30)</f>
        <v>0</v>
      </c>
      <c r="J30" s="95">
        <f>IF(RES_hh_tes_in!J30=0,0,1000000/0.086*RES_hh_tes_in!J30/RES_hh_num_in!J30)</f>
        <v>0</v>
      </c>
      <c r="K30" s="95">
        <f>IF(RES_hh_tes_in!K30=0,0,1000000/0.086*RES_hh_tes_in!K30/RES_hh_num_in!K30)</f>
        <v>0</v>
      </c>
      <c r="L30" s="95">
        <f>IF(RES_hh_tes_in!L30=0,0,1000000/0.086*RES_hh_tes_in!L30/RES_hh_num_in!L30)</f>
        <v>0</v>
      </c>
      <c r="M30" s="95">
        <f>IF(RES_hh_tes_in!M30=0,0,1000000/0.086*RES_hh_tes_in!M30/RES_hh_num_in!M30)</f>
        <v>0</v>
      </c>
      <c r="N30" s="95">
        <f>IF(RES_hh_tes_in!N30=0,0,1000000/0.086*RES_hh_tes_in!N30/RES_hh_num_in!N30)</f>
        <v>0</v>
      </c>
      <c r="O30" s="95">
        <f>IF(RES_hh_tes_in!O30=0,0,1000000/0.086*RES_hh_tes_in!O30/RES_hh_num_in!O30)</f>
        <v>0</v>
      </c>
      <c r="P30" s="95">
        <f>IF(RES_hh_tes_in!P30=0,0,1000000/0.086*RES_hh_tes_in!P30/RES_hh_num_in!P30)</f>
        <v>0</v>
      </c>
      <c r="Q30" s="95">
        <f>IF(RES_hh_tes_in!Q30=0,0,1000000/0.086*RES_hh_tes_in!Q30/RES_hh_num_in!Q30)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515.12913371732384</v>
      </c>
      <c r="D32" s="18">
        <f>IF(RES_hh_tes_in!D32=0,0,1000000/0.086*RES_hh_tes_in!D32/RES_hh_num_in!D32)</f>
        <v>544.75636789857117</v>
      </c>
      <c r="E32" s="18">
        <f>IF(RES_hh_tes_in!E32=0,0,1000000/0.086*RES_hh_tes_in!E32/RES_hh_num_in!E32)</f>
        <v>537.13805373924367</v>
      </c>
      <c r="F32" s="18">
        <f>IF(RES_hh_tes_in!F32=0,0,1000000/0.086*RES_hh_tes_in!F32/RES_hh_num_in!F32)</f>
        <v>606.16133280270128</v>
      </c>
      <c r="G32" s="18">
        <f>IF(RES_hh_tes_in!G32=0,0,1000000/0.086*RES_hh_tes_in!G32/RES_hh_num_in!G32)</f>
        <v>598.18255366808467</v>
      </c>
      <c r="H32" s="18">
        <f>IF(RES_hh_tes_in!H32=0,0,1000000/0.086*RES_hh_tes_in!H32/RES_hh_num_in!H32)</f>
        <v>620.84385368463813</v>
      </c>
      <c r="I32" s="18">
        <f>IF(RES_hh_tes_in!I32=0,0,1000000/0.086*RES_hh_tes_in!I32/RES_hh_num_in!I32)</f>
        <v>609.62443111700009</v>
      </c>
      <c r="J32" s="18">
        <f>IF(RES_hh_tes_in!J32=0,0,1000000/0.086*RES_hh_tes_in!J32/RES_hh_num_in!J32)</f>
        <v>620.26684634703179</v>
      </c>
      <c r="K32" s="18">
        <f>IF(RES_hh_tes_in!K32=0,0,1000000/0.086*RES_hh_tes_in!K32/RES_hh_num_in!K32)</f>
        <v>600.53327083535601</v>
      </c>
      <c r="L32" s="18">
        <f>IF(RES_hh_tes_in!L32=0,0,1000000/0.086*RES_hh_tes_in!L32/RES_hh_num_in!L32)</f>
        <v>659.20825879209201</v>
      </c>
      <c r="M32" s="18">
        <f>IF(RES_hh_tes_in!M32=0,0,1000000/0.086*RES_hh_tes_in!M32/RES_hh_num_in!M32)</f>
        <v>657.99547167972219</v>
      </c>
      <c r="N32" s="18">
        <f>IF(RES_hh_tes_in!N32=0,0,1000000/0.086*RES_hh_tes_in!N32/RES_hh_num_in!N32)</f>
        <v>667.70358703557804</v>
      </c>
      <c r="O32" s="18">
        <f>IF(RES_hh_tes_in!O32=0,0,1000000/0.086*RES_hh_tes_in!O32/RES_hh_num_in!O32)</f>
        <v>659.46368262713793</v>
      </c>
      <c r="P32" s="18">
        <f>IF(RES_hh_tes_in!P32=0,0,1000000/0.086*RES_hh_tes_in!P32/RES_hh_num_in!P32)</f>
        <v>661.76157906022502</v>
      </c>
      <c r="Q32" s="18">
        <f>IF(RES_hh_tes_in!Q32=0,0,1000000/0.086*RES_hh_tes_in!Q32/RES_hh_num_in!Q32)</f>
        <v>733.442050026635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294.23972502776166</v>
      </c>
      <c r="D3" s="100">
        <f>IF(RES_hh_emi_in!D3=0,0,1000000*RES_hh_emi_in!D3/RES_hh_num_in!D3)</f>
        <v>168.95677033415791</v>
      </c>
      <c r="E3" s="100">
        <f>IF(RES_hh_emi_in!E3=0,0,1000000*RES_hh_emi_in!E3/RES_hh_num_in!E3)</f>
        <v>55.82838647986096</v>
      </c>
      <c r="F3" s="100">
        <f>IF(RES_hh_emi_in!F3=0,0,1000000*RES_hh_emi_in!F3/RES_hh_num_in!F3)</f>
        <v>270.69188461472038</v>
      </c>
      <c r="G3" s="100">
        <f>IF(RES_hh_emi_in!G3=0,0,1000000*RES_hh_emi_in!G3/RES_hh_num_in!G3)</f>
        <v>213.3799176434589</v>
      </c>
      <c r="H3" s="100">
        <f>IF(RES_hh_emi_in!H3=0,0,1000000*RES_hh_emi_in!H3/RES_hh_num_in!H3)</f>
        <v>78.765990389167825</v>
      </c>
      <c r="I3" s="100">
        <f>IF(RES_hh_emi_in!I3=0,0,1000000*RES_hh_emi_in!I3/RES_hh_num_in!I3)</f>
        <v>45.772530234629656</v>
      </c>
      <c r="J3" s="100">
        <f>IF(RES_hh_emi_in!J3=0,0,1000000*RES_hh_emi_in!J3/RES_hh_num_in!J3)</f>
        <v>215.15779129486711</v>
      </c>
      <c r="K3" s="100">
        <f>IF(RES_hh_emi_in!K3=0,0,1000000*RES_hh_emi_in!K3/RES_hh_num_in!K3)</f>
        <v>296.3703462461703</v>
      </c>
      <c r="L3" s="100">
        <f>IF(RES_hh_emi_in!L3=0,0,1000000*RES_hh_emi_in!L3/RES_hh_num_in!L3)</f>
        <v>0</v>
      </c>
      <c r="M3" s="100">
        <f>IF(RES_hh_emi_in!M3=0,0,1000000*RES_hh_emi_in!M3/RES_hh_num_in!M3)</f>
        <v>168.63707194492241</v>
      </c>
      <c r="N3" s="100">
        <f>IF(RES_hh_emi_in!N3=0,0,1000000*RES_hh_emi_in!N3/RES_hh_num_in!N3)</f>
        <v>216.65142984942494</v>
      </c>
      <c r="O3" s="100">
        <f>IF(RES_hh_emi_in!O3=0,0,1000000*RES_hh_emi_in!O3/RES_hh_num_in!O3)</f>
        <v>191.30553337520317</v>
      </c>
      <c r="P3" s="100">
        <f>IF(RES_hh_emi_in!P3=0,0,1000000*RES_hh_emi_in!P3/RES_hh_num_in!P3)</f>
        <v>190.84856794086019</v>
      </c>
      <c r="Q3" s="100">
        <f>IF(RES_hh_emi_in!Q3=0,0,1000000*RES_hh_emi_in!Q3/RES_hh_num_in!Q3)</f>
        <v>289.62670462937552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83.607193239484843</v>
      </c>
      <c r="D4" s="96">
        <f>IF(RES_hh_emi_in!D4=0,0,1000000*RES_hh_emi_in!D4/RES_hh_num_in!D4)</f>
        <v>164.92250676974768</v>
      </c>
      <c r="E4" s="96">
        <f>IF(RES_hh_emi_in!E4=0,0,1000000*RES_hh_emi_in!E4/RES_hh_num_in!E4)</f>
        <v>38.451631911530576</v>
      </c>
      <c r="F4" s="96">
        <f>IF(RES_hh_emi_in!F4=0,0,1000000*RES_hh_emi_in!F4/RES_hh_num_in!F4)</f>
        <v>116.54295510104407</v>
      </c>
      <c r="G4" s="96">
        <f>IF(RES_hh_emi_in!G4=0,0,1000000*RES_hh_emi_in!G4/RES_hh_num_in!G4)</f>
        <v>157.56696112575366</v>
      </c>
      <c r="H4" s="96">
        <f>IF(RES_hh_emi_in!H4=0,0,1000000*RES_hh_emi_in!H4/RES_hh_num_in!H4)</f>
        <v>28.280885960851553</v>
      </c>
      <c r="I4" s="96">
        <f>IF(RES_hh_emi_in!I4=0,0,1000000*RES_hh_emi_in!I4/RES_hh_num_in!I4)</f>
        <v>19.559714683865323</v>
      </c>
      <c r="J4" s="96">
        <f>IF(RES_hh_emi_in!J4=0,0,1000000*RES_hh_emi_in!J4/RES_hh_num_in!J4)</f>
        <v>74.912403952634051</v>
      </c>
      <c r="K4" s="96">
        <f>IF(RES_hh_emi_in!K4=0,0,1000000*RES_hh_emi_in!K4/RES_hh_num_in!K4)</f>
        <v>47.450680860324582</v>
      </c>
      <c r="L4" s="96">
        <f>IF(RES_hh_emi_in!L4=0,0,1000000*RES_hh_emi_in!L4/RES_hh_num_in!L4)</f>
        <v>0</v>
      </c>
      <c r="M4" s="96">
        <f>IF(RES_hh_emi_in!M4=0,0,1000000*RES_hh_emi_in!M4/RES_hh_num_in!M4)</f>
        <v>168.63707194492241</v>
      </c>
      <c r="N4" s="96">
        <f>IF(RES_hh_emi_in!N4=0,0,1000000*RES_hh_emi_in!N4/RES_hh_num_in!N4)</f>
        <v>216.65142984942494</v>
      </c>
      <c r="O4" s="96">
        <f>IF(RES_hh_emi_in!O4=0,0,1000000*RES_hh_emi_in!O4/RES_hh_num_in!O4)</f>
        <v>191.30553337520317</v>
      </c>
      <c r="P4" s="96">
        <f>IF(RES_hh_emi_in!P4=0,0,1000000*RES_hh_emi_in!P4/RES_hh_num_in!P4)</f>
        <v>168.83631167674255</v>
      </c>
      <c r="Q4" s="96">
        <f>IF(RES_hh_emi_in!Q4=0,0,1000000*RES_hh_emi_in!Q4/RES_hh_num_in!Q4)</f>
        <v>251.53152576962859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0</v>
      </c>
      <c r="E5" s="95">
        <f>IF(RES_hh_emi_in!E5=0,0,1000000*RES_hh_emi_in!E5/RES_hh_num_in!E5)</f>
        <v>0</v>
      </c>
      <c r="F5" s="95">
        <f>IF(RES_hh_emi_in!F5=0,0,1000000*RES_hh_emi_in!F5/RES_hh_num_in!F5)</f>
        <v>0</v>
      </c>
      <c r="G5" s="95">
        <f>IF(RES_hh_emi_in!G5=0,0,1000000*RES_hh_emi_in!G5/RES_hh_num_in!G5)</f>
        <v>0</v>
      </c>
      <c r="H5" s="95">
        <f>IF(RES_hh_emi_in!H5=0,0,1000000*RES_hh_emi_in!H5/RES_hh_num_in!H5)</f>
        <v>0</v>
      </c>
      <c r="I5" s="95">
        <f>IF(RES_hh_emi_in!I5=0,0,1000000*RES_hh_emi_in!I5/RES_hh_num_in!I5)</f>
        <v>0</v>
      </c>
      <c r="J5" s="95">
        <f>IF(RES_hh_emi_in!J5=0,0,1000000*RES_hh_emi_in!J5/RES_hh_num_in!J5)</f>
        <v>0</v>
      </c>
      <c r="K5" s="95">
        <f>IF(RES_hh_emi_in!K5=0,0,1000000*RES_hh_emi_in!K5/RES_hh_num_in!K5)</f>
        <v>0</v>
      </c>
      <c r="L5" s="95">
        <f>IF(RES_hh_emi_in!L5=0,0,1000000*RES_hh_emi_in!L5/RES_hh_num_in!L5)</f>
        <v>0</v>
      </c>
      <c r="M5" s="95">
        <f>IF(RES_hh_emi_in!M5=0,0,1000000*RES_hh_emi_in!M5/RES_hh_num_in!M5)</f>
        <v>0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166.77546048118177</v>
      </c>
      <c r="D6" s="95">
        <f>IF(RES_hh_emi_in!D6=0,0,1000000*RES_hh_emi_in!D6/RES_hh_num_in!D6)</f>
        <v>269.52813081801401</v>
      </c>
      <c r="E6" s="95">
        <f>IF(RES_hh_emi_in!E6=0,0,1000000*RES_hh_emi_in!E6/RES_hh_num_in!E6)</f>
        <v>289.88647840893356</v>
      </c>
      <c r="F6" s="95">
        <f>IF(RES_hh_emi_in!F6=0,0,1000000*RES_hh_emi_in!F6/RES_hh_num_in!F6)</f>
        <v>243.5138676644392</v>
      </c>
      <c r="G6" s="95">
        <f>IF(RES_hh_emi_in!G6=0,0,1000000*RES_hh_emi_in!G6/RES_hh_num_in!G6)</f>
        <v>256.39507218439564</v>
      </c>
      <c r="H6" s="95">
        <f>IF(RES_hh_emi_in!H6=0,0,1000000*RES_hh_emi_in!H6/RES_hh_num_in!H6)</f>
        <v>290.62051918795402</v>
      </c>
      <c r="I6" s="95">
        <f>IF(RES_hh_emi_in!I6=0,0,1000000*RES_hh_emi_in!I6/RES_hh_num_in!I6)</f>
        <v>256.47944988332216</v>
      </c>
      <c r="J6" s="95">
        <f>IF(RES_hh_emi_in!J6=0,0,1000000*RES_hh_emi_in!J6/RES_hh_num_in!J6)</f>
        <v>180.35251565742553</v>
      </c>
      <c r="K6" s="95">
        <f>IF(RES_hh_emi_in!K6=0,0,1000000*RES_hh_emi_in!K6/RES_hh_num_in!K6)</f>
        <v>67.350916552371572</v>
      </c>
      <c r="L6" s="95">
        <f>IF(RES_hh_emi_in!L6=0,0,1000000*RES_hh_emi_in!L6/RES_hh_num_in!L6)</f>
        <v>0</v>
      </c>
      <c r="M6" s="95">
        <f>IF(RES_hh_emi_in!M6=0,0,1000000*RES_hh_emi_in!M6/RES_hh_num_in!M6)</f>
        <v>209.50430168656715</v>
      </c>
      <c r="N6" s="95">
        <f>IF(RES_hh_emi_in!N6=0,0,1000000*RES_hh_emi_in!N6/RES_hh_num_in!N6)</f>
        <v>244.8229994429712</v>
      </c>
      <c r="O6" s="95">
        <f>IF(RES_hh_emi_in!O6=0,0,1000000*RES_hh_emi_in!O6/RES_hh_num_in!O6)</f>
        <v>0</v>
      </c>
      <c r="P6" s="95">
        <f>IF(RES_hh_emi_in!P6=0,0,1000000*RES_hh_emi_in!P6/RES_hh_num_in!P6)</f>
        <v>236.29780915007274</v>
      </c>
      <c r="Q6" s="95">
        <f>IF(RES_hh_emi_in!Q6=0,0,1000000*RES_hh_emi_in!Q6/RES_hh_num_in!Q6)</f>
        <v>315.04575264720279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0</v>
      </c>
      <c r="D7" s="95">
        <f>IF(RES_hh_emi_in!D7=0,0,1000000*RES_hh_emi_in!D7/RES_hh_num_in!D7)</f>
        <v>0</v>
      </c>
      <c r="E7" s="95">
        <f>IF(RES_hh_emi_in!E7=0,0,1000000*RES_hh_emi_in!E7/RES_hh_num_in!E7)</f>
        <v>0</v>
      </c>
      <c r="F7" s="95">
        <f>IF(RES_hh_emi_in!F7=0,0,1000000*RES_hh_emi_in!F7/RES_hh_num_in!F7)</f>
        <v>0</v>
      </c>
      <c r="G7" s="95">
        <f>IF(RES_hh_emi_in!G7=0,0,1000000*RES_hh_emi_in!G7/RES_hh_num_in!G7)</f>
        <v>0</v>
      </c>
      <c r="H7" s="95">
        <f>IF(RES_hh_emi_in!H7=0,0,1000000*RES_hh_emi_in!H7/RES_hh_num_in!H7)</f>
        <v>0</v>
      </c>
      <c r="I7" s="95">
        <f>IF(RES_hh_emi_in!I7=0,0,1000000*RES_hh_emi_in!I7/RES_hh_num_in!I7)</f>
        <v>0</v>
      </c>
      <c r="J7" s="95">
        <f>IF(RES_hh_emi_in!J7=0,0,1000000*RES_hh_emi_in!J7/RES_hh_num_in!J7)</f>
        <v>0</v>
      </c>
      <c r="K7" s="95">
        <f>IF(RES_hh_emi_in!K7=0,0,1000000*RES_hh_emi_in!K7/RES_hh_num_in!K7)</f>
        <v>0</v>
      </c>
      <c r="L7" s="95">
        <f>IF(RES_hh_emi_in!L7=0,0,1000000*RES_hh_emi_in!L7/RES_hh_num_in!L7)</f>
        <v>0</v>
      </c>
      <c r="M7" s="95">
        <f>IF(RES_hh_emi_in!M7=0,0,1000000*RES_hh_emi_in!M7/RES_hh_num_in!M7)</f>
        <v>0</v>
      </c>
      <c r="N7" s="95">
        <f>IF(RES_hh_emi_in!N7=0,0,1000000*RES_hh_emi_in!N7/RES_hh_num_in!N7)</f>
        <v>0</v>
      </c>
      <c r="O7" s="95">
        <f>IF(RES_hh_emi_in!O7=0,0,1000000*RES_hh_emi_in!O7/RES_hh_num_in!O7)</f>
        <v>218.93979339747466</v>
      </c>
      <c r="P7" s="95">
        <f>IF(RES_hh_emi_in!P7=0,0,1000000*RES_hh_emi_in!P7/RES_hh_num_in!P7)</f>
        <v>214.24445852570599</v>
      </c>
      <c r="Q7" s="95">
        <f>IF(RES_hh_emi_in!Q7=0,0,1000000*RES_hh_emi_in!Q7/RES_hh_num_in!Q7)</f>
        <v>280.06721942200306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0</v>
      </c>
      <c r="D8" s="95">
        <f>IF(RES_hh_emi_in!D8=0,0,1000000*RES_hh_emi_in!D8/RES_hh_num_in!D8)</f>
        <v>0</v>
      </c>
      <c r="E8" s="95">
        <f>IF(RES_hh_emi_in!E8=0,0,1000000*RES_hh_emi_in!E8/RES_hh_num_in!E8)</f>
        <v>0</v>
      </c>
      <c r="F8" s="95">
        <f>IF(RES_hh_emi_in!F8=0,0,1000000*RES_hh_emi_in!F8/RES_hh_num_in!F8)</f>
        <v>0</v>
      </c>
      <c r="G8" s="95">
        <f>IF(RES_hh_emi_in!G8=0,0,1000000*RES_hh_emi_in!G8/RES_hh_num_in!G8)</f>
        <v>0</v>
      </c>
      <c r="H8" s="95">
        <f>IF(RES_hh_emi_in!H8=0,0,1000000*RES_hh_emi_in!H8/RES_hh_num_in!H8)</f>
        <v>0</v>
      </c>
      <c r="I8" s="95">
        <f>IF(RES_hh_emi_in!I8=0,0,1000000*RES_hh_emi_in!I8/RES_hh_num_in!I8)</f>
        <v>0</v>
      </c>
      <c r="J8" s="95">
        <f>IF(RES_hh_emi_in!J8=0,0,1000000*RES_hh_emi_in!J8/RES_hh_num_in!J8)</f>
        <v>0</v>
      </c>
      <c r="K8" s="95">
        <f>IF(RES_hh_emi_in!K8=0,0,1000000*RES_hh_emi_in!K8/RES_hh_num_in!K8)</f>
        <v>0</v>
      </c>
      <c r="L8" s="95">
        <f>IF(RES_hh_emi_in!L8=0,0,1000000*RES_hh_emi_in!L8/RES_hh_num_in!L8)</f>
        <v>0</v>
      </c>
      <c r="M8" s="95">
        <f>IF(RES_hh_emi_in!M8=0,0,1000000*RES_hh_emi_in!M8/RES_hh_num_in!M8)</f>
        <v>0</v>
      </c>
      <c r="N8" s="95">
        <f>IF(RES_hh_emi_in!N8=0,0,1000000*RES_hh_emi_in!N8/RES_hh_num_in!N8)</f>
        <v>0</v>
      </c>
      <c r="O8" s="95">
        <f>IF(RES_hh_emi_in!O8=0,0,1000000*RES_hh_emi_in!O8/RES_hh_num_in!O8)</f>
        <v>0</v>
      </c>
      <c r="P8" s="95">
        <f>IF(RES_hh_emi_in!P8=0,0,1000000*RES_hh_emi_in!P8/RES_hh_num_in!P8)</f>
        <v>0</v>
      </c>
      <c r="Q8" s="95">
        <f>IF(RES_hh_emi_in!Q8=0,0,1000000*RES_hh_emi_in!Q8/RES_hh_num_in!Q8)</f>
        <v>0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70.300421026335613</v>
      </c>
      <c r="D17" s="96">
        <f>IF(RES_hh_emi_in!D17=0,0,1000000*RES_hh_emi_in!D17/RES_hh_num_in!D17)</f>
        <v>4.0342635644102387</v>
      </c>
      <c r="E17" s="96">
        <f>IF(RES_hh_emi_in!E17=0,0,1000000*RES_hh_emi_in!E17/RES_hh_num_in!E17)</f>
        <v>7.936961478768322</v>
      </c>
      <c r="F17" s="96">
        <f>IF(RES_hh_emi_in!F17=0,0,1000000*RES_hh_emi_in!F17/RES_hh_num_in!F17)</f>
        <v>27.5843954807765</v>
      </c>
      <c r="G17" s="96">
        <f>IF(RES_hh_emi_in!G17=0,0,1000000*RES_hh_emi_in!G17/RES_hh_num_in!G17)</f>
        <v>0.25889884571491117</v>
      </c>
      <c r="H17" s="96">
        <f>IF(RES_hh_emi_in!H17=0,0,1000000*RES_hh_emi_in!H17/RES_hh_num_in!H17)</f>
        <v>19.637741371620248</v>
      </c>
      <c r="I17" s="96">
        <f>IF(RES_hh_emi_in!I17=0,0,1000000*RES_hh_emi_in!I17/RES_hh_num_in!I17)</f>
        <v>2.8066917932767148</v>
      </c>
      <c r="J17" s="96">
        <f>IF(RES_hh_emi_in!J17=0,0,1000000*RES_hh_emi_in!J17/RES_hh_num_in!J17)</f>
        <v>12.301263875500185</v>
      </c>
      <c r="K17" s="96">
        <f>IF(RES_hh_emi_in!K17=0,0,1000000*RES_hh_emi_in!K17/RES_hh_num_in!K17)</f>
        <v>35.217287758340206</v>
      </c>
      <c r="L17" s="96">
        <f>IF(RES_hh_emi_in!L17=0,0,1000000*RES_hh_emi_in!L17/RES_hh_num_in!L17)</f>
        <v>0</v>
      </c>
      <c r="M17" s="96">
        <f>IF(RES_hh_emi_in!M17=0,0,1000000*RES_hh_emi_in!M17/RES_hh_num_in!M17)</f>
        <v>0</v>
      </c>
      <c r="N17" s="96">
        <f>IF(RES_hh_emi_in!N17=0,0,1000000*RES_hh_emi_in!N17/RES_hh_num_in!N17)</f>
        <v>0</v>
      </c>
      <c r="O17" s="96">
        <f>IF(RES_hh_emi_in!O17=0,0,1000000*RES_hh_emi_in!O17/RES_hh_num_in!O17)</f>
        <v>0</v>
      </c>
      <c r="P17" s="96">
        <f>IF(RES_hh_emi_in!P17=0,0,1000000*RES_hh_emi_in!P17/RES_hh_num_in!P17)</f>
        <v>22.012256264117674</v>
      </c>
      <c r="Q17" s="96">
        <f>IF(RES_hh_emi_in!Q17=0,0,1000000*RES_hh_emi_in!Q17/RES_hh_num_in!Q17)</f>
        <v>30.344136383327111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332.355157770419</v>
      </c>
      <c r="D19" s="95">
        <f>IF(RES_hh_emi_in!D19=0,0,1000000*RES_hh_emi_in!D19/RES_hh_num_in!D19)</f>
        <v>91.067428804640826</v>
      </c>
      <c r="E19" s="95">
        <f>IF(RES_hh_emi_in!E19=0,0,1000000*RES_hh_emi_in!E19/RES_hh_num_in!E19)</f>
        <v>146.4426005268441</v>
      </c>
      <c r="F19" s="95">
        <f>IF(RES_hh_emi_in!F19=0,0,1000000*RES_hh_emi_in!F19/RES_hh_num_in!F19)</f>
        <v>219.92192775361087</v>
      </c>
      <c r="G19" s="95">
        <f>IF(RES_hh_emi_in!G19=0,0,1000000*RES_hh_emi_in!G19/RES_hh_num_in!G19)</f>
        <v>7.5464219102827794</v>
      </c>
      <c r="H19" s="95">
        <f>IF(RES_hh_emi_in!H19=0,0,1000000*RES_hh_emi_in!H19/RES_hh_num_in!H19)</f>
        <v>201.80169040670307</v>
      </c>
      <c r="I19" s="95">
        <f>IF(RES_hh_emi_in!I19=0,0,1000000*RES_hh_emi_in!I19/RES_hh_num_in!I19)</f>
        <v>36.803132293409853</v>
      </c>
      <c r="J19" s="95">
        <f>IF(RES_hh_emi_in!J19=0,0,1000000*RES_hh_emi_in!J19/RES_hh_num_in!J19)</f>
        <v>190.06933519472685</v>
      </c>
      <c r="K19" s="95">
        <f>IF(RES_hh_emi_in!K19=0,0,1000000*RES_hh_emi_in!K19/RES_hh_num_in!K19)</f>
        <v>206.32394760840262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242.30017658068215</v>
      </c>
      <c r="Q19" s="95">
        <f>IF(RES_hh_emi_in!Q19=0,0,1000000*RES_hh_emi_in!Q19/RES_hh_num_in!Q19)</f>
        <v>260.96447832078934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0</v>
      </c>
      <c r="D20" s="95">
        <f>IF(RES_hh_emi_in!D20=0,0,1000000*RES_hh_emi_in!D20/RES_hh_num_in!D20)</f>
        <v>0</v>
      </c>
      <c r="E20" s="95">
        <f>IF(RES_hh_emi_in!E20=0,0,1000000*RES_hh_emi_in!E20/RES_hh_num_in!E20)</f>
        <v>0</v>
      </c>
      <c r="F20" s="95">
        <f>IF(RES_hh_emi_in!F20=0,0,1000000*RES_hh_emi_in!F20/RES_hh_num_in!F20)</f>
        <v>0</v>
      </c>
      <c r="G20" s="95">
        <f>IF(RES_hh_emi_in!G20=0,0,1000000*RES_hh_emi_in!G20/RES_hh_num_in!G20)</f>
        <v>0</v>
      </c>
      <c r="H20" s="95">
        <f>IF(RES_hh_emi_in!H20=0,0,1000000*RES_hh_emi_in!H20/RES_hh_num_in!H20)</f>
        <v>0</v>
      </c>
      <c r="I20" s="95">
        <f>IF(RES_hh_emi_in!I20=0,0,1000000*RES_hh_emi_in!I20/RES_hh_num_in!I20)</f>
        <v>0</v>
      </c>
      <c r="J20" s="95">
        <f>IF(RES_hh_emi_in!J20=0,0,1000000*RES_hh_emi_in!J20/RES_hh_num_in!J20)</f>
        <v>0</v>
      </c>
      <c r="K20" s="95">
        <f>IF(RES_hh_emi_in!K20=0,0,1000000*RES_hh_emi_in!K20/RES_hh_num_in!K20)</f>
        <v>0</v>
      </c>
      <c r="L20" s="95">
        <f>IF(RES_hh_emi_in!L20=0,0,1000000*RES_hh_emi_in!L20/RES_hh_num_in!L20)</f>
        <v>0</v>
      </c>
      <c r="M20" s="95">
        <f>IF(RES_hh_emi_in!M20=0,0,1000000*RES_hh_emi_in!M20/RES_hh_num_in!M20)</f>
        <v>0</v>
      </c>
      <c r="N20" s="95">
        <f>IF(RES_hh_emi_in!N20=0,0,1000000*RES_hh_emi_in!N20/RES_hh_num_in!N20)</f>
        <v>0</v>
      </c>
      <c r="O20" s="95">
        <f>IF(RES_hh_emi_in!O20=0,0,1000000*RES_hh_emi_in!O20/RES_hh_num_in!O20)</f>
        <v>0</v>
      </c>
      <c r="P20" s="95">
        <f>IF(RES_hh_emi_in!P20=0,0,1000000*RES_hh_emi_in!P20/RES_hh_num_in!P20)</f>
        <v>0</v>
      </c>
      <c r="Q20" s="95">
        <f>IF(RES_hh_emi_in!Q20=0,0,1000000*RES_hh_emi_in!Q20/RES_hh_num_in!Q20)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0</v>
      </c>
      <c r="D21" s="95">
        <f>IF(RES_hh_emi_in!D21=0,0,1000000*RES_hh_emi_in!D21/RES_hh_num_in!D21)</f>
        <v>0</v>
      </c>
      <c r="E21" s="95">
        <f>IF(RES_hh_emi_in!E21=0,0,1000000*RES_hh_emi_in!E21/RES_hh_num_in!E21)</f>
        <v>0</v>
      </c>
      <c r="F21" s="95">
        <f>IF(RES_hh_emi_in!F21=0,0,1000000*RES_hh_emi_in!F21/RES_hh_num_in!F21)</f>
        <v>0</v>
      </c>
      <c r="G21" s="95">
        <f>IF(RES_hh_emi_in!G21=0,0,1000000*RES_hh_emi_in!G21/RES_hh_num_in!G21)</f>
        <v>0</v>
      </c>
      <c r="H21" s="95">
        <f>IF(RES_hh_emi_in!H21=0,0,1000000*RES_hh_emi_in!H21/RES_hh_num_in!H21)</f>
        <v>0</v>
      </c>
      <c r="I21" s="95">
        <f>IF(RES_hh_emi_in!I21=0,0,1000000*RES_hh_emi_in!I21/RES_hh_num_in!I21)</f>
        <v>0</v>
      </c>
      <c r="J21" s="95">
        <f>IF(RES_hh_emi_in!J21=0,0,1000000*RES_hh_emi_in!J21/RES_hh_num_in!J21)</f>
        <v>0</v>
      </c>
      <c r="K21" s="95">
        <f>IF(RES_hh_emi_in!K21=0,0,1000000*RES_hh_emi_in!K21/RES_hh_num_in!K21)</f>
        <v>0</v>
      </c>
      <c r="L21" s="95">
        <f>IF(RES_hh_emi_in!L21=0,0,1000000*RES_hh_emi_in!L21/RES_hh_num_in!L21)</f>
        <v>0</v>
      </c>
      <c r="M21" s="95">
        <f>IF(RES_hh_emi_in!M21=0,0,1000000*RES_hh_emi_in!M21/RES_hh_num_in!M21)</f>
        <v>0</v>
      </c>
      <c r="N21" s="95">
        <f>IF(RES_hh_emi_in!N21=0,0,1000000*RES_hh_emi_in!N21/RES_hh_num_in!N21)</f>
        <v>0</v>
      </c>
      <c r="O21" s="95">
        <f>IF(RES_hh_emi_in!O21=0,0,1000000*RES_hh_emi_in!O21/RES_hh_num_in!O21)</f>
        <v>0</v>
      </c>
      <c r="P21" s="95">
        <f>IF(RES_hh_emi_in!P21=0,0,1000000*RES_hh_emi_in!P21/RES_hh_num_in!P21)</f>
        <v>0</v>
      </c>
      <c r="Q21" s="95">
        <f>IF(RES_hh_emi_in!Q21=0,0,1000000*RES_hh_emi_in!Q21/RES_hh_num_in!Q21)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140.33211076194121</v>
      </c>
      <c r="D27" s="96">
        <f>IF(RES_hh_emi_in!D27=0,0,1000000*RES_hh_emi_in!D27/RES_hh_num_in!D27)</f>
        <v>0</v>
      </c>
      <c r="E27" s="96">
        <f>IF(RES_hh_emi_in!E27=0,0,1000000*RES_hh_emi_in!E27/RES_hh_num_in!E27)</f>
        <v>9.4397930895620608</v>
      </c>
      <c r="F27" s="96">
        <f>IF(RES_hh_emi_in!F27=0,0,1000000*RES_hh_emi_in!F27/RES_hh_num_in!F27)</f>
        <v>126.56453403289977</v>
      </c>
      <c r="G27" s="96">
        <f>IF(RES_hh_emi_in!G27=0,0,1000000*RES_hh_emi_in!G27/RES_hh_num_in!G27)</f>
        <v>55.554057671990329</v>
      </c>
      <c r="H27" s="96">
        <f>IF(RES_hh_emi_in!H27=0,0,1000000*RES_hh_emi_in!H27/RES_hh_num_in!H27)</f>
        <v>30.847363056696025</v>
      </c>
      <c r="I27" s="96">
        <f>IF(RES_hh_emi_in!I27=0,0,1000000*RES_hh_emi_in!I27/RES_hh_num_in!I27)</f>
        <v>23.40612375748762</v>
      </c>
      <c r="J27" s="96">
        <f>IF(RES_hh_emi_in!J27=0,0,1000000*RES_hh_emi_in!J27/RES_hh_num_in!J27)</f>
        <v>127.94412346673286</v>
      </c>
      <c r="K27" s="96">
        <f>IF(RES_hh_emi_in!K27=0,0,1000000*RES_hh_emi_in!K27/RES_hh_num_in!K27)</f>
        <v>213.70237762750543</v>
      </c>
      <c r="L27" s="96">
        <f>IF(RES_hh_emi_in!L27=0,0,1000000*RES_hh_emi_in!L27/RES_hh_num_in!L27)</f>
        <v>0</v>
      </c>
      <c r="M27" s="96">
        <f>IF(RES_hh_emi_in!M27=0,0,1000000*RES_hh_emi_in!M27/RES_hh_num_in!M27)</f>
        <v>0</v>
      </c>
      <c r="N27" s="96">
        <f>IF(RES_hh_emi_in!N27=0,0,1000000*RES_hh_emi_in!N27/RES_hh_num_in!N27)</f>
        <v>0</v>
      </c>
      <c r="O27" s="96">
        <f>IF(RES_hh_emi_in!O27=0,0,1000000*RES_hh_emi_in!O27/RES_hh_num_in!O27)</f>
        <v>0</v>
      </c>
      <c r="P27" s="96">
        <f>IF(RES_hh_emi_in!P27=0,0,1000000*RES_hh_emi_in!P27/RES_hh_num_in!P27)</f>
        <v>0</v>
      </c>
      <c r="Q27" s="96">
        <f>IF(RES_hh_emi_in!Q27=0,0,1000000*RES_hh_emi_in!Q27/RES_hh_num_in!Q27)</f>
        <v>7.751042476419812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279.92749769245995</v>
      </c>
      <c r="D29" s="95">
        <f>IF(RES_hh_emi_in!D29=0,0,1000000*RES_hh_emi_in!D29/RES_hh_num_in!D29)</f>
        <v>0</v>
      </c>
      <c r="E29" s="95">
        <f>IF(RES_hh_emi_in!E29=0,0,1000000*RES_hh_emi_in!E29/RES_hh_num_in!E29)</f>
        <v>272.2426466257487</v>
      </c>
      <c r="F29" s="95">
        <f>IF(RES_hh_emi_in!F29=0,0,1000000*RES_hh_emi_in!F29/RES_hh_num_in!F29)</f>
        <v>314.9875335119338</v>
      </c>
      <c r="G29" s="95">
        <f>IF(RES_hh_emi_in!G29=0,0,1000000*RES_hh_emi_in!G29/RES_hh_num_in!G29)</f>
        <v>311.53924694251691</v>
      </c>
      <c r="H29" s="95">
        <f>IF(RES_hh_emi_in!H29=0,0,1000000*RES_hh_emi_in!H29/RES_hh_num_in!H29)</f>
        <v>316.99419457813809</v>
      </c>
      <c r="I29" s="95">
        <f>IF(RES_hh_emi_in!I29=0,0,1000000*RES_hh_emi_in!I29/RES_hh_num_in!I29)</f>
        <v>306.91601806305351</v>
      </c>
      <c r="J29" s="95">
        <f>IF(RES_hh_emi_in!J29=0,0,1000000*RES_hh_emi_in!J29/RES_hh_num_in!J29)</f>
        <v>308.0270197362712</v>
      </c>
      <c r="K29" s="95">
        <f>IF(RES_hh_emi_in!K29=0,0,1000000*RES_hh_emi_in!K29/RES_hh_num_in!K29)</f>
        <v>303.32654330083864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347.75872005696624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0</v>
      </c>
      <c r="D30" s="95">
        <f>IF(RES_hh_emi_in!D30=0,0,1000000*RES_hh_emi_in!D30/RES_hh_num_in!D30)</f>
        <v>0</v>
      </c>
      <c r="E30" s="95">
        <f>IF(RES_hh_emi_in!E30=0,0,1000000*RES_hh_emi_in!E30/RES_hh_num_in!E30)</f>
        <v>0</v>
      </c>
      <c r="F30" s="95">
        <f>IF(RES_hh_emi_in!F30=0,0,1000000*RES_hh_emi_in!F30/RES_hh_num_in!F30)</f>
        <v>0</v>
      </c>
      <c r="G30" s="95">
        <f>IF(RES_hh_emi_in!G30=0,0,1000000*RES_hh_emi_in!G30/RES_hh_num_in!G30)</f>
        <v>0</v>
      </c>
      <c r="H30" s="95">
        <f>IF(RES_hh_emi_in!H30=0,0,1000000*RES_hh_emi_in!H30/RES_hh_num_in!H30)</f>
        <v>0</v>
      </c>
      <c r="I30" s="95">
        <f>IF(RES_hh_emi_in!I30=0,0,1000000*RES_hh_emi_in!I30/RES_hh_num_in!I30)</f>
        <v>0</v>
      </c>
      <c r="J30" s="95">
        <f>IF(RES_hh_emi_in!J30=0,0,1000000*RES_hh_emi_in!J30/RES_hh_num_in!J30)</f>
        <v>0</v>
      </c>
      <c r="K30" s="95">
        <f>IF(RES_hh_emi_in!K30=0,0,1000000*RES_hh_emi_in!K30/RES_hh_num_in!K30)</f>
        <v>0</v>
      </c>
      <c r="L30" s="95">
        <f>IF(RES_hh_emi_in!L30=0,0,1000000*RES_hh_emi_in!L30/RES_hh_num_in!L30)</f>
        <v>0</v>
      </c>
      <c r="M30" s="95">
        <f>IF(RES_hh_emi_in!M30=0,0,1000000*RES_hh_emi_in!M30/RES_hh_num_in!M30)</f>
        <v>0</v>
      </c>
      <c r="N30" s="95">
        <f>IF(RES_hh_emi_in!N30=0,0,1000000*RES_hh_emi_in!N30/RES_hh_num_in!N30)</f>
        <v>0</v>
      </c>
      <c r="O30" s="95">
        <f>IF(RES_hh_emi_in!O30=0,0,1000000*RES_hh_emi_in!O30/RES_hh_num_in!O30)</f>
        <v>0</v>
      </c>
      <c r="P30" s="95">
        <f>IF(RES_hh_emi_in!P30=0,0,1000000*RES_hh_emi_in!P30/RES_hh_num_in!P30)</f>
        <v>0</v>
      </c>
      <c r="Q30" s="95">
        <f>IF(RES_hh_emi_in!Q30=0,0,1000000*RES_hh_emi_in!Q30/RES_hh_num_in!Q30)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27.916930804847478</v>
      </c>
      <c r="D3" s="100">
        <f>IF(RES_hh_fech_in!D3=0,0,RES_hh_fech_in!D3/RES_summary!D$21)</f>
        <v>25.664081172630272</v>
      </c>
      <c r="E3" s="100">
        <f>IF(RES_hh_fech_in!E3=0,0,RES_hh_fech_in!E3/RES_summary!E$21)</f>
        <v>28.980401167443333</v>
      </c>
      <c r="F3" s="100">
        <f>IF(RES_hh_fech_in!F3=0,0,RES_hh_fech_in!F3/RES_summary!F$21)</f>
        <v>29.254792755058613</v>
      </c>
      <c r="G3" s="100">
        <f>IF(RES_hh_fech_in!G3=0,0,RES_hh_fech_in!G3/RES_summary!G$21)</f>
        <v>27.030202250801658</v>
      </c>
      <c r="H3" s="100">
        <f>IF(RES_hh_fech_in!H3=0,0,RES_hh_fech_in!H3/RES_summary!H$21)</f>
        <v>29.996575301823839</v>
      </c>
      <c r="I3" s="100">
        <f>IF(RES_hh_fech_in!I3=0,0,RES_hh_fech_in!I3/RES_summary!I$21)</f>
        <v>26.872128772630386</v>
      </c>
      <c r="J3" s="100">
        <f>IF(RES_hh_fech_in!J3=0,0,RES_hh_fech_in!J3/RES_summary!J$21)</f>
        <v>27.29306244004157</v>
      </c>
      <c r="K3" s="100">
        <f>IF(RES_hh_fech_in!K3=0,0,RES_hh_fech_in!K3/RES_summary!K$21)</f>
        <v>24.300633472467261</v>
      </c>
      <c r="L3" s="100">
        <f>IF(RES_hh_fech_in!L3=0,0,RES_hh_fech_in!L3/RES_summary!L$21)</f>
        <v>21.281144196611248</v>
      </c>
      <c r="M3" s="100">
        <f>IF(RES_hh_fech_in!M3=0,0,RES_hh_fech_in!M3/RES_summary!M$21)</f>
        <v>25.002496630738328</v>
      </c>
      <c r="N3" s="100">
        <f>IF(RES_hh_fech_in!N3=0,0,RES_hh_fech_in!N3/RES_summary!N$21)</f>
        <v>24.011281828870132</v>
      </c>
      <c r="O3" s="100">
        <f>IF(RES_hh_fech_in!O3=0,0,RES_hh_fech_in!O3/RES_summary!O$21)</f>
        <v>20.748825323565804</v>
      </c>
      <c r="P3" s="100">
        <f>IF(RES_hh_fech_in!P3=0,0,RES_hh_fech_in!P3/RES_summary!P$21)</f>
        <v>23.799912615701473</v>
      </c>
      <c r="Q3" s="100">
        <f>IF(RES_hh_fech_in!Q3=0,0,RES_hh_fech_in!Q3/RES_summary!Q$21)</f>
        <v>25.759103863701256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5.9877619216626288</v>
      </c>
      <c r="D4" s="96">
        <f>IF(RES_hh_fech_in!D4=0,0,RES_hh_fech_in!D4/RES_summary!D$21)</f>
        <v>9.0760072640145797</v>
      </c>
      <c r="E4" s="96">
        <f>IF(RES_hh_fech_in!E4=0,0,RES_hh_fech_in!E4/RES_summary!E$21)</f>
        <v>10.441863006165775</v>
      </c>
      <c r="F4" s="96">
        <f>IF(RES_hh_fech_in!F4=0,0,RES_hh_fech_in!F4/RES_summary!F$21)</f>
        <v>9.2711978593974376</v>
      </c>
      <c r="G4" s="96">
        <f>IF(RES_hh_fech_in!G4=0,0,RES_hh_fech_in!G4/RES_summary!G$21)</f>
        <v>8.9342827270341623</v>
      </c>
      <c r="H4" s="96">
        <f>IF(RES_hh_fech_in!H4=0,0,RES_hh_fech_in!H4/RES_summary!H$21)</f>
        <v>10.247065660111105</v>
      </c>
      <c r="I4" s="96">
        <f>IF(RES_hh_fech_in!I4=0,0,RES_hh_fech_in!I4/RES_summary!I$21)</f>
        <v>9.7376103528215374</v>
      </c>
      <c r="J4" s="96">
        <f>IF(RES_hh_fech_in!J4=0,0,RES_hh_fech_in!J4/RES_summary!J$21)</f>
        <v>6.2983241891328596</v>
      </c>
      <c r="K4" s="96">
        <f>IF(RES_hh_fech_in!K4=0,0,RES_hh_fech_in!K4/RES_summary!K$21)</f>
        <v>2.5131328943462083</v>
      </c>
      <c r="L4" s="96">
        <f>IF(RES_hh_fech_in!L4=0,0,RES_hh_fech_in!L4/RES_summary!L$21)</f>
        <v>5.6354610927850795</v>
      </c>
      <c r="M4" s="96">
        <f>IF(RES_hh_fech_in!M4=0,0,RES_hh_fech_in!M4/RES_summary!M$21)</f>
        <v>6.6280867329299022</v>
      </c>
      <c r="N4" s="96">
        <f>IF(RES_hh_fech_in!N4=0,0,RES_hh_fech_in!N4/RES_summary!N$21)</f>
        <v>7.9510393886807229</v>
      </c>
      <c r="O4" s="96">
        <f>IF(RES_hh_fech_in!O4=0,0,RES_hh_fech_in!O4/RES_summary!O$21)</f>
        <v>5.7859064919510974</v>
      </c>
      <c r="P4" s="96">
        <f>IF(RES_hh_fech_in!P4=0,0,RES_hh_fech_in!P4/RES_summary!P$21)</f>
        <v>6.8183800053636503</v>
      </c>
      <c r="Q4" s="96">
        <f>IF(RES_hh_fech_in!Q4=0,0,RES_hh_fech_in!Q4/RES_summary!Q$21)</f>
        <v>8.2400682929515749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0</v>
      </c>
      <c r="E5" s="95">
        <f>IF(RES_hh_fech_in!E5=0,0,RES_hh_fech_in!E5/RES_summary!E$21)</f>
        <v>0</v>
      </c>
      <c r="F5" s="95">
        <f>IF(RES_hh_fech_in!F5=0,0,RES_hh_fech_in!F5/RES_summary!F$21)</f>
        <v>0</v>
      </c>
      <c r="G5" s="95">
        <f>IF(RES_hh_fech_in!G5=0,0,RES_hh_fech_in!G5/RES_summary!G$21)</f>
        <v>0</v>
      </c>
      <c r="H5" s="95">
        <f>IF(RES_hh_fech_in!H5=0,0,RES_hh_fech_in!H5/RES_summary!H$21)</f>
        <v>0</v>
      </c>
      <c r="I5" s="95">
        <f>IF(RES_hh_fech_in!I5=0,0,RES_hh_fech_in!I5/RES_summary!I$21)</f>
        <v>0</v>
      </c>
      <c r="J5" s="95">
        <f>IF(RES_hh_fech_in!J5=0,0,RES_hh_fech_in!J5/RES_summary!J$21)</f>
        <v>0</v>
      </c>
      <c r="K5" s="95">
        <f>IF(RES_hh_fech_in!K5=0,0,RES_hh_fech_in!K5/RES_summary!K$21)</f>
        <v>0</v>
      </c>
      <c r="L5" s="95">
        <f>IF(RES_hh_fech_in!L5=0,0,RES_hh_fech_in!L5/RES_summary!L$21)</f>
        <v>0</v>
      </c>
      <c r="M5" s="95">
        <f>IF(RES_hh_fech_in!M5=0,0,RES_hh_fech_in!M5/RES_summary!M$21)</f>
        <v>0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6.0194088767973364</v>
      </c>
      <c r="D6" s="95">
        <f>IF(RES_hh_fech_in!D6=0,0,RES_hh_fech_in!D6/RES_summary!D$21)</f>
        <v>9.6576059882091823</v>
      </c>
      <c r="E6" s="95">
        <f>IF(RES_hh_fech_in!E6=0,0,RES_hh_fech_in!E6/RES_summary!E$21)</f>
        <v>10.302735421075212</v>
      </c>
      <c r="F6" s="95">
        <f>IF(RES_hh_fech_in!F6=0,0,RES_hh_fech_in!F6/RES_summary!F$21)</f>
        <v>8.6217201428582371</v>
      </c>
      <c r="G6" s="95">
        <f>IF(RES_hh_fech_in!G6=0,0,RES_hh_fech_in!G6/RES_summary!G$21)</f>
        <v>8.9731288488272298</v>
      </c>
      <c r="H6" s="95">
        <f>IF(RES_hh_fech_in!H6=0,0,RES_hh_fech_in!H6/RES_summary!H$21)</f>
        <v>10.133584171265108</v>
      </c>
      <c r="I6" s="95">
        <f>IF(RES_hh_fech_in!I6=0,0,RES_hh_fech_in!I6/RES_summary!I$21)</f>
        <v>8.8506709783672086</v>
      </c>
      <c r="J6" s="95">
        <f>IF(RES_hh_fech_in!J6=0,0,RES_hh_fech_in!J6/RES_summary!J$21)</f>
        <v>6.1975065034079586</v>
      </c>
      <c r="K6" s="95">
        <f>IF(RES_hh_fech_in!K6=0,0,RES_hh_fech_in!K6/RES_summary!K$21)</f>
        <v>2.3060125135822491</v>
      </c>
      <c r="L6" s="95">
        <f>IF(RES_hh_fech_in!L6=0,0,RES_hh_fech_in!L6/RES_summary!L$21)</f>
        <v>0</v>
      </c>
      <c r="M6" s="95">
        <f>IF(RES_hh_fech_in!M6=0,0,RES_hh_fech_in!M6/RES_summary!M$21)</f>
        <v>7.0945266650815153</v>
      </c>
      <c r="N6" s="95">
        <f>IF(RES_hh_fech_in!N6=0,0,RES_hh_fech_in!N6/RES_summary!N$21)</f>
        <v>8.2461821273512381</v>
      </c>
      <c r="O6" s="95">
        <f>IF(RES_hh_fech_in!O6=0,0,RES_hh_fech_in!O6/RES_summary!O$21)</f>
        <v>0</v>
      </c>
      <c r="P6" s="95">
        <f>IF(RES_hh_fech_in!P6=0,0,RES_hh_fech_in!P6/RES_summary!P$21)</f>
        <v>7.8515630250223349</v>
      </c>
      <c r="Q6" s="95">
        <f>IF(RES_hh_fech_in!Q6=0,0,RES_hh_fech_in!Q6/RES_summary!Q$21)</f>
        <v>10.377452183128961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0</v>
      </c>
      <c r="D7" s="95">
        <f>IF(RES_hh_fech_in!D7=0,0,RES_hh_fech_in!D7/RES_summary!D$21)</f>
        <v>0</v>
      </c>
      <c r="E7" s="95">
        <f>IF(RES_hh_fech_in!E7=0,0,RES_hh_fech_in!E7/RES_summary!E$21)</f>
        <v>0</v>
      </c>
      <c r="F7" s="95">
        <f>IF(RES_hh_fech_in!F7=0,0,RES_hh_fech_in!F7/RES_summary!F$21)</f>
        <v>0</v>
      </c>
      <c r="G7" s="95">
        <f>IF(RES_hh_fech_in!G7=0,0,RES_hh_fech_in!G7/RES_summary!G$21)</f>
        <v>0</v>
      </c>
      <c r="H7" s="95">
        <f>IF(RES_hh_fech_in!H7=0,0,RES_hh_fech_in!H7/RES_summary!H$21)</f>
        <v>0</v>
      </c>
      <c r="I7" s="95">
        <f>IF(RES_hh_fech_in!I7=0,0,RES_hh_fech_in!I7/RES_summary!I$21)</f>
        <v>0</v>
      </c>
      <c r="J7" s="95">
        <f>IF(RES_hh_fech_in!J7=0,0,RES_hh_fech_in!J7/RES_summary!J$21)</f>
        <v>0</v>
      </c>
      <c r="K7" s="95">
        <f>IF(RES_hh_fech_in!K7=0,0,RES_hh_fech_in!K7/RES_summary!K$21)</f>
        <v>0</v>
      </c>
      <c r="L7" s="95">
        <f>IF(RES_hh_fech_in!L7=0,0,RES_hh_fech_in!L7/RES_summary!L$21)</f>
        <v>0</v>
      </c>
      <c r="M7" s="95">
        <f>IF(RES_hh_fech_in!M7=0,0,RES_hh_fech_in!M7/RES_summary!M$21)</f>
        <v>0</v>
      </c>
      <c r="N7" s="95">
        <f>IF(RES_hh_fech_in!N7=0,0,RES_hh_fech_in!N7/RES_summary!N$21)</f>
        <v>0</v>
      </c>
      <c r="O7" s="95">
        <f>IF(RES_hh_fech_in!O7=0,0,RES_hh_fech_in!O7/RES_summary!O$21)</f>
        <v>6.2440201561985678</v>
      </c>
      <c r="P7" s="95">
        <f>IF(RES_hh_fech_in!P7=0,0,RES_hh_fech_in!P7/RES_summary!P$21)</f>
        <v>6.0620173494543099</v>
      </c>
      <c r="Q7" s="95">
        <f>IF(RES_hh_fech_in!Q7=0,0,RES_hh_fech_in!Q7/RES_summary!Q$21)</f>
        <v>7.8558022538236196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0</v>
      </c>
      <c r="D8" s="95">
        <f>IF(RES_hh_fech_in!D8=0,0,RES_hh_fech_in!D8/RES_summary!D$21)</f>
        <v>0</v>
      </c>
      <c r="E8" s="95">
        <f>IF(RES_hh_fech_in!E8=0,0,RES_hh_fech_in!E8/RES_summary!E$21)</f>
        <v>0</v>
      </c>
      <c r="F8" s="95">
        <f>IF(RES_hh_fech_in!F8=0,0,RES_hh_fech_in!F8/RES_summary!F$21)</f>
        <v>0</v>
      </c>
      <c r="G8" s="95">
        <f>IF(RES_hh_fech_in!G8=0,0,RES_hh_fech_in!G8/RES_summary!G$21)</f>
        <v>0</v>
      </c>
      <c r="H8" s="95">
        <f>IF(RES_hh_fech_in!H8=0,0,RES_hh_fech_in!H8/RES_summary!H$21)</f>
        <v>0</v>
      </c>
      <c r="I8" s="95">
        <f>IF(RES_hh_fech_in!I8=0,0,RES_hh_fech_in!I8/RES_summary!I$21)</f>
        <v>0</v>
      </c>
      <c r="J8" s="95">
        <f>IF(RES_hh_fech_in!J8=0,0,RES_hh_fech_in!J8/RES_summary!J$21)</f>
        <v>0</v>
      </c>
      <c r="K8" s="95">
        <f>IF(RES_hh_fech_in!K8=0,0,RES_hh_fech_in!K8/RES_summary!K$21)</f>
        <v>0</v>
      </c>
      <c r="L8" s="95">
        <f>IF(RES_hh_fech_in!L8=0,0,RES_hh_fech_in!L8/RES_summary!L$21)</f>
        <v>0</v>
      </c>
      <c r="M8" s="95">
        <f>IF(RES_hh_fech_in!M8=0,0,RES_hh_fech_in!M8/RES_summary!M$21)</f>
        <v>0</v>
      </c>
      <c r="N8" s="95">
        <f>IF(RES_hh_fech_in!N8=0,0,RES_hh_fech_in!N8/RES_summary!N$21)</f>
        <v>0</v>
      </c>
      <c r="O8" s="95">
        <f>IF(RES_hh_fech_in!O8=0,0,RES_hh_fech_in!O8/RES_summary!O$21)</f>
        <v>0</v>
      </c>
      <c r="P8" s="95">
        <f>IF(RES_hh_fech_in!P8=0,0,RES_hh_fech_in!P8/RES_summary!P$21)</f>
        <v>0</v>
      </c>
      <c r="Q8" s="95">
        <f>IF(RES_hh_fech_in!Q8=0,0,RES_hh_fech_in!Q8/RES_summary!Q$21)</f>
        <v>0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0</v>
      </c>
      <c r="D9" s="95">
        <f>IF(RES_hh_fech_in!D9=0,0,RES_hh_fech_in!D9/RES_summary!D$21)</f>
        <v>0</v>
      </c>
      <c r="E9" s="95">
        <f>IF(RES_hh_fech_in!E9=0,0,RES_hh_fech_in!E9/RES_summary!E$21)</f>
        <v>0</v>
      </c>
      <c r="F9" s="95">
        <f>IF(RES_hh_fech_in!F9=0,0,RES_hh_fech_in!F9/RES_summary!F$21)</f>
        <v>0</v>
      </c>
      <c r="G9" s="95">
        <f>IF(RES_hh_fech_in!G9=0,0,RES_hh_fech_in!G9/RES_summary!G$21)</f>
        <v>0</v>
      </c>
      <c r="H9" s="95">
        <f>IF(RES_hh_fech_in!H9=0,0,RES_hh_fech_in!H9/RES_summary!H$21)</f>
        <v>0</v>
      </c>
      <c r="I9" s="95">
        <f>IF(RES_hh_fech_in!I9=0,0,RES_hh_fech_in!I9/RES_summary!I$21)</f>
        <v>0</v>
      </c>
      <c r="J9" s="95">
        <f>IF(RES_hh_fech_in!J9=0,0,RES_hh_fech_in!J9/RES_summary!J$21)</f>
        <v>0</v>
      </c>
      <c r="K9" s="95">
        <f>IF(RES_hh_fech_in!K9=0,0,RES_hh_fech_in!K9/RES_summary!K$21)</f>
        <v>0</v>
      </c>
      <c r="L9" s="95">
        <f>IF(RES_hh_fech_in!L9=0,0,RES_hh_fech_in!L9/RES_summary!L$21)</f>
        <v>5.6788407248310664</v>
      </c>
      <c r="M9" s="95">
        <f>IF(RES_hh_fech_in!M9=0,0,RES_hh_fech_in!M9/RES_summary!M$21)</f>
        <v>5.5708664013462492</v>
      </c>
      <c r="N9" s="95">
        <f>IF(RES_hh_fech_in!N9=0,0,RES_hh_fech_in!N9/RES_summary!N$21)</f>
        <v>7.1611177320114461</v>
      </c>
      <c r="O9" s="95">
        <f>IF(RES_hh_fech_in!O9=0,0,RES_hh_fech_in!O9/RES_summary!O$21)</f>
        <v>6.7747043189153482</v>
      </c>
      <c r="P9" s="95">
        <f>IF(RES_hh_fech_in!P9=0,0,RES_hh_fech_in!P9/RES_summary!P$21)</f>
        <v>7.1296910338036907</v>
      </c>
      <c r="Q9" s="95">
        <f>IF(RES_hh_fech_in!Q9=0,0,RES_hh_fech_in!Q9/RES_summary!Q$21)</f>
        <v>0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0</v>
      </c>
      <c r="D11" s="95">
        <f>IF(RES_hh_fech_in!D11=0,0,RES_hh_fech_in!D11/RES_summary!D$21)</f>
        <v>0</v>
      </c>
      <c r="E11" s="95">
        <f>IF(RES_hh_fech_in!E11=0,0,RES_hh_fech_in!E11/RES_summary!E$21)</f>
        <v>0</v>
      </c>
      <c r="F11" s="95">
        <f>IF(RES_hh_fech_in!F11=0,0,RES_hh_fech_in!F11/RES_summary!F$21)</f>
        <v>0</v>
      </c>
      <c r="G11" s="95">
        <f>IF(RES_hh_fech_in!G11=0,0,RES_hh_fech_in!G11/RES_summary!G$21)</f>
        <v>0</v>
      </c>
      <c r="H11" s="95">
        <f>IF(RES_hh_fech_in!H11=0,0,RES_hh_fech_in!H11/RES_summary!H$21)</f>
        <v>0</v>
      </c>
      <c r="I11" s="95">
        <f>IF(RES_hh_fech_in!I11=0,0,RES_hh_fech_in!I11/RES_summary!I$21)</f>
        <v>0</v>
      </c>
      <c r="J11" s="95">
        <f>IF(RES_hh_fech_in!J11=0,0,RES_hh_fech_in!J11/RES_summary!J$21)</f>
        <v>0</v>
      </c>
      <c r="K11" s="95">
        <f>IF(RES_hh_fech_in!K11=0,0,RES_hh_fech_in!K11/RES_summary!K$21)</f>
        <v>0</v>
      </c>
      <c r="L11" s="95">
        <f>IF(RES_hh_fech_in!L11=0,0,RES_hh_fech_in!L11/RES_summary!L$21)</f>
        <v>0</v>
      </c>
      <c r="M11" s="95">
        <f>IF(RES_hh_fech_in!M11=0,0,RES_hh_fech_in!M11/RES_summary!M$21)</f>
        <v>0</v>
      </c>
      <c r="N11" s="95">
        <f>IF(RES_hh_fech_in!N11=0,0,RES_hh_fech_in!N11/RES_summary!N$21)</f>
        <v>0</v>
      </c>
      <c r="O11" s="95">
        <f>IF(RES_hh_fech_in!O11=0,0,RES_hh_fech_in!O11/RES_summary!O$21)</f>
        <v>0</v>
      </c>
      <c r="P11" s="95">
        <f>IF(RES_hh_fech_in!P11=0,0,RES_hh_fech_in!P11/RES_summary!P$21)</f>
        <v>0</v>
      </c>
      <c r="Q11" s="95">
        <f>IF(RES_hh_fech_in!Q11=0,0,RES_hh_fech_in!Q11/RES_summary!Q$21)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3.9582958856844219</v>
      </c>
      <c r="D12" s="95">
        <f>IF(RES_hh_fech_in!D12=0,0,RES_hh_fech_in!D12/RES_summary!D$21)</f>
        <v>5.2250131665861623</v>
      </c>
      <c r="E12" s="95">
        <f>IF(RES_hh_fech_in!E12=0,0,RES_hh_fech_in!E12/RES_summary!E$21)</f>
        <v>6.1671345677344629</v>
      </c>
      <c r="F12" s="95">
        <f>IF(RES_hh_fech_in!F12=0,0,RES_hh_fech_in!F12/RES_summary!F$21)</f>
        <v>4.7158007054571964</v>
      </c>
      <c r="G12" s="95">
        <f>IF(RES_hh_fech_in!G12=0,0,RES_hh_fech_in!G12/RES_summary!G$21)</f>
        <v>4.3214304793135492</v>
      </c>
      <c r="H12" s="95">
        <f>IF(RES_hh_fech_in!H12=0,0,RES_hh_fech_in!H12/RES_summary!H$21)</f>
        <v>4.3732999559451073</v>
      </c>
      <c r="I12" s="95">
        <f>IF(RES_hh_fech_in!I12=0,0,RES_hh_fech_in!I12/RES_summary!I$21)</f>
        <v>3.5077702776016659</v>
      </c>
      <c r="J12" s="95">
        <f>IF(RES_hh_fech_in!J12=0,0,RES_hh_fech_in!J12/RES_summary!J$21)</f>
        <v>2.3058831703632729</v>
      </c>
      <c r="K12" s="95">
        <f>IF(RES_hh_fech_in!K12=0,0,RES_hh_fech_in!K12/RES_summary!K$21)</f>
        <v>0.85380096629684343</v>
      </c>
      <c r="L12" s="95">
        <f>IF(RES_hh_fech_in!L12=0,0,RES_hh_fech_in!L12/RES_summary!L$21)</f>
        <v>2.8968539328998584</v>
      </c>
      <c r="M12" s="95">
        <f>IF(RES_hh_fech_in!M12=0,0,RES_hh_fech_in!M12/RES_summary!M$21)</f>
        <v>2.4433680553365615</v>
      </c>
      <c r="N12" s="95">
        <f>IF(RES_hh_fech_in!N12=0,0,RES_hh_fech_in!N12/RES_summary!N$21)</f>
        <v>2.662832678856744</v>
      </c>
      <c r="O12" s="95">
        <f>IF(RES_hh_fech_in!O12=0,0,RES_hh_fech_in!O12/RES_summary!O$21)</f>
        <v>2.3915735814458734</v>
      </c>
      <c r="P12" s="95">
        <f>IF(RES_hh_fech_in!P12=0,0,RES_hh_fech_in!P12/RES_summary!P$21)</f>
        <v>2.1452345488186024</v>
      </c>
      <c r="Q12" s="95">
        <f>IF(RES_hh_fech_in!Q12=0,0,RES_hh_fech_in!Q12/RES_summary!Q$21)</f>
        <v>2.6718962394682637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6.4724798751645229</v>
      </c>
      <c r="D13" s="22">
        <f>IF(RES_hh_fech_in!D13=0,0,RES_hh_fech_in!D13/RES_summary!D$21)</f>
        <v>9.1732220300012752</v>
      </c>
      <c r="E13" s="22">
        <f>IF(RES_hh_fech_in!E13=0,0,RES_hh_fech_in!E13/RES_summary!E$21)</f>
        <v>13.326990092434723</v>
      </c>
      <c r="F13" s="22">
        <f>IF(RES_hh_fech_in!F13=0,0,RES_hh_fech_in!F13/RES_summary!F$21)</f>
        <v>9.9546125134084207</v>
      </c>
      <c r="G13" s="22">
        <f>IF(RES_hh_fech_in!G13=0,0,RES_hh_fech_in!G13/RES_summary!G$21)</f>
        <v>9.5634079497470541</v>
      </c>
      <c r="H13" s="22">
        <f>IF(RES_hh_fech_in!H13=0,0,RES_hh_fech_in!H13/RES_summary!H$21)</f>
        <v>11.765126176937351</v>
      </c>
      <c r="I13" s="22">
        <f>IF(RES_hh_fech_in!I13=0,0,RES_hh_fech_in!I13/RES_summary!I$21)</f>
        <v>11.329102230678616</v>
      </c>
      <c r="J13" s="22">
        <f>IF(RES_hh_fech_in!J13=0,0,RES_hh_fech_in!J13/RES_summary!J$21)</f>
        <v>9.2555013195751989</v>
      </c>
      <c r="K13" s="22">
        <f>IF(RES_hh_fech_in!K13=0,0,RES_hh_fech_in!K13/RES_summary!K$21)</f>
        <v>3.336174117615009</v>
      </c>
      <c r="L13" s="22">
        <f>IF(RES_hh_fech_in!L13=0,0,RES_hh_fech_in!L13/RES_summary!L$21)</f>
        <v>6.2419326421344108</v>
      </c>
      <c r="M13" s="22">
        <f>IF(RES_hh_fech_in!M13=0,0,RES_hh_fech_in!M13/RES_summary!M$21)</f>
        <v>5.2939247055004657</v>
      </c>
      <c r="N13" s="22">
        <f>IF(RES_hh_fech_in!N13=0,0,RES_hh_fech_in!N13/RES_summary!N$21)</f>
        <v>0</v>
      </c>
      <c r="O13" s="22">
        <f>IF(RES_hh_fech_in!O13=0,0,RES_hh_fech_in!O13/RES_summary!O$21)</f>
        <v>0</v>
      </c>
      <c r="P13" s="22">
        <f>IF(RES_hh_fech_in!P13=0,0,RES_hh_fech_in!P13/RES_summary!P$21)</f>
        <v>0</v>
      </c>
      <c r="Q13" s="22">
        <f>IF(RES_hh_fech_in!Q13=0,0,RES_hh_fech_in!Q13/RES_summary!Q$21)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0.42374465312066639</v>
      </c>
      <c r="D14" s="98">
        <f>IF(RES_hh_fech_in!D14=0,0,RES_hh_fech_in!D14/RES_summary!D$21)</f>
        <v>0.11072383315450893</v>
      </c>
      <c r="E14" s="98">
        <f>IF(RES_hh_fech_in!E14=0,0,RES_hh_fech_in!E14/RES_summary!E$21)</f>
        <v>1.112584962733387</v>
      </c>
      <c r="F14" s="98">
        <f>IF(RES_hh_fech_in!F14=0,0,RES_hh_fech_in!F14/RES_summary!F$21)</f>
        <v>0.40628146672663651</v>
      </c>
      <c r="G14" s="98">
        <f>IF(RES_hh_fech_in!G14=0,0,RES_hh_fech_in!G14/RES_summary!G$21)</f>
        <v>7.8437159958872349E-2</v>
      </c>
      <c r="H14" s="98">
        <f>IF(RES_hh_fech_in!H14=0,0,RES_hh_fech_in!H14/RES_summary!H$21)</f>
        <v>0.11618089249097539</v>
      </c>
      <c r="I14" s="98">
        <f>IF(RES_hh_fech_in!I14=0,0,RES_hh_fech_in!I14/RES_summary!I$21)</f>
        <v>0.10147237502861765</v>
      </c>
      <c r="J14" s="98">
        <f>IF(RES_hh_fech_in!J14=0,0,RES_hh_fech_in!J14/RES_summary!J$21)</f>
        <v>0.15316844928891066</v>
      </c>
      <c r="K14" s="98">
        <f>IF(RES_hh_fech_in!K14=0,0,RES_hh_fech_in!K14/RES_summary!K$21)</f>
        <v>2.1068571514353943E-2</v>
      </c>
      <c r="L14" s="98">
        <f>IF(RES_hh_fech_in!L14=0,0,RES_hh_fech_in!L14/RES_summary!L$21)</f>
        <v>7.0475695107123135E-2</v>
      </c>
      <c r="M14" s="98">
        <f>IF(RES_hh_fech_in!M14=0,0,RES_hh_fech_in!M14/RES_summary!M$21)</f>
        <v>0.11465810695899215</v>
      </c>
      <c r="N14" s="98">
        <f>IF(RES_hh_fech_in!N14=0,0,RES_hh_fech_in!N14/RES_summary!N$21)</f>
        <v>0.19027533383405781</v>
      </c>
      <c r="O14" s="98">
        <f>IF(RES_hh_fech_in!O14=0,0,RES_hh_fech_in!O14/RES_summary!O$21)</f>
        <v>2.3742352967357515E-2</v>
      </c>
      <c r="P14" s="98">
        <f>IF(RES_hh_fech_in!P14=0,0,RES_hh_fech_in!P14/RES_summary!P$21)</f>
        <v>6.6030956858174727E-2</v>
      </c>
      <c r="Q14" s="98">
        <f>IF(RES_hh_fech_in!Q14=0,0,RES_hh_fech_in!Q14/RES_summary!Q$21)</f>
        <v>0.22726618440873139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4.3607747671322201</v>
      </c>
      <c r="D15" s="96">
        <f>IF(RES_hh_fech_in!D15=0,0,RES_hh_fech_in!D15/RES_summary!D$21)</f>
        <v>4.9695658949699943</v>
      </c>
      <c r="E15" s="96">
        <f>IF(RES_hh_fech_in!E15=0,0,RES_hh_fech_in!E15/RES_summary!E$21)</f>
        <v>4.878321611351577</v>
      </c>
      <c r="F15" s="96">
        <f>IF(RES_hh_fech_in!F15=0,0,RES_hh_fech_in!F15/RES_summary!F$21)</f>
        <v>4.0571878565384258</v>
      </c>
      <c r="G15" s="96">
        <f>IF(RES_hh_fech_in!G15=0,0,RES_hh_fech_in!G15/RES_summary!G$21)</f>
        <v>3.6057536385557145</v>
      </c>
      <c r="H15" s="96">
        <f>IF(RES_hh_fech_in!H15=0,0,RES_hh_fech_in!H15/RES_summary!H$21)</f>
        <v>4.5778784409004718</v>
      </c>
      <c r="I15" s="96">
        <f>IF(RES_hh_fech_in!I15=0,0,RES_hh_fech_in!I15/RES_summary!I$21)</f>
        <v>3.1677296775454429</v>
      </c>
      <c r="J15" s="96">
        <f>IF(RES_hh_fech_in!J15=0,0,RES_hh_fech_in!J15/RES_summary!J$21)</f>
        <v>4.3230658466549521</v>
      </c>
      <c r="K15" s="96">
        <f>IF(RES_hh_fech_in!K15=0,0,RES_hh_fech_in!K15/RES_summary!K$21)</f>
        <v>6.3836657240430412</v>
      </c>
      <c r="L15" s="96">
        <f>IF(RES_hh_fech_in!L15=0,0,RES_hh_fech_in!L15/RES_summary!L$21)</f>
        <v>3.2572800415497141</v>
      </c>
      <c r="M15" s="96">
        <f>IF(RES_hh_fech_in!M15=0,0,RES_hh_fech_in!M15/RES_summary!M$21)</f>
        <v>4.9668636569407507</v>
      </c>
      <c r="N15" s="96">
        <f>IF(RES_hh_fech_in!N15=0,0,RES_hh_fech_in!N15/RES_summary!N$21)</f>
        <v>3.1003827003627245</v>
      </c>
      <c r="O15" s="96">
        <f>IF(RES_hh_fech_in!O15=0,0,RES_hh_fech_in!O15/RES_summary!O$21)</f>
        <v>2.4941210447213837</v>
      </c>
      <c r="P15" s="96">
        <f>IF(RES_hh_fech_in!P15=0,0,RES_hh_fech_in!P15/RES_summary!P$21)</f>
        <v>3.3192492163394816</v>
      </c>
      <c r="Q15" s="96">
        <f>IF(RES_hh_fech_in!Q15=0,0,RES_hh_fech_in!Q15/RES_summary!Q$21)</f>
        <v>2.7787590310437924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4.3607747671322201</v>
      </c>
      <c r="D16" s="97">
        <f>IF(RES_hh_fech_in!D16=0,0,RES_hh_fech_in!D16/RES_summary!D$21)</f>
        <v>4.9695658949699943</v>
      </c>
      <c r="E16" s="97">
        <f>IF(RES_hh_fech_in!E16=0,0,RES_hh_fech_in!E16/RES_summary!E$21)</f>
        <v>4.878321611351577</v>
      </c>
      <c r="F16" s="97">
        <f>IF(RES_hh_fech_in!F16=0,0,RES_hh_fech_in!F16/RES_summary!F$21)</f>
        <v>4.0571878565384258</v>
      </c>
      <c r="G16" s="97">
        <f>IF(RES_hh_fech_in!G16=0,0,RES_hh_fech_in!G16/RES_summary!G$21)</f>
        <v>3.6057536385557145</v>
      </c>
      <c r="H16" s="97">
        <f>IF(RES_hh_fech_in!H16=0,0,RES_hh_fech_in!H16/RES_summary!H$21)</f>
        <v>4.5778784409004718</v>
      </c>
      <c r="I16" s="97">
        <f>IF(RES_hh_fech_in!I16=0,0,RES_hh_fech_in!I16/RES_summary!I$21)</f>
        <v>3.1677296775454429</v>
      </c>
      <c r="J16" s="97">
        <f>IF(RES_hh_fech_in!J16=0,0,RES_hh_fech_in!J16/RES_summary!J$21)</f>
        <v>4.3230658466549521</v>
      </c>
      <c r="K16" s="97">
        <f>IF(RES_hh_fech_in!K16=0,0,RES_hh_fech_in!K16/RES_summary!K$21)</f>
        <v>6.3836657240430412</v>
      </c>
      <c r="L16" s="97">
        <f>IF(RES_hh_fech_in!L16=0,0,RES_hh_fech_in!L16/RES_summary!L$21)</f>
        <v>3.2572800415497141</v>
      </c>
      <c r="M16" s="97">
        <f>IF(RES_hh_fech_in!M16=0,0,RES_hh_fech_in!M16/RES_summary!M$21)</f>
        <v>4.9668636569407507</v>
      </c>
      <c r="N16" s="97">
        <f>IF(RES_hh_fech_in!N16=0,0,RES_hh_fech_in!N16/RES_summary!N$21)</f>
        <v>3.1003827003627245</v>
      </c>
      <c r="O16" s="97">
        <f>IF(RES_hh_fech_in!O16=0,0,RES_hh_fech_in!O16/RES_summary!O$21)</f>
        <v>2.4941210447213837</v>
      </c>
      <c r="P16" s="97">
        <f>IF(RES_hh_fech_in!P16=0,0,RES_hh_fech_in!P16/RES_summary!P$21)</f>
        <v>3.3192492163394816</v>
      </c>
      <c r="Q16" s="97">
        <f>IF(RES_hh_fech_in!Q16=0,0,RES_hh_fech_in!Q16/RES_summary!Q$21)</f>
        <v>2.7787590310437924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9.9267856162481021</v>
      </c>
      <c r="D17" s="96">
        <f>IF(RES_hh_fech_in!D17=0,0,RES_hh_fech_in!D17/RES_summary!D$21)</f>
        <v>6.2266657124657971</v>
      </c>
      <c r="E17" s="96">
        <f>IF(RES_hh_fech_in!E17=0,0,RES_hh_fech_in!E17/RES_summary!E$21)</f>
        <v>8.2503834331617583</v>
      </c>
      <c r="F17" s="96">
        <f>IF(RES_hh_fech_in!F17=0,0,RES_hh_fech_in!F17/RES_summary!F$21)</f>
        <v>7.9264380347021435</v>
      </c>
      <c r="G17" s="96">
        <f>IF(RES_hh_fech_in!G17=0,0,RES_hh_fech_in!G17/RES_summary!G$21)</f>
        <v>7.8594620984839993</v>
      </c>
      <c r="H17" s="96">
        <f>IF(RES_hh_fech_in!H17=0,0,RES_hh_fech_in!H17/RES_summary!H$21)</f>
        <v>8.7783670045519049</v>
      </c>
      <c r="I17" s="96">
        <f>IF(RES_hh_fech_in!I17=0,0,RES_hh_fech_in!I17/RES_summary!I$21)</f>
        <v>7.8869944591743435</v>
      </c>
      <c r="J17" s="96">
        <f>IF(RES_hh_fech_in!J17=0,0,RES_hh_fech_in!J17/RES_summary!J$21)</f>
        <v>8.8852699261708459</v>
      </c>
      <c r="K17" s="96">
        <f>IF(RES_hh_fech_in!K17=0,0,RES_hh_fech_in!K17/RES_summary!K$21)</f>
        <v>6.4382490327873132</v>
      </c>
      <c r="L17" s="96">
        <f>IF(RES_hh_fech_in!L17=0,0,RES_hh_fech_in!L17/RES_summary!L$21)</f>
        <v>6.3150526761883947</v>
      </c>
      <c r="M17" s="96">
        <f>IF(RES_hh_fech_in!M17=0,0,RES_hh_fech_in!M17/RES_summary!M$21)</f>
        <v>7.3988526464564632</v>
      </c>
      <c r="N17" s="96">
        <f>IF(RES_hh_fech_in!N17=0,0,RES_hh_fech_in!N17/RES_summary!N$21)</f>
        <v>6.9030473931596221</v>
      </c>
      <c r="O17" s="96">
        <f>IF(RES_hh_fech_in!O17=0,0,RES_hh_fech_in!O17/RES_summary!O$21)</f>
        <v>6.5310583527075741</v>
      </c>
      <c r="P17" s="96">
        <f>IF(RES_hh_fech_in!P17=0,0,RES_hh_fech_in!P17/RES_summary!P$21)</f>
        <v>7.760650842006247</v>
      </c>
      <c r="Q17" s="96">
        <f>IF(RES_hh_fech_in!Q17=0,0,RES_hh_fech_in!Q17/RES_summary!Q$21)</f>
        <v>8.1542200398315536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11.995659200463583</v>
      </c>
      <c r="D19" s="95">
        <f>IF(RES_hh_fech_in!D19=0,0,RES_hh_fech_in!D19/RES_summary!D$21)</f>
        <v>3.2630855379928732</v>
      </c>
      <c r="E19" s="95">
        <f>IF(RES_hh_fech_in!E19=0,0,RES_hh_fech_in!E19/RES_summary!E$21)</f>
        <v>5.2046558911034326</v>
      </c>
      <c r="F19" s="95">
        <f>IF(RES_hh_fech_in!F19=0,0,RES_hh_fech_in!F19/RES_summary!F$21)</f>
        <v>7.7864366927239788</v>
      </c>
      <c r="G19" s="95">
        <f>IF(RES_hh_fech_in!G19=0,0,RES_hh_fech_in!G19/RES_summary!G$21)</f>
        <v>0.26410420282914271</v>
      </c>
      <c r="H19" s="95">
        <f>IF(RES_hh_fech_in!H19=0,0,RES_hh_fech_in!H19/RES_summary!H$21)</f>
        <v>7.0365795964921363</v>
      </c>
      <c r="I19" s="95">
        <f>IF(RES_hh_fech_in!I19=0,0,RES_hh_fech_in!I19/RES_summary!I$21)</f>
        <v>1.2700136991500646</v>
      </c>
      <c r="J19" s="95">
        <f>IF(RES_hh_fech_in!J19=0,0,RES_hh_fech_in!J19/RES_summary!J$21)</f>
        <v>6.5314084290636725</v>
      </c>
      <c r="K19" s="95">
        <f>IF(RES_hh_fech_in!K19=0,0,RES_hh_fech_in!K19/RES_summary!K$21)</f>
        <v>7.064278103278629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8.0510061191004514</v>
      </c>
      <c r="Q19" s="95">
        <f>IF(RES_hh_fech_in!Q19=0,0,RES_hh_fech_in!Q19/RES_summary!Q$21)</f>
        <v>8.5960415987637351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0</v>
      </c>
      <c r="D20" s="95">
        <f>IF(RES_hh_fech_in!D20=0,0,RES_hh_fech_in!D20/RES_summary!D$21)</f>
        <v>0</v>
      </c>
      <c r="E20" s="95">
        <f>IF(RES_hh_fech_in!E20=0,0,RES_hh_fech_in!E20/RES_summary!E$21)</f>
        <v>0</v>
      </c>
      <c r="F20" s="95">
        <f>IF(RES_hh_fech_in!F20=0,0,RES_hh_fech_in!F20/RES_summary!F$21)</f>
        <v>0</v>
      </c>
      <c r="G20" s="95">
        <f>IF(RES_hh_fech_in!G20=0,0,RES_hh_fech_in!G20/RES_summary!G$21)</f>
        <v>0</v>
      </c>
      <c r="H20" s="95">
        <f>IF(RES_hh_fech_in!H20=0,0,RES_hh_fech_in!H20/RES_summary!H$21)</f>
        <v>0</v>
      </c>
      <c r="I20" s="95">
        <f>IF(RES_hh_fech_in!I20=0,0,RES_hh_fech_in!I20/RES_summary!I$21)</f>
        <v>0</v>
      </c>
      <c r="J20" s="95">
        <f>IF(RES_hh_fech_in!J20=0,0,RES_hh_fech_in!J20/RES_summary!J$21)</f>
        <v>0</v>
      </c>
      <c r="K20" s="95">
        <f>IF(RES_hh_fech_in!K20=0,0,RES_hh_fech_in!K20/RES_summary!K$21)</f>
        <v>0</v>
      </c>
      <c r="L20" s="95">
        <f>IF(RES_hh_fech_in!L20=0,0,RES_hh_fech_in!L20/RES_summary!L$21)</f>
        <v>0</v>
      </c>
      <c r="M20" s="95">
        <f>IF(RES_hh_fech_in!M20=0,0,RES_hh_fech_in!M20/RES_summary!M$21)</f>
        <v>0</v>
      </c>
      <c r="N20" s="95">
        <f>IF(RES_hh_fech_in!N20=0,0,RES_hh_fech_in!N20/RES_summary!N$21)</f>
        <v>0</v>
      </c>
      <c r="O20" s="95">
        <f>IF(RES_hh_fech_in!O20=0,0,RES_hh_fech_in!O20/RES_summary!O$21)</f>
        <v>0</v>
      </c>
      <c r="P20" s="95">
        <f>IF(RES_hh_fech_in!P20=0,0,RES_hh_fech_in!P20/RES_summary!P$21)</f>
        <v>0</v>
      </c>
      <c r="Q20" s="95">
        <f>IF(RES_hh_fech_in!Q20=0,0,RES_hh_fech_in!Q20/RES_summary!Q$21)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0</v>
      </c>
      <c r="D21" s="95">
        <f>IF(RES_hh_fech_in!D21=0,0,RES_hh_fech_in!D21/RES_summary!D$21)</f>
        <v>0</v>
      </c>
      <c r="E21" s="95">
        <f>IF(RES_hh_fech_in!E21=0,0,RES_hh_fech_in!E21/RES_summary!E$21)</f>
        <v>0</v>
      </c>
      <c r="F21" s="95">
        <f>IF(RES_hh_fech_in!F21=0,0,RES_hh_fech_in!F21/RES_summary!F$21)</f>
        <v>0</v>
      </c>
      <c r="G21" s="95">
        <f>IF(RES_hh_fech_in!G21=0,0,RES_hh_fech_in!G21/RES_summary!G$21)</f>
        <v>0</v>
      </c>
      <c r="H21" s="95">
        <f>IF(RES_hh_fech_in!H21=0,0,RES_hh_fech_in!H21/RES_summary!H$21)</f>
        <v>0</v>
      </c>
      <c r="I21" s="95">
        <f>IF(RES_hh_fech_in!I21=0,0,RES_hh_fech_in!I21/RES_summary!I$21)</f>
        <v>0</v>
      </c>
      <c r="J21" s="95">
        <f>IF(RES_hh_fech_in!J21=0,0,RES_hh_fech_in!J21/RES_summary!J$21)</f>
        <v>0</v>
      </c>
      <c r="K21" s="95">
        <f>IF(RES_hh_fech_in!K21=0,0,RES_hh_fech_in!K21/RES_summary!K$21)</f>
        <v>0</v>
      </c>
      <c r="L21" s="95">
        <f>IF(RES_hh_fech_in!L21=0,0,RES_hh_fech_in!L21/RES_summary!L$21)</f>
        <v>0</v>
      </c>
      <c r="M21" s="95">
        <f>IF(RES_hh_fech_in!M21=0,0,RES_hh_fech_in!M21/RES_summary!M$21)</f>
        <v>0</v>
      </c>
      <c r="N21" s="95">
        <f>IF(RES_hh_fech_in!N21=0,0,RES_hh_fech_in!N21/RES_summary!N$21)</f>
        <v>0</v>
      </c>
      <c r="O21" s="95">
        <f>IF(RES_hh_fech_in!O21=0,0,RES_hh_fech_in!O21/RES_summary!O$21)</f>
        <v>0</v>
      </c>
      <c r="P21" s="95">
        <f>IF(RES_hh_fech_in!P21=0,0,RES_hh_fech_in!P21/RES_summary!P$21)</f>
        <v>0</v>
      </c>
      <c r="Q21" s="95">
        <f>IF(RES_hh_fech_in!Q21=0,0,RES_hh_fech_in!Q21/RES_summary!Q$21)</f>
        <v>0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0</v>
      </c>
      <c r="D22" s="95">
        <f>IF(RES_hh_fech_in!D22=0,0,RES_hh_fech_in!D22/RES_summary!D$21)</f>
        <v>0</v>
      </c>
      <c r="E22" s="95">
        <f>IF(RES_hh_fech_in!E22=0,0,RES_hh_fech_in!E22/RES_summary!E$21)</f>
        <v>0</v>
      </c>
      <c r="F22" s="95">
        <f>IF(RES_hh_fech_in!F22=0,0,RES_hh_fech_in!F22/RES_summary!F$21)</f>
        <v>0</v>
      </c>
      <c r="G22" s="95">
        <f>IF(RES_hh_fech_in!G22=0,0,RES_hh_fech_in!G22/RES_summary!G$21)</f>
        <v>0</v>
      </c>
      <c r="H22" s="95">
        <f>IF(RES_hh_fech_in!H22=0,0,RES_hh_fech_in!H22/RES_summary!H$21)</f>
        <v>0</v>
      </c>
      <c r="I22" s="95">
        <f>IF(RES_hh_fech_in!I22=0,0,RES_hh_fech_in!I22/RES_summary!I$21)</f>
        <v>0</v>
      </c>
      <c r="J22" s="95">
        <f>IF(RES_hh_fech_in!J22=0,0,RES_hh_fech_in!J22/RES_summary!J$21)</f>
        <v>0</v>
      </c>
      <c r="K22" s="95">
        <f>IF(RES_hh_fech_in!K22=0,0,RES_hh_fech_in!K22/RES_summary!K$21)</f>
        <v>0</v>
      </c>
      <c r="L22" s="95">
        <f>IF(RES_hh_fech_in!L22=0,0,RES_hh_fech_in!L22/RES_summary!L$21)</f>
        <v>0</v>
      </c>
      <c r="M22" s="95">
        <f>IF(RES_hh_fech_in!M22=0,0,RES_hh_fech_in!M22/RES_summary!M$21)</f>
        <v>0</v>
      </c>
      <c r="N22" s="95">
        <f>IF(RES_hh_fech_in!N22=0,0,RES_hh_fech_in!N22/RES_summary!N$21)</f>
        <v>0</v>
      </c>
      <c r="O22" s="95">
        <f>IF(RES_hh_fech_in!O22=0,0,RES_hh_fech_in!O22/RES_summary!O$21)</f>
        <v>0</v>
      </c>
      <c r="P22" s="95">
        <f>IF(RES_hh_fech_in!P22=0,0,RES_hh_fech_in!P22/RES_summary!P$21)</f>
        <v>0</v>
      </c>
      <c r="Q22" s="95">
        <f>IF(RES_hh_fech_in!Q22=0,0,RES_hh_fech_in!Q22/RES_summary!Q$21)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0</v>
      </c>
      <c r="D24" s="95">
        <f>IF(RES_hh_fech_in!D24=0,0,RES_hh_fech_in!D24/RES_summary!D$21)</f>
        <v>0</v>
      </c>
      <c r="E24" s="95">
        <f>IF(RES_hh_fech_in!E24=0,0,RES_hh_fech_in!E24/RES_summary!E$21)</f>
        <v>0</v>
      </c>
      <c r="F24" s="95">
        <f>IF(RES_hh_fech_in!F24=0,0,RES_hh_fech_in!F24/RES_summary!F$21)</f>
        <v>0</v>
      </c>
      <c r="G24" s="95">
        <f>IF(RES_hh_fech_in!G24=0,0,RES_hh_fech_in!G24/RES_summary!G$21)</f>
        <v>0</v>
      </c>
      <c r="H24" s="95">
        <f>IF(RES_hh_fech_in!H24=0,0,RES_hh_fech_in!H24/RES_summary!H$21)</f>
        <v>0</v>
      </c>
      <c r="I24" s="95">
        <f>IF(RES_hh_fech_in!I24=0,0,RES_hh_fech_in!I24/RES_summary!I$21)</f>
        <v>0</v>
      </c>
      <c r="J24" s="95">
        <f>IF(RES_hh_fech_in!J24=0,0,RES_hh_fech_in!J24/RES_summary!J$21)</f>
        <v>0</v>
      </c>
      <c r="K24" s="95">
        <f>IF(RES_hh_fech_in!K24=0,0,RES_hh_fech_in!K24/RES_summary!K$21)</f>
        <v>0</v>
      </c>
      <c r="L24" s="95">
        <f>IF(RES_hh_fech_in!L24=0,0,RES_hh_fech_in!L24/RES_summary!L$21)</f>
        <v>0</v>
      </c>
      <c r="M24" s="95">
        <f>IF(RES_hh_fech_in!M24=0,0,RES_hh_fech_in!M24/RES_summary!M$21)</f>
        <v>0</v>
      </c>
      <c r="N24" s="95">
        <f>IF(RES_hh_fech_in!N24=0,0,RES_hh_fech_in!N24/RES_summary!N$21)</f>
        <v>0</v>
      </c>
      <c r="O24" s="95">
        <f>IF(RES_hh_fech_in!O24=0,0,RES_hh_fech_in!O24/RES_summary!O$21)</f>
        <v>0</v>
      </c>
      <c r="P24" s="95">
        <f>IF(RES_hh_fech_in!P24=0,0,RES_hh_fech_in!P24/RES_summary!P$21)</f>
        <v>0</v>
      </c>
      <c r="Q24" s="95">
        <f>IF(RES_hh_fech_in!Q24=0,0,RES_hh_fech_in!Q24/RES_summary!Q$21)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9.3717768198887033</v>
      </c>
      <c r="D25" s="22">
        <f>IF(RES_hh_fech_in!D25=0,0,RES_hh_fech_in!D25/RES_summary!D$21)</f>
        <v>1.7924329564959016</v>
      </c>
      <c r="E25" s="22">
        <f>IF(RES_hh_fech_in!E25=0,0,RES_hh_fech_in!E25/RES_summary!E$21)</f>
        <v>6.5326466160953824</v>
      </c>
      <c r="F25" s="22">
        <f>IF(RES_hh_fech_in!F25=0,0,RES_hh_fech_in!F25/RES_summary!F$21)</f>
        <v>5.3490371351112946</v>
      </c>
      <c r="G25" s="22">
        <f>IF(RES_hh_fech_in!G25=0,0,RES_hh_fech_in!G25/RES_summary!G$21)</f>
        <v>5.5544503942453209</v>
      </c>
      <c r="H25" s="22">
        <f>IF(RES_hh_fech_in!H25=0,0,RES_hh_fech_in!H25/RES_summary!H$21)</f>
        <v>7.2368888907177427</v>
      </c>
      <c r="I25" s="22">
        <f>IF(RES_hh_fech_in!I25=0,0,RES_hh_fech_in!I25/RES_summary!I$21)</f>
        <v>5.3648127369684806</v>
      </c>
      <c r="J25" s="22">
        <f>IF(RES_hh_fech_in!J25=0,0,RES_hh_fech_in!J25/RES_summary!J$21)</f>
        <v>7.2067091126606133</v>
      </c>
      <c r="K25" s="22">
        <f>IF(RES_hh_fech_in!K25=0,0,RES_hh_fech_in!K25/RES_summary!K$21)</f>
        <v>3.0451174707383784</v>
      </c>
      <c r="L25" s="22">
        <f>IF(RES_hh_fech_in!L25=0,0,RES_hh_fech_in!L25/RES_summary!L$21)</f>
        <v>0.60080646712532659</v>
      </c>
      <c r="M25" s="22">
        <f>IF(RES_hh_fech_in!M25=0,0,RES_hh_fech_in!M25/RES_summary!M$21)</f>
        <v>3.2319974587771796</v>
      </c>
      <c r="N25" s="22">
        <f>IF(RES_hh_fech_in!N25=0,0,RES_hh_fech_in!N25/RES_summary!N$21)</f>
        <v>1.959810236167157</v>
      </c>
      <c r="O25" s="22">
        <f>IF(RES_hh_fech_in!O25=0,0,RES_hh_fech_in!O25/RES_summary!O$21)</f>
        <v>0.7582464260654348</v>
      </c>
      <c r="P25" s="22">
        <f>IF(RES_hh_fech_in!P25=0,0,RES_hh_fech_in!P25/RES_summary!P$21)</f>
        <v>3.2352927124255881</v>
      </c>
      <c r="Q25" s="22">
        <f>IF(RES_hh_fech_in!Q25=0,0,RES_hh_fech_in!Q25/RES_summary!Q$21)</f>
        <v>3.0693309351976463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0</v>
      </c>
      <c r="D26" s="18">
        <f>IF(RES_hh_fech_in!D26=0,0,RES_hh_fech_in!D26/RES_summary!D$21)</f>
        <v>5.3466410347688553</v>
      </c>
      <c r="E26" s="18">
        <f>IF(RES_hh_fech_in!E26=0,0,RES_hh_fech_in!E26/RES_summary!E$21)</f>
        <v>5.2818645042413959</v>
      </c>
      <c r="F26" s="18">
        <f>IF(RES_hh_fech_in!F26=0,0,RES_hh_fech_in!F26/RES_summary!F$21)</f>
        <v>5.386181454919444</v>
      </c>
      <c r="G26" s="18">
        <f>IF(RES_hh_fech_in!G26=0,0,RES_hh_fech_in!G26/RES_summary!G$21)</f>
        <v>5.6339052903743383</v>
      </c>
      <c r="H26" s="18">
        <f>IF(RES_hh_fech_in!H26=0,0,RES_hh_fech_in!H26/RES_summary!H$21)</f>
        <v>5.6001140561276834</v>
      </c>
      <c r="I26" s="18">
        <f>IF(RES_hh_fech_in!I26=0,0,RES_hh_fech_in!I26/RES_summary!I$21)</f>
        <v>5.647166899318333</v>
      </c>
      <c r="J26" s="18">
        <f>IF(RES_hh_fech_in!J26=0,0,RES_hh_fech_in!J26/RES_summary!J$21)</f>
        <v>5.7447699301980091</v>
      </c>
      <c r="K26" s="18">
        <f>IF(RES_hh_fech_in!K26=0,0,RES_hh_fech_in!K26/RES_summary!K$21)</f>
        <v>4.697767315922432</v>
      </c>
      <c r="L26" s="18">
        <f>IF(RES_hh_fech_in!L26=0,0,RES_hh_fech_in!L26/RES_summary!L$21)</f>
        <v>5.9302984963832266</v>
      </c>
      <c r="M26" s="18">
        <f>IF(RES_hh_fech_in!M26=0,0,RES_hh_fech_in!M26/RES_summary!M$21)</f>
        <v>5.9540248171739867</v>
      </c>
      <c r="N26" s="18">
        <f>IF(RES_hh_fech_in!N26=0,0,RES_hh_fech_in!N26/RES_summary!N$21)</f>
        <v>5.9703534762926465</v>
      </c>
      <c r="O26" s="18">
        <f>IF(RES_hh_fech_in!O26=0,0,RES_hh_fech_in!O26/RES_summary!O$21)</f>
        <v>6.059926719862843</v>
      </c>
      <c r="P26" s="18">
        <f>IF(RES_hh_fech_in!P26=0,0,RES_hh_fech_in!P26/RES_summary!P$21)</f>
        <v>6.0755663263950508</v>
      </c>
      <c r="Q26" s="18">
        <f>IF(RES_hh_fech_in!Q26=0,0,RES_hh_fech_in!Q26/RES_summary!Q$21)</f>
        <v>6.1685349068154931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7.6416084998045255</v>
      </c>
      <c r="D27" s="96">
        <f>IF(RES_hh_fech_in!D27=0,0,RES_hh_fech_in!D27/RES_summary!D$21)</f>
        <v>5.3918423011798984</v>
      </c>
      <c r="E27" s="96">
        <f>IF(RES_hh_fech_in!E27=0,0,RES_hh_fech_in!E27/RES_summary!E$21)</f>
        <v>5.4098331167642204</v>
      </c>
      <c r="F27" s="96">
        <f>IF(RES_hh_fech_in!F27=0,0,RES_hh_fech_in!F27/RES_summary!F$21)</f>
        <v>7.9999690044206035</v>
      </c>
      <c r="G27" s="96">
        <f>IF(RES_hh_fech_in!G27=0,0,RES_hh_fech_in!G27/RES_summary!G$21)</f>
        <v>6.6307037867277847</v>
      </c>
      <c r="H27" s="96">
        <f>IF(RES_hh_fech_in!H27=0,0,RES_hh_fech_in!H27/RES_summary!H$21)</f>
        <v>6.3932641962603567</v>
      </c>
      <c r="I27" s="96">
        <f>IF(RES_hh_fech_in!I27=0,0,RES_hh_fech_in!I27/RES_summary!I$21)</f>
        <v>6.0797942830890666</v>
      </c>
      <c r="J27" s="96">
        <f>IF(RES_hh_fech_in!J27=0,0,RES_hh_fech_in!J27/RES_summary!J$21)</f>
        <v>7.7864024780829153</v>
      </c>
      <c r="K27" s="96">
        <f>IF(RES_hh_fech_in!K27=0,0,RES_hh_fech_in!K27/RES_summary!K$21)</f>
        <v>8.9655858212906967</v>
      </c>
      <c r="L27" s="96">
        <f>IF(RES_hh_fech_in!L27=0,0,RES_hh_fech_in!L27/RES_summary!L$21)</f>
        <v>6.0733503860880642</v>
      </c>
      <c r="M27" s="96">
        <f>IF(RES_hh_fech_in!M27=0,0,RES_hh_fech_in!M27/RES_summary!M$21)</f>
        <v>6.008693594411211</v>
      </c>
      <c r="N27" s="96">
        <f>IF(RES_hh_fech_in!N27=0,0,RES_hh_fech_in!N27/RES_summary!N$21)</f>
        <v>6.0568123466670611</v>
      </c>
      <c r="O27" s="96">
        <f>IF(RES_hh_fech_in!O27=0,0,RES_hh_fech_in!O27/RES_summary!O$21)</f>
        <v>5.9377394341857448</v>
      </c>
      <c r="P27" s="96">
        <f>IF(RES_hh_fech_in!P27=0,0,RES_hh_fech_in!P27/RES_summary!P$21)</f>
        <v>5.9016325519920905</v>
      </c>
      <c r="Q27" s="96">
        <f>IF(RES_hh_fech_in!Q27=0,0,RES_hh_fech_in!Q27/RES_summary!Q$21)</f>
        <v>6.5860564998743358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10.103393266659799</v>
      </c>
      <c r="D29" s="95">
        <f>IF(RES_hh_fech_in!D29=0,0,RES_hh_fech_in!D29/RES_summary!D$21)</f>
        <v>0</v>
      </c>
      <c r="E29" s="95">
        <f>IF(RES_hh_fech_in!E29=0,0,RES_hh_fech_in!E29/RES_summary!E$21)</f>
        <v>9.6756632938279381</v>
      </c>
      <c r="F29" s="95">
        <f>IF(RES_hh_fech_in!F29=0,0,RES_hh_fech_in!F29/RES_summary!F$21)</f>
        <v>11.15227805494569</v>
      </c>
      <c r="G29" s="95">
        <f>IF(RES_hh_fech_in!G29=0,0,RES_hh_fech_in!G29/RES_summary!G$21)</f>
        <v>10.903024697258374</v>
      </c>
      <c r="H29" s="95">
        <f>IF(RES_hh_fech_in!H29=0,0,RES_hh_fech_in!H29/RES_summary!H$21)</f>
        <v>11.053202167333747</v>
      </c>
      <c r="I29" s="95">
        <f>IF(RES_hh_fech_in!I29=0,0,RES_hh_fech_in!I29/RES_summary!I$21)</f>
        <v>10.591151435728854</v>
      </c>
      <c r="J29" s="95">
        <f>IF(RES_hh_fech_in!J29=0,0,RES_hh_fech_in!J29/RES_summary!J$21)</f>
        <v>10.584823012211277</v>
      </c>
      <c r="K29" s="95">
        <f>IF(RES_hh_fech_in!K29=0,0,RES_hh_fech_in!K29/RES_summary!K$21)</f>
        <v>10.385527626925096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11.455001244529043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0</v>
      </c>
      <c r="D30" s="95">
        <f>IF(RES_hh_fech_in!D30=0,0,RES_hh_fech_in!D30/RES_summary!D$21)</f>
        <v>0</v>
      </c>
      <c r="E30" s="95">
        <f>IF(RES_hh_fech_in!E30=0,0,RES_hh_fech_in!E30/RES_summary!E$21)</f>
        <v>0</v>
      </c>
      <c r="F30" s="95">
        <f>IF(RES_hh_fech_in!F30=0,0,RES_hh_fech_in!F30/RES_summary!F$21)</f>
        <v>0</v>
      </c>
      <c r="G30" s="95">
        <f>IF(RES_hh_fech_in!G30=0,0,RES_hh_fech_in!G30/RES_summary!G$21)</f>
        <v>0</v>
      </c>
      <c r="H30" s="95">
        <f>IF(RES_hh_fech_in!H30=0,0,RES_hh_fech_in!H30/RES_summary!H$21)</f>
        <v>0</v>
      </c>
      <c r="I30" s="95">
        <f>IF(RES_hh_fech_in!I30=0,0,RES_hh_fech_in!I30/RES_summary!I$21)</f>
        <v>0</v>
      </c>
      <c r="J30" s="95">
        <f>IF(RES_hh_fech_in!J30=0,0,RES_hh_fech_in!J30/RES_summary!J$21)</f>
        <v>0</v>
      </c>
      <c r="K30" s="95">
        <f>IF(RES_hh_fech_in!K30=0,0,RES_hh_fech_in!K30/RES_summary!K$21)</f>
        <v>0</v>
      </c>
      <c r="L30" s="95">
        <f>IF(RES_hh_fech_in!L30=0,0,RES_hh_fech_in!L30/RES_summary!L$21)</f>
        <v>0</v>
      </c>
      <c r="M30" s="95">
        <f>IF(RES_hh_fech_in!M30=0,0,RES_hh_fech_in!M30/RES_summary!M$21)</f>
        <v>0</v>
      </c>
      <c r="N30" s="95">
        <f>IF(RES_hh_fech_in!N30=0,0,RES_hh_fech_in!N30/RES_summary!N$21)</f>
        <v>0</v>
      </c>
      <c r="O30" s="95">
        <f>IF(RES_hh_fech_in!O30=0,0,RES_hh_fech_in!O30/RES_summary!O$21)</f>
        <v>0</v>
      </c>
      <c r="P30" s="95">
        <f>IF(RES_hh_fech_in!P30=0,0,RES_hh_fech_in!P30/RES_summary!P$21)</f>
        <v>0</v>
      </c>
      <c r="Q30" s="95">
        <f>IF(RES_hh_fech_in!Q30=0,0,RES_hh_fech_in!Q30/RES_summary!Q$21)</f>
        <v>0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5.1668315020062767</v>
      </c>
      <c r="D32" s="18">
        <f>IF(RES_hh_fech_in!D32=0,0,RES_hh_fech_in!D32/RES_summary!D$21)</f>
        <v>5.3918423011798984</v>
      </c>
      <c r="E32" s="18">
        <f>IF(RES_hh_fech_in!E32=0,0,RES_hh_fech_in!E32/RES_summary!E$21)</f>
        <v>5.2566058831750437</v>
      </c>
      <c r="F32" s="18">
        <f>IF(RES_hh_fech_in!F32=0,0,RES_hh_fech_in!F32/RES_summary!F$21)</f>
        <v>5.8825495428341554</v>
      </c>
      <c r="G32" s="18">
        <f>IF(RES_hh_fech_in!G32=0,0,RES_hh_fech_in!G32/RES_summary!G$21)</f>
        <v>5.7035221676145031</v>
      </c>
      <c r="H32" s="18">
        <f>IF(RES_hh_fech_in!H32=0,0,RES_hh_fech_in!H32/RES_summary!H$21)</f>
        <v>5.8909109196188414</v>
      </c>
      <c r="I32" s="18">
        <f>IF(RES_hh_fech_in!I32=0,0,RES_hh_fech_in!I32/RES_summary!I$21)</f>
        <v>5.7073438467910442</v>
      </c>
      <c r="J32" s="18">
        <f>IF(RES_hh_fech_in!J32=0,0,RES_hh_fech_in!J32/RES_summary!J$21)</f>
        <v>5.7981988799218627</v>
      </c>
      <c r="K32" s="18">
        <f>IF(RES_hh_fech_in!K32=0,0,RES_hh_fech_in!K32/RES_summary!K$21)</f>
        <v>5.5798367024338864</v>
      </c>
      <c r="L32" s="18">
        <f>IF(RES_hh_fech_in!L32=0,0,RES_hh_fech_in!L32/RES_summary!L$21)</f>
        <v>6.0733503860880642</v>
      </c>
      <c r="M32" s="18">
        <f>IF(RES_hh_fech_in!M32=0,0,RES_hh_fech_in!M32/RES_summary!M$21)</f>
        <v>6.008693594411211</v>
      </c>
      <c r="N32" s="18">
        <f>IF(RES_hh_fech_in!N32=0,0,RES_hh_fech_in!N32/RES_summary!N$21)</f>
        <v>6.0568123466670611</v>
      </c>
      <c r="O32" s="18">
        <f>IF(RES_hh_fech_in!O32=0,0,RES_hh_fech_in!O32/RES_summary!O$21)</f>
        <v>5.9377394341857448</v>
      </c>
      <c r="P32" s="18">
        <f>IF(RES_hh_fech_in!P32=0,0,RES_hh_fech_in!P32/RES_summary!P$21)</f>
        <v>5.9016325519920905</v>
      </c>
      <c r="Q32" s="18">
        <f>IF(RES_hh_fech_in!Q32=0,0,RES_hh_fech_in!Q32/RES_summary!Q$21)</f>
        <v>6.4750607782491407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21.568476790232111</v>
      </c>
      <c r="D3" s="100">
        <f>IF(RES_hh_tesh_in!D3=0,0,RES_hh_tesh_in!D3/RES_summary!D$21)</f>
        <v>23.825669165786316</v>
      </c>
      <c r="E3" s="100">
        <f>IF(RES_hh_tesh_in!E3=0,0,RES_hh_tesh_in!E3/RES_summary!E$21)</f>
        <v>26.924484411390438</v>
      </c>
      <c r="F3" s="100">
        <f>IF(RES_hh_tesh_in!F3=0,0,RES_hh_tesh_in!F3/RES_summary!F$21)</f>
        <v>24.23389170356344</v>
      </c>
      <c r="G3" s="100">
        <f>IF(RES_hh_tesh_in!G3=0,0,RES_hh_tesh_in!G3/RES_summary!G$21)</f>
        <v>23.394523934022168</v>
      </c>
      <c r="H3" s="100">
        <f>IF(RES_hh_tesh_in!H3=0,0,RES_hh_tesh_in!H3/RES_summary!H$21)</f>
        <v>28.227761831891769</v>
      </c>
      <c r="I3" s="100">
        <f>IF(RES_hh_tesh_in!I3=0,0,RES_hh_tesh_in!I3/RES_summary!I$21)</f>
        <v>25.043964007067817</v>
      </c>
      <c r="J3" s="100">
        <f>IF(RES_hh_tesh_in!J3=0,0,RES_hh_tesh_in!J3/RES_summary!J$21)</f>
        <v>25.877560040035277</v>
      </c>
      <c r="K3" s="100">
        <f>IF(RES_hh_tesh_in!K3=0,0,RES_hh_tesh_in!K3/RES_summary!K$21)</f>
        <v>27.001944491567045</v>
      </c>
      <c r="L3" s="100">
        <f>IF(RES_hh_tesh_in!L3=0,0,RES_hh_tesh_in!L3/RES_summary!L$21)</f>
        <v>23.733661314283307</v>
      </c>
      <c r="M3" s="100">
        <f>IF(RES_hh_tesh_in!M3=0,0,RES_hh_tesh_in!M3/RES_summary!M$21)</f>
        <v>29.770214779710056</v>
      </c>
      <c r="N3" s="100">
        <f>IF(RES_hh_tesh_in!N3=0,0,RES_hh_tesh_in!N3/RES_summary!N$21)</f>
        <v>25.711273854954033</v>
      </c>
      <c r="O3" s="100">
        <f>IF(RES_hh_tesh_in!O3=0,0,RES_hh_tesh_in!O3/RES_summary!O$21)</f>
        <v>23.205637773781145</v>
      </c>
      <c r="P3" s="100">
        <f>IF(RES_hh_tesh_in!P3=0,0,RES_hh_tesh_in!P3/RES_summary!P$21)</f>
        <v>27.18820045472021</v>
      </c>
      <c r="Q3" s="100">
        <f>IF(RES_hh_tesh_in!Q3=0,0,RES_hh_tesh_in!Q3/RES_summary!Q$21)</f>
        <v>27.615665159003289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4.0316159342243365</v>
      </c>
      <c r="D4" s="96">
        <f>IF(RES_hh_tesh_in!D4=0,0,RES_hh_tesh_in!D4/RES_summary!D$21)</f>
        <v>5.1917297703357157</v>
      </c>
      <c r="E4" s="96">
        <f>IF(RES_hh_tesh_in!E4=0,0,RES_hh_tesh_in!E4/RES_summary!E$21)</f>
        <v>7.929575532919455</v>
      </c>
      <c r="F4" s="96">
        <f>IF(RES_hh_tesh_in!F4=0,0,RES_hh_tesh_in!F4/RES_summary!F$21)</f>
        <v>5.8563703575121107</v>
      </c>
      <c r="G4" s="96">
        <f>IF(RES_hh_tesh_in!G4=0,0,RES_hh_tesh_in!G4/RES_summary!G$21)</f>
        <v>5.4426052384790298</v>
      </c>
      <c r="H4" s="96">
        <f>IF(RES_hh_tesh_in!H4=0,0,RES_hh_tesh_in!H4/RES_summary!H$21)</f>
        <v>7.5570205156962214</v>
      </c>
      <c r="I4" s="96">
        <f>IF(RES_hh_tesh_in!I4=0,0,RES_hh_tesh_in!I4/RES_summary!I$21)</f>
        <v>7.0954871279406815</v>
      </c>
      <c r="J4" s="96">
        <f>IF(RES_hh_tesh_in!J4=0,0,RES_hh_tesh_in!J4/RES_summary!J$21)</f>
        <v>4.6577515487069814</v>
      </c>
      <c r="K4" s="96">
        <f>IF(RES_hh_tesh_in!K4=0,0,RES_hh_tesh_in!K4/RES_summary!K$21)</f>
        <v>1.550591869979189</v>
      </c>
      <c r="L4" s="96">
        <f>IF(RES_hh_tesh_in!L4=0,0,RES_hh_tesh_in!L4/RES_summary!L$21)</f>
        <v>4.0366503627471824</v>
      </c>
      <c r="M4" s="96">
        <f>IF(RES_hh_tesh_in!M4=0,0,RES_hh_tesh_in!M4/RES_summary!M$21)</f>
        <v>4.0891273605553211</v>
      </c>
      <c r="N4" s="96">
        <f>IF(RES_hh_tesh_in!N4=0,0,RES_hh_tesh_in!N4/RES_summary!N$21)</f>
        <v>4.9026967287443641</v>
      </c>
      <c r="O4" s="96">
        <f>IF(RES_hh_tesh_in!O4=0,0,RES_hh_tesh_in!O4/RES_summary!O$21)</f>
        <v>4.0696071022064153</v>
      </c>
      <c r="P4" s="96">
        <f>IF(RES_hh_tesh_in!P4=0,0,RES_hh_tesh_in!P4/RES_summary!P$21)</f>
        <v>4.6561863087140125</v>
      </c>
      <c r="Q4" s="96">
        <f>IF(RES_hh_tesh_in!Q4=0,0,RES_hh_tesh_in!Q4/RES_summary!Q$21)</f>
        <v>5.7407737952963869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0</v>
      </c>
      <c r="E5" s="95">
        <f>IF(RES_hh_tesh_in!E5=0,0,RES_hh_tesh_in!E5/RES_summary!E$21)</f>
        <v>0</v>
      </c>
      <c r="F5" s="95">
        <f>IF(RES_hh_tesh_in!F5=0,0,RES_hh_tesh_in!F5/RES_summary!F$21)</f>
        <v>0</v>
      </c>
      <c r="G5" s="95">
        <f>IF(RES_hh_tesh_in!G5=0,0,RES_hh_tesh_in!G5/RES_summary!G$21)</f>
        <v>0</v>
      </c>
      <c r="H5" s="95">
        <f>IF(RES_hh_tesh_in!H5=0,0,RES_hh_tesh_in!H5/RES_summary!H$21)</f>
        <v>0</v>
      </c>
      <c r="I5" s="95">
        <f>IF(RES_hh_tesh_in!I5=0,0,RES_hh_tesh_in!I5/RES_summary!I$21)</f>
        <v>0</v>
      </c>
      <c r="J5" s="95">
        <f>IF(RES_hh_tesh_in!J5=0,0,RES_hh_tesh_in!J5/RES_summary!J$21)</f>
        <v>0</v>
      </c>
      <c r="K5" s="95">
        <f>IF(RES_hh_tesh_in!K5=0,0,RES_hh_tesh_in!K5/RES_summary!K$21)</f>
        <v>0</v>
      </c>
      <c r="L5" s="95">
        <f>IF(RES_hh_tesh_in!L5=0,0,RES_hh_tesh_in!L5/RES_summary!L$21)</f>
        <v>0</v>
      </c>
      <c r="M5" s="95">
        <f>IF(RES_hh_tesh_in!M5=0,0,RES_hh_tesh_in!M5/RES_summary!M$21)</f>
        <v>0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3.2390209627911002</v>
      </c>
      <c r="D6" s="95">
        <f>IF(RES_hh_tesh_in!D6=0,0,RES_hh_tesh_in!D6/RES_summary!D$21)</f>
        <v>4.8048464393561492</v>
      </c>
      <c r="E6" s="95">
        <f>IF(RES_hh_tesh_in!E6=0,0,RES_hh_tesh_in!E6/RES_summary!E$21)</f>
        <v>5.1816562412682385</v>
      </c>
      <c r="F6" s="95">
        <f>IF(RES_hh_tesh_in!F6=0,0,RES_hh_tesh_in!F6/RES_summary!F$21)</f>
        <v>4.548453237686175</v>
      </c>
      <c r="G6" s="95">
        <f>IF(RES_hh_tesh_in!G6=0,0,RES_hh_tesh_in!G6/RES_summary!G$21)</f>
        <v>4.8344476836637238</v>
      </c>
      <c r="H6" s="95">
        <f>IF(RES_hh_tesh_in!H6=0,0,RES_hh_tesh_in!H6/RES_summary!H$21)</f>
        <v>5.4690944486824877</v>
      </c>
      <c r="I6" s="95">
        <f>IF(RES_hh_tesh_in!I6=0,0,RES_hh_tesh_in!I6/RES_summary!I$21)</f>
        <v>4.5748594485602077</v>
      </c>
      <c r="J6" s="95">
        <f>IF(RES_hh_tesh_in!J6=0,0,RES_hh_tesh_in!J6/RES_summary!J$21)</f>
        <v>3.4610372426939238</v>
      </c>
      <c r="K6" s="95">
        <f>IF(RES_hh_tesh_in!K6=0,0,RES_hh_tesh_in!K6/RES_summary!K$21)</f>
        <v>1.2816760678381418</v>
      </c>
      <c r="L6" s="95">
        <f>IF(RES_hh_tesh_in!L6=0,0,RES_hh_tesh_in!L6/RES_summary!L$21)</f>
        <v>0</v>
      </c>
      <c r="M6" s="95">
        <f>IF(RES_hh_tesh_in!M6=0,0,RES_hh_tesh_in!M6/RES_summary!M$21)</f>
        <v>3.9680826006534713</v>
      </c>
      <c r="N6" s="95">
        <f>IF(RES_hh_tesh_in!N6=0,0,RES_hh_tesh_in!N6/RES_summary!N$21)</f>
        <v>4.6641217320992103</v>
      </c>
      <c r="O6" s="95">
        <f>IF(RES_hh_tesh_in!O6=0,0,RES_hh_tesh_in!O6/RES_summary!O$21)</f>
        <v>0</v>
      </c>
      <c r="P6" s="95">
        <f>IF(RES_hh_tesh_in!P6=0,0,RES_hh_tesh_in!P6/RES_summary!P$21)</f>
        <v>4.5720849262474967</v>
      </c>
      <c r="Q6" s="95">
        <f>IF(RES_hh_tesh_in!Q6=0,0,RES_hh_tesh_in!Q6/RES_summary!Q$21)</f>
        <v>6.1051759272175019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0</v>
      </c>
      <c r="D7" s="95">
        <f>IF(RES_hh_tesh_in!D7=0,0,RES_hh_tesh_in!D7/RES_summary!D$21)</f>
        <v>0</v>
      </c>
      <c r="E7" s="95">
        <f>IF(RES_hh_tesh_in!E7=0,0,RES_hh_tesh_in!E7/RES_summary!E$21)</f>
        <v>0</v>
      </c>
      <c r="F7" s="95">
        <f>IF(RES_hh_tesh_in!F7=0,0,RES_hh_tesh_in!F7/RES_summary!F$21)</f>
        <v>0</v>
      </c>
      <c r="G7" s="95">
        <f>IF(RES_hh_tesh_in!G7=0,0,RES_hh_tesh_in!G7/RES_summary!G$21)</f>
        <v>0</v>
      </c>
      <c r="H7" s="95">
        <f>IF(RES_hh_tesh_in!H7=0,0,RES_hh_tesh_in!H7/RES_summary!H$21)</f>
        <v>0</v>
      </c>
      <c r="I7" s="95">
        <f>IF(RES_hh_tesh_in!I7=0,0,RES_hh_tesh_in!I7/RES_summary!I$21)</f>
        <v>0</v>
      </c>
      <c r="J7" s="95">
        <f>IF(RES_hh_tesh_in!J7=0,0,RES_hh_tesh_in!J7/RES_summary!J$21)</f>
        <v>0</v>
      </c>
      <c r="K7" s="95">
        <f>IF(RES_hh_tesh_in!K7=0,0,RES_hh_tesh_in!K7/RES_summary!K$21)</f>
        <v>0</v>
      </c>
      <c r="L7" s="95">
        <f>IF(RES_hh_tesh_in!L7=0,0,RES_hh_tesh_in!L7/RES_summary!L$21)</f>
        <v>0</v>
      </c>
      <c r="M7" s="95">
        <f>IF(RES_hh_tesh_in!M7=0,0,RES_hh_tesh_in!M7/RES_summary!M$21)</f>
        <v>0</v>
      </c>
      <c r="N7" s="95">
        <f>IF(RES_hh_tesh_in!N7=0,0,RES_hh_tesh_in!N7/RES_summary!N$21)</f>
        <v>0</v>
      </c>
      <c r="O7" s="95">
        <f>IF(RES_hh_tesh_in!O7=0,0,RES_hh_tesh_in!O7/RES_summary!O$21)</f>
        <v>3.8767036096174281</v>
      </c>
      <c r="P7" s="95">
        <f>IF(RES_hh_tesh_in!P7=0,0,RES_hh_tesh_in!P7/RES_summary!P$21)</f>
        <v>3.7051358584482426</v>
      </c>
      <c r="Q7" s="95">
        <f>IF(RES_hh_tesh_in!Q7=0,0,RES_hh_tesh_in!Q7/RES_summary!Q$21)</f>
        <v>4.7357316872095438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0</v>
      </c>
      <c r="D8" s="95">
        <f>IF(RES_hh_tesh_in!D8=0,0,RES_hh_tesh_in!D8/RES_summary!D$21)</f>
        <v>0</v>
      </c>
      <c r="E8" s="95">
        <f>IF(RES_hh_tesh_in!E8=0,0,RES_hh_tesh_in!E8/RES_summary!E$21)</f>
        <v>0</v>
      </c>
      <c r="F8" s="95">
        <f>IF(RES_hh_tesh_in!F8=0,0,RES_hh_tesh_in!F8/RES_summary!F$21)</f>
        <v>0</v>
      </c>
      <c r="G8" s="95">
        <f>IF(RES_hh_tesh_in!G8=0,0,RES_hh_tesh_in!G8/RES_summary!G$21)</f>
        <v>0</v>
      </c>
      <c r="H8" s="95">
        <f>IF(RES_hh_tesh_in!H8=0,0,RES_hh_tesh_in!H8/RES_summary!H$21)</f>
        <v>0</v>
      </c>
      <c r="I8" s="95">
        <f>IF(RES_hh_tesh_in!I8=0,0,RES_hh_tesh_in!I8/RES_summary!I$21)</f>
        <v>0</v>
      </c>
      <c r="J8" s="95">
        <f>IF(RES_hh_tesh_in!J8=0,0,RES_hh_tesh_in!J8/RES_summary!J$21)</f>
        <v>0</v>
      </c>
      <c r="K8" s="95">
        <f>IF(RES_hh_tesh_in!K8=0,0,RES_hh_tesh_in!K8/RES_summary!K$21)</f>
        <v>0</v>
      </c>
      <c r="L8" s="95">
        <f>IF(RES_hh_tesh_in!L8=0,0,RES_hh_tesh_in!L8/RES_summary!L$21)</f>
        <v>0</v>
      </c>
      <c r="M8" s="95">
        <f>IF(RES_hh_tesh_in!M8=0,0,RES_hh_tesh_in!M8/RES_summary!M$21)</f>
        <v>0</v>
      </c>
      <c r="N8" s="95">
        <f>IF(RES_hh_tesh_in!N8=0,0,RES_hh_tesh_in!N8/RES_summary!N$21)</f>
        <v>0</v>
      </c>
      <c r="O8" s="95">
        <f>IF(RES_hh_tesh_in!O8=0,0,RES_hh_tesh_in!O8/RES_summary!O$21)</f>
        <v>0</v>
      </c>
      <c r="P8" s="95">
        <f>IF(RES_hh_tesh_in!P8=0,0,RES_hh_tesh_in!P8/RES_summary!P$21)</f>
        <v>0</v>
      </c>
      <c r="Q8" s="95">
        <f>IF(RES_hh_tesh_in!Q8=0,0,RES_hh_tesh_in!Q8/RES_summary!Q$21)</f>
        <v>0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0</v>
      </c>
      <c r="D9" s="95">
        <f>IF(RES_hh_tesh_in!D9=0,0,RES_hh_tesh_in!D9/RES_summary!D$21)</f>
        <v>0</v>
      </c>
      <c r="E9" s="95">
        <f>IF(RES_hh_tesh_in!E9=0,0,RES_hh_tesh_in!E9/RES_summary!E$21)</f>
        <v>0</v>
      </c>
      <c r="F9" s="95">
        <f>IF(RES_hh_tesh_in!F9=0,0,RES_hh_tesh_in!F9/RES_summary!F$21)</f>
        <v>0</v>
      </c>
      <c r="G9" s="95">
        <f>IF(RES_hh_tesh_in!G9=0,0,RES_hh_tesh_in!G9/RES_summary!G$21)</f>
        <v>0</v>
      </c>
      <c r="H9" s="95">
        <f>IF(RES_hh_tesh_in!H9=0,0,RES_hh_tesh_in!H9/RES_summary!H$21)</f>
        <v>0</v>
      </c>
      <c r="I9" s="95">
        <f>IF(RES_hh_tesh_in!I9=0,0,RES_hh_tesh_in!I9/RES_summary!I$21)</f>
        <v>0</v>
      </c>
      <c r="J9" s="95">
        <f>IF(RES_hh_tesh_in!J9=0,0,RES_hh_tesh_in!J9/RES_summary!J$21)</f>
        <v>0</v>
      </c>
      <c r="K9" s="95">
        <f>IF(RES_hh_tesh_in!K9=0,0,RES_hh_tesh_in!K9/RES_summary!K$21)</f>
        <v>0</v>
      </c>
      <c r="L9" s="95">
        <f>IF(RES_hh_tesh_in!L9=0,0,RES_hh_tesh_in!L9/RES_summary!L$21)</f>
        <v>3.8514941692439462</v>
      </c>
      <c r="M9" s="95">
        <f>IF(RES_hh_tesh_in!M9=0,0,RES_hh_tesh_in!M9/RES_summary!M$21)</f>
        <v>3.7077488324791243</v>
      </c>
      <c r="N9" s="95">
        <f>IF(RES_hh_tesh_in!N9=0,0,RES_hh_tesh_in!N9/RES_summary!N$21)</f>
        <v>4.69533806149495</v>
      </c>
      <c r="O9" s="95">
        <f>IF(RES_hh_tesh_in!O9=0,0,RES_hh_tesh_in!O9/RES_summary!O$21)</f>
        <v>4.3845800154684396</v>
      </c>
      <c r="P9" s="95">
        <f>IF(RES_hh_tesh_in!P9=0,0,RES_hh_tesh_in!P9/RES_summary!P$21)</f>
        <v>4.5751441539487603</v>
      </c>
      <c r="Q9" s="95">
        <f>IF(RES_hh_tesh_in!Q9=0,0,RES_hh_tesh_in!Q9/RES_summary!Q$21)</f>
        <v>0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0</v>
      </c>
      <c r="D11" s="95">
        <f>IF(RES_hh_tesh_in!D11=0,0,RES_hh_tesh_in!D11/RES_summary!D$21)</f>
        <v>0</v>
      </c>
      <c r="E11" s="95">
        <f>IF(RES_hh_tesh_in!E11=0,0,RES_hh_tesh_in!E11/RES_summary!E$21)</f>
        <v>0</v>
      </c>
      <c r="F11" s="95">
        <f>IF(RES_hh_tesh_in!F11=0,0,RES_hh_tesh_in!F11/RES_summary!F$21)</f>
        <v>0</v>
      </c>
      <c r="G11" s="95">
        <f>IF(RES_hh_tesh_in!G11=0,0,RES_hh_tesh_in!G11/RES_summary!G$21)</f>
        <v>0</v>
      </c>
      <c r="H11" s="95">
        <f>IF(RES_hh_tesh_in!H11=0,0,RES_hh_tesh_in!H11/RES_summary!H$21)</f>
        <v>0</v>
      </c>
      <c r="I11" s="95">
        <f>IF(RES_hh_tesh_in!I11=0,0,RES_hh_tesh_in!I11/RES_summary!I$21)</f>
        <v>0</v>
      </c>
      <c r="J11" s="95">
        <f>IF(RES_hh_tesh_in!J11=0,0,RES_hh_tesh_in!J11/RES_summary!J$21)</f>
        <v>0</v>
      </c>
      <c r="K11" s="95">
        <f>IF(RES_hh_tesh_in!K11=0,0,RES_hh_tesh_in!K11/RES_summary!K$21)</f>
        <v>0</v>
      </c>
      <c r="L11" s="95">
        <f>IF(RES_hh_tesh_in!L11=0,0,RES_hh_tesh_in!L11/RES_summary!L$21)</f>
        <v>0</v>
      </c>
      <c r="M11" s="95">
        <f>IF(RES_hh_tesh_in!M11=0,0,RES_hh_tesh_in!M11/RES_summary!M$21)</f>
        <v>0</v>
      </c>
      <c r="N11" s="95">
        <f>IF(RES_hh_tesh_in!N11=0,0,RES_hh_tesh_in!N11/RES_summary!N$21)</f>
        <v>0</v>
      </c>
      <c r="O11" s="95">
        <f>IF(RES_hh_tesh_in!O11=0,0,RES_hh_tesh_in!O11/RES_summary!O$21)</f>
        <v>0</v>
      </c>
      <c r="P11" s="95">
        <f>IF(RES_hh_tesh_in!P11=0,0,RES_hh_tesh_in!P11/RES_summary!P$21)</f>
        <v>0</v>
      </c>
      <c r="Q11" s="95">
        <f>IF(RES_hh_tesh_in!Q11=0,0,RES_hh_tesh_in!Q11/RES_summary!Q$21)</f>
        <v>0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4.0862908423012412</v>
      </c>
      <c r="D12" s="95">
        <f>IF(RES_hh_tesh_in!D12=0,0,RES_hh_tesh_in!D12/RES_summary!D$21)</f>
        <v>5.4704467258175296</v>
      </c>
      <c r="E12" s="95">
        <f>IF(RES_hh_tesh_in!E12=0,0,RES_hh_tesh_in!E12/RES_summary!E$21)</f>
        <v>7.0424446198510369</v>
      </c>
      <c r="F12" s="95">
        <f>IF(RES_hh_tesh_in!F12=0,0,RES_hh_tesh_in!F12/RES_summary!F$21)</f>
        <v>5.4483610607913793</v>
      </c>
      <c r="G12" s="95">
        <f>IF(RES_hh_tesh_in!G12=0,0,RES_hh_tesh_in!G12/RES_summary!G$21)</f>
        <v>5.3760237890971521</v>
      </c>
      <c r="H12" s="95">
        <f>IF(RES_hh_tesh_in!H12=0,0,RES_hh_tesh_in!H12/RES_summary!H$21)</f>
        <v>6.2001076420238705</v>
      </c>
      <c r="I12" s="95">
        <f>IF(RES_hh_tesh_in!I12=0,0,RES_hh_tesh_in!I12/RES_summary!I$21)</f>
        <v>5.252661790167628</v>
      </c>
      <c r="J12" s="95">
        <f>IF(RES_hh_tesh_in!J12=0,0,RES_hh_tesh_in!J12/RES_summary!J$21)</f>
        <v>3.9883655496996591</v>
      </c>
      <c r="K12" s="95">
        <f>IF(RES_hh_tesh_in!K12=0,0,RES_hh_tesh_in!K12/RES_summary!K$21)</f>
        <v>1.4097806298157876</v>
      </c>
      <c r="L12" s="95">
        <f>IF(RES_hh_tesh_in!L12=0,0,RES_hh_tesh_in!L12/RES_summary!L$21)</f>
        <v>4.6565696299464783</v>
      </c>
      <c r="M12" s="95">
        <f>IF(RES_hh_tesh_in!M12=0,0,RES_hh_tesh_in!M12/RES_summary!M$21)</f>
        <v>4.4778593034057002</v>
      </c>
      <c r="N12" s="95">
        <f>IF(RES_hh_tesh_in!N12=0,0,RES_hh_tesh_in!N12/RES_summary!N$21)</f>
        <v>5.4056658721292541</v>
      </c>
      <c r="O12" s="95">
        <f>IF(RES_hh_tesh_in!O12=0,0,RES_hh_tesh_in!O12/RES_summary!O$21)</f>
        <v>5.2518856105580438</v>
      </c>
      <c r="P12" s="95">
        <f>IF(RES_hh_tesh_in!P12=0,0,RES_hh_tesh_in!P12/RES_summary!P$21)</f>
        <v>5.0283518442146331</v>
      </c>
      <c r="Q12" s="95">
        <f>IF(RES_hh_tesh_in!Q12=0,0,RES_hh_tesh_in!Q12/RES_summary!Q$21)</f>
        <v>6.6438335996414706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4.519292651087679</v>
      </c>
      <c r="D13" s="22">
        <f>IF(RES_hh_tesh_in!D13=0,0,RES_hh_tesh_in!D13/RES_summary!D$21)</f>
        <v>5.6913701533230228</v>
      </c>
      <c r="E13" s="22">
        <f>IF(RES_hh_tesh_in!E13=0,0,RES_hh_tesh_in!E13/RES_summary!E$21)</f>
        <v>9.0098039261907132</v>
      </c>
      <c r="F13" s="22">
        <f>IF(RES_hh_tesh_in!F13=0,0,RES_hh_tesh_in!F13/RES_summary!F$21)</f>
        <v>6.7779462803325536</v>
      </c>
      <c r="G13" s="22">
        <f>IF(RES_hh_tesh_in!G13=0,0,RES_hh_tesh_in!G13/RES_summary!G$21)</f>
        <v>6.4446085745838673</v>
      </c>
      <c r="H13" s="22">
        <f>IF(RES_hh_tesh_in!H13=0,0,RES_hh_tesh_in!H13/RES_summary!H$21)</f>
        <v>8.1742250604737361</v>
      </c>
      <c r="I13" s="22">
        <f>IF(RES_hh_tesh_in!I13=0,0,RES_hh_tesh_in!I13/RES_summary!I$21)</f>
        <v>7.7903933769317213</v>
      </c>
      <c r="J13" s="22">
        <f>IF(RES_hh_tesh_in!J13=0,0,RES_hh_tesh_in!J13/RES_summary!J$21)</f>
        <v>6.4504941269581986</v>
      </c>
      <c r="K13" s="22">
        <f>IF(RES_hh_tesh_in!K13=0,0,RES_hh_tesh_in!K13/RES_summary!K$21)</f>
        <v>2.2697830311407854</v>
      </c>
      <c r="L13" s="22">
        <f>IF(RES_hh_tesh_in!L13=0,0,RES_hh_tesh_in!L13/RES_summary!L$21)</f>
        <v>4.2949394077042697</v>
      </c>
      <c r="M13" s="22">
        <f>IF(RES_hh_tesh_in!M13=0,0,RES_hh_tesh_in!M13/RES_summary!M$21)</f>
        <v>3.8700988162848891</v>
      </c>
      <c r="N13" s="22">
        <f>IF(RES_hh_tesh_in!N13=0,0,RES_hh_tesh_in!N13/RES_summary!N$21)</f>
        <v>0</v>
      </c>
      <c r="O13" s="22">
        <f>IF(RES_hh_tesh_in!O13=0,0,RES_hh_tesh_in!O13/RES_summary!O$21)</f>
        <v>0</v>
      </c>
      <c r="P13" s="22">
        <f>IF(RES_hh_tesh_in!P13=0,0,RES_hh_tesh_in!P13/RES_summary!P$21)</f>
        <v>0</v>
      </c>
      <c r="Q13" s="22">
        <f>IF(RES_hh_tesh_in!Q13=0,0,RES_hh_tesh_in!Q13/RES_summary!Q$21)</f>
        <v>0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0.46894928090998284</v>
      </c>
      <c r="D14" s="98">
        <f>IF(RES_hh_tesh_in!D14=0,0,RES_hh_tesh_in!D14/RES_summary!D$21)</f>
        <v>0.11216513337781031</v>
      </c>
      <c r="E14" s="98">
        <f>IF(RES_hh_tesh_in!E14=0,0,RES_hh_tesh_in!E14/RES_summary!E$21)</f>
        <v>1.135680940301045</v>
      </c>
      <c r="F14" s="98">
        <f>IF(RES_hh_tesh_in!F14=0,0,RES_hh_tesh_in!F14/RES_summary!F$21)</f>
        <v>0.43112592958208551</v>
      </c>
      <c r="G14" s="98">
        <f>IF(RES_hh_tesh_in!G14=0,0,RES_hh_tesh_in!G14/RES_summary!G$21)</f>
        <v>8.4034920915500744E-2</v>
      </c>
      <c r="H14" s="98">
        <f>IF(RES_hh_tesh_in!H14=0,0,RES_hh_tesh_in!H14/RES_summary!H$21)</f>
        <v>0.12413218752865296</v>
      </c>
      <c r="I14" s="98">
        <f>IF(RES_hh_tesh_in!I14=0,0,RES_hh_tesh_in!I14/RES_summary!I$21)</f>
        <v>0.10334878486055164</v>
      </c>
      <c r="J14" s="98">
        <f>IF(RES_hh_tesh_in!J14=0,0,RES_hh_tesh_in!J14/RES_summary!J$21)</f>
        <v>0.16657151854051502</v>
      </c>
      <c r="K14" s="98">
        <f>IF(RES_hh_tesh_in!K14=0,0,RES_hh_tesh_in!K14/RES_summary!K$21)</f>
        <v>2.2422492496979876E-2</v>
      </c>
      <c r="L14" s="98">
        <f>IF(RES_hh_tesh_in!L14=0,0,RES_hh_tesh_in!L14/RES_summary!L$21)</f>
        <v>7.0475695107123135E-2</v>
      </c>
      <c r="M14" s="98">
        <f>IF(RES_hh_tesh_in!M14=0,0,RES_hh_tesh_in!M14/RES_summary!M$21)</f>
        <v>0.11911010971104601</v>
      </c>
      <c r="N14" s="98">
        <f>IF(RES_hh_tesh_in!N14=0,0,RES_hh_tesh_in!N14/RES_summary!N$21)</f>
        <v>0.19538253061651367</v>
      </c>
      <c r="O14" s="98">
        <f>IF(RES_hh_tesh_in!O14=0,0,RES_hh_tesh_in!O14/RES_summary!O$21)</f>
        <v>2.3741401192301309E-2</v>
      </c>
      <c r="P14" s="98">
        <f>IF(RES_hh_tesh_in!P14=0,0,RES_hh_tesh_in!P14/RES_summary!P$21)</f>
        <v>6.7266021750299998E-2</v>
      </c>
      <c r="Q14" s="98">
        <f>IF(RES_hh_tesh_in!Q14=0,0,RES_hh_tesh_in!Q14/RES_summary!Q$21)</f>
        <v>0.22777759484433702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7.4011042411336687</v>
      </c>
      <c r="D15" s="96">
        <f>IF(RES_hh_tesh_in!D15=0,0,RES_hh_tesh_in!D15/RES_summary!D$21)</f>
        <v>8.6965144430027674</v>
      </c>
      <c r="E15" s="96">
        <f>IF(RES_hh_tesh_in!E15=0,0,RES_hh_tesh_in!E15/RES_summary!E$21)</f>
        <v>8.8621868667821513</v>
      </c>
      <c r="F15" s="96">
        <f>IF(RES_hh_tesh_in!F15=0,0,RES_hh_tesh_in!F15/RES_summary!F$21)</f>
        <v>7.6846887472258691</v>
      </c>
      <c r="G15" s="96">
        <f>IF(RES_hh_tesh_in!G15=0,0,RES_hh_tesh_in!G15/RES_summary!G$21)</f>
        <v>7.2083637178586786</v>
      </c>
      <c r="H15" s="96">
        <f>IF(RES_hh_tesh_in!H15=0,0,RES_hh_tesh_in!H15/RES_summary!H$21)</f>
        <v>9.6288571679385626</v>
      </c>
      <c r="I15" s="96">
        <f>IF(RES_hh_tesh_in!I15=0,0,RES_hh_tesh_in!I15/RES_summary!I$21)</f>
        <v>7.0672567219274134</v>
      </c>
      <c r="J15" s="96">
        <f>IF(RES_hh_tesh_in!J15=0,0,RES_hh_tesh_in!J15/RES_summary!J$21)</f>
        <v>9.9681932970693214</v>
      </c>
      <c r="K15" s="96">
        <f>IF(RES_hh_tesh_in!K15=0,0,RES_hh_tesh_in!K15/RES_summary!K$21)</f>
        <v>15.62214061026563</v>
      </c>
      <c r="L15" s="96">
        <f>IF(RES_hh_tesh_in!L15=0,0,RES_hh_tesh_in!L15/RES_summary!L$21)</f>
        <v>8.4978287477481498</v>
      </c>
      <c r="M15" s="96">
        <f>IF(RES_hh_tesh_in!M15=0,0,RES_hh_tesh_in!M15/RES_summary!M$21)</f>
        <v>14.35233350811867</v>
      </c>
      <c r="N15" s="96">
        <f>IF(RES_hh_tesh_in!N15=0,0,RES_hh_tesh_in!N15/RES_summary!N$21)</f>
        <v>9.4881408453800358</v>
      </c>
      <c r="O15" s="96">
        <f>IF(RES_hh_tesh_in!O15=0,0,RES_hh_tesh_in!O15/RES_summary!O$21)</f>
        <v>7.8554331772196351</v>
      </c>
      <c r="P15" s="96">
        <f>IF(RES_hh_tesh_in!P15=0,0,RES_hh_tesh_in!P15/RES_summary!P$21)</f>
        <v>11.181905024178805</v>
      </c>
      <c r="Q15" s="96">
        <f>IF(RES_hh_tesh_in!Q15=0,0,RES_hh_tesh_in!Q15/RES_summary!Q$21)</f>
        <v>9.7562163981348498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7.4011042411336687</v>
      </c>
      <c r="D16" s="97">
        <f>IF(RES_hh_tesh_in!D16=0,0,RES_hh_tesh_in!D16/RES_summary!D$21)</f>
        <v>8.6965144430027674</v>
      </c>
      <c r="E16" s="97">
        <f>IF(RES_hh_tesh_in!E16=0,0,RES_hh_tesh_in!E16/RES_summary!E$21)</f>
        <v>8.8621868667821513</v>
      </c>
      <c r="F16" s="97">
        <f>IF(RES_hh_tesh_in!F16=0,0,RES_hh_tesh_in!F16/RES_summary!F$21)</f>
        <v>7.6846887472258691</v>
      </c>
      <c r="G16" s="97">
        <f>IF(RES_hh_tesh_in!G16=0,0,RES_hh_tesh_in!G16/RES_summary!G$21)</f>
        <v>7.2083637178586786</v>
      </c>
      <c r="H16" s="97">
        <f>IF(RES_hh_tesh_in!H16=0,0,RES_hh_tesh_in!H16/RES_summary!H$21)</f>
        <v>9.6288571679385626</v>
      </c>
      <c r="I16" s="97">
        <f>IF(RES_hh_tesh_in!I16=0,0,RES_hh_tesh_in!I16/RES_summary!I$21)</f>
        <v>7.0672567219274134</v>
      </c>
      <c r="J16" s="97">
        <f>IF(RES_hh_tesh_in!J16=0,0,RES_hh_tesh_in!J16/RES_summary!J$21)</f>
        <v>9.9681932970693214</v>
      </c>
      <c r="K16" s="97">
        <f>IF(RES_hh_tesh_in!K16=0,0,RES_hh_tesh_in!K16/RES_summary!K$21)</f>
        <v>15.62214061026563</v>
      </c>
      <c r="L16" s="97">
        <f>IF(RES_hh_tesh_in!L16=0,0,RES_hh_tesh_in!L16/RES_summary!L$21)</f>
        <v>8.4978287477481498</v>
      </c>
      <c r="M16" s="97">
        <f>IF(RES_hh_tesh_in!M16=0,0,RES_hh_tesh_in!M16/RES_summary!M$21)</f>
        <v>14.35233350811867</v>
      </c>
      <c r="N16" s="97">
        <f>IF(RES_hh_tesh_in!N16=0,0,RES_hh_tesh_in!N16/RES_summary!N$21)</f>
        <v>9.4881408453800358</v>
      </c>
      <c r="O16" s="97">
        <f>IF(RES_hh_tesh_in!O16=0,0,RES_hh_tesh_in!O16/RES_summary!O$21)</f>
        <v>7.8554331772196351</v>
      </c>
      <c r="P16" s="97">
        <f>IF(RES_hh_tesh_in!P16=0,0,RES_hh_tesh_in!P16/RES_summary!P$21)</f>
        <v>11.181905024178805</v>
      </c>
      <c r="Q16" s="97">
        <f>IF(RES_hh_tesh_in!Q16=0,0,RES_hh_tesh_in!Q16/RES_summary!Q$21)</f>
        <v>9.7562163981348498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5.7612649458566283</v>
      </c>
      <c r="D17" s="96">
        <f>IF(RES_hh_tesh_in!D17=0,0,RES_hh_tesh_in!D17/RES_summary!D$21)</f>
        <v>5.5025873095454925</v>
      </c>
      <c r="E17" s="96">
        <f>IF(RES_hh_tesh_in!E17=0,0,RES_hh_tesh_in!E17/RES_summary!E$21)</f>
        <v>5.791836778995032</v>
      </c>
      <c r="F17" s="96">
        <f>IF(RES_hh_tesh_in!F17=0,0,RES_hh_tesh_in!F17/RES_summary!F$21)</f>
        <v>5.7175150946471005</v>
      </c>
      <c r="G17" s="96">
        <f>IF(RES_hh_tesh_in!G17=0,0,RES_hh_tesh_in!G17/RES_summary!G$21)</f>
        <v>5.9390468448876819</v>
      </c>
      <c r="H17" s="96">
        <f>IF(RES_hh_tesh_in!H17=0,0,RES_hh_tesh_in!H17/RES_summary!H$21)</f>
        <v>6.1044915092539789</v>
      </c>
      <c r="I17" s="96">
        <f>IF(RES_hh_tesh_in!I17=0,0,RES_hh_tesh_in!I17/RES_summary!I$21)</f>
        <v>6.0918054602564924</v>
      </c>
      <c r="J17" s="96">
        <f>IF(RES_hh_tesh_in!J17=0,0,RES_hh_tesh_in!J17/RES_summary!J$21)</f>
        <v>6.3765800950907323</v>
      </c>
      <c r="K17" s="96">
        <f>IF(RES_hh_tesh_in!K17=0,0,RES_hh_tesh_in!K17/RES_summary!K$21)</f>
        <v>5.0040445480911444</v>
      </c>
      <c r="L17" s="96">
        <f>IF(RES_hh_tesh_in!L17=0,0,RES_hh_tesh_in!L17/RES_summary!L$21)</f>
        <v>6.099215092303985</v>
      </c>
      <c r="M17" s="96">
        <f>IF(RES_hh_tesh_in!M17=0,0,RES_hh_tesh_in!M17/RES_summary!M$21)</f>
        <v>6.2662728497836744</v>
      </c>
      <c r="N17" s="96">
        <f>IF(RES_hh_tesh_in!N17=0,0,RES_hh_tesh_in!N17/RES_summary!N$21)</f>
        <v>6.2107475659895366</v>
      </c>
      <c r="O17" s="96">
        <f>IF(RES_hh_tesh_in!O17=0,0,RES_hh_tesh_in!O17/RES_summary!O$21)</f>
        <v>6.2626125887181185</v>
      </c>
      <c r="P17" s="96">
        <f>IF(RES_hh_tesh_in!P17=0,0,RES_hh_tesh_in!P17/RES_summary!P$21)</f>
        <v>6.3542751015576258</v>
      </c>
      <c r="Q17" s="96">
        <f>IF(RES_hh_tesh_in!Q17=0,0,RES_hh_tesh_in!Q17/RES_summary!Q$21)</f>
        <v>6.6306128127589732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5.7708992938922847</v>
      </c>
      <c r="D19" s="95">
        <f>IF(RES_hh_tesh_in!D19=0,0,RES_hh_tesh_in!D19/RES_summary!D$21)</f>
        <v>1.5807200629054716</v>
      </c>
      <c r="E19" s="95">
        <f>IF(RES_hh_tesh_in!E19=0,0,RES_hh_tesh_in!E19/RES_summary!E$21)</f>
        <v>2.535420393479054</v>
      </c>
      <c r="F19" s="95">
        <f>IF(RES_hh_tesh_in!F19=0,0,RES_hh_tesh_in!F19/RES_summary!F$21)</f>
        <v>3.8111589042938667</v>
      </c>
      <c r="G19" s="95">
        <f>IF(RES_hh_tesh_in!G19=0,0,RES_hh_tesh_in!G19/RES_summary!G$21)</f>
        <v>0.12864515564876899</v>
      </c>
      <c r="H19" s="95">
        <f>IF(RES_hh_tesh_in!H19=0,0,RES_hh_tesh_in!H19/RES_summary!H$21)</f>
        <v>3.4793475784096426</v>
      </c>
      <c r="I19" s="95">
        <f>IF(RES_hh_tesh_in!I19=0,0,RES_hh_tesh_in!I19/RES_summary!I$21)</f>
        <v>0.62962502059931924</v>
      </c>
      <c r="J19" s="95">
        <f>IF(RES_hh_tesh_in!J19=0,0,RES_hh_tesh_in!J19/RES_summary!J$21)</f>
        <v>3.2627442295029496</v>
      </c>
      <c r="K19" s="95">
        <f>IF(RES_hh_tesh_in!K19=0,0,RES_hh_tesh_in!K19/RES_summary!K$21)</f>
        <v>3.573392898610964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4.1008673911694569</v>
      </c>
      <c r="Q19" s="95">
        <f>IF(RES_hh_tesh_in!Q19=0,0,RES_hh_tesh_in!Q19/RES_summary!Q$21)</f>
        <v>4.3766341821834249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0</v>
      </c>
      <c r="D20" s="95">
        <f>IF(RES_hh_tesh_in!D20=0,0,RES_hh_tesh_in!D20/RES_summary!D$21)</f>
        <v>0</v>
      </c>
      <c r="E20" s="95">
        <f>IF(RES_hh_tesh_in!E20=0,0,RES_hh_tesh_in!E20/RES_summary!E$21)</f>
        <v>0</v>
      </c>
      <c r="F20" s="95">
        <f>IF(RES_hh_tesh_in!F20=0,0,RES_hh_tesh_in!F20/RES_summary!F$21)</f>
        <v>0</v>
      </c>
      <c r="G20" s="95">
        <f>IF(RES_hh_tesh_in!G20=0,0,RES_hh_tesh_in!G20/RES_summary!G$21)</f>
        <v>0</v>
      </c>
      <c r="H20" s="95">
        <f>IF(RES_hh_tesh_in!H20=0,0,RES_hh_tesh_in!H20/RES_summary!H$21)</f>
        <v>0</v>
      </c>
      <c r="I20" s="95">
        <f>IF(RES_hh_tesh_in!I20=0,0,RES_hh_tesh_in!I20/RES_summary!I$21)</f>
        <v>0</v>
      </c>
      <c r="J20" s="95">
        <f>IF(RES_hh_tesh_in!J20=0,0,RES_hh_tesh_in!J20/RES_summary!J$21)</f>
        <v>0</v>
      </c>
      <c r="K20" s="95">
        <f>IF(RES_hh_tesh_in!K20=0,0,RES_hh_tesh_in!K20/RES_summary!K$21)</f>
        <v>0</v>
      </c>
      <c r="L20" s="95">
        <f>IF(RES_hh_tesh_in!L20=0,0,RES_hh_tesh_in!L20/RES_summary!L$21)</f>
        <v>0</v>
      </c>
      <c r="M20" s="95">
        <f>IF(RES_hh_tesh_in!M20=0,0,RES_hh_tesh_in!M20/RES_summary!M$21)</f>
        <v>0</v>
      </c>
      <c r="N20" s="95">
        <f>IF(RES_hh_tesh_in!N20=0,0,RES_hh_tesh_in!N20/RES_summary!N$21)</f>
        <v>0</v>
      </c>
      <c r="O20" s="95">
        <f>IF(RES_hh_tesh_in!O20=0,0,RES_hh_tesh_in!O20/RES_summary!O$21)</f>
        <v>0</v>
      </c>
      <c r="P20" s="95">
        <f>IF(RES_hh_tesh_in!P20=0,0,RES_hh_tesh_in!P20/RES_summary!P$21)</f>
        <v>0</v>
      </c>
      <c r="Q20" s="95">
        <f>IF(RES_hh_tesh_in!Q20=0,0,RES_hh_tesh_in!Q20/RES_summary!Q$21)</f>
        <v>0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0</v>
      </c>
      <c r="D21" s="95">
        <f>IF(RES_hh_tesh_in!D21=0,0,RES_hh_tesh_in!D21/RES_summary!D$21)</f>
        <v>0</v>
      </c>
      <c r="E21" s="95">
        <f>IF(RES_hh_tesh_in!E21=0,0,RES_hh_tesh_in!E21/RES_summary!E$21)</f>
        <v>0</v>
      </c>
      <c r="F21" s="95">
        <f>IF(RES_hh_tesh_in!F21=0,0,RES_hh_tesh_in!F21/RES_summary!F$21)</f>
        <v>0</v>
      </c>
      <c r="G21" s="95">
        <f>IF(RES_hh_tesh_in!G21=0,0,RES_hh_tesh_in!G21/RES_summary!G$21)</f>
        <v>0</v>
      </c>
      <c r="H21" s="95">
        <f>IF(RES_hh_tesh_in!H21=0,0,RES_hh_tesh_in!H21/RES_summary!H$21)</f>
        <v>0</v>
      </c>
      <c r="I21" s="95">
        <f>IF(RES_hh_tesh_in!I21=0,0,RES_hh_tesh_in!I21/RES_summary!I$21)</f>
        <v>0</v>
      </c>
      <c r="J21" s="95">
        <f>IF(RES_hh_tesh_in!J21=0,0,RES_hh_tesh_in!J21/RES_summary!J$21)</f>
        <v>0</v>
      </c>
      <c r="K21" s="95">
        <f>IF(RES_hh_tesh_in!K21=0,0,RES_hh_tesh_in!K21/RES_summary!K$21)</f>
        <v>0</v>
      </c>
      <c r="L21" s="95">
        <f>IF(RES_hh_tesh_in!L21=0,0,RES_hh_tesh_in!L21/RES_summary!L$21)</f>
        <v>0</v>
      </c>
      <c r="M21" s="95">
        <f>IF(RES_hh_tesh_in!M21=0,0,RES_hh_tesh_in!M21/RES_summary!M$21)</f>
        <v>0</v>
      </c>
      <c r="N21" s="95">
        <f>IF(RES_hh_tesh_in!N21=0,0,RES_hh_tesh_in!N21/RES_summary!N$21)</f>
        <v>0</v>
      </c>
      <c r="O21" s="95">
        <f>IF(RES_hh_tesh_in!O21=0,0,RES_hh_tesh_in!O21/RES_summary!O$21)</f>
        <v>0</v>
      </c>
      <c r="P21" s="95">
        <f>IF(RES_hh_tesh_in!P21=0,0,RES_hh_tesh_in!P21/RES_summary!P$21)</f>
        <v>0</v>
      </c>
      <c r="Q21" s="95">
        <f>IF(RES_hh_tesh_in!Q21=0,0,RES_hh_tesh_in!Q21/RES_summary!Q$21)</f>
        <v>0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0</v>
      </c>
      <c r="D22" s="95">
        <f>IF(RES_hh_tesh_in!D22=0,0,RES_hh_tesh_in!D22/RES_summary!D$21)</f>
        <v>0</v>
      </c>
      <c r="E22" s="95">
        <f>IF(RES_hh_tesh_in!E22=0,0,RES_hh_tesh_in!E22/RES_summary!E$21)</f>
        <v>0</v>
      </c>
      <c r="F22" s="95">
        <f>IF(RES_hh_tesh_in!F22=0,0,RES_hh_tesh_in!F22/RES_summary!F$21)</f>
        <v>0</v>
      </c>
      <c r="G22" s="95">
        <f>IF(RES_hh_tesh_in!G22=0,0,RES_hh_tesh_in!G22/RES_summary!G$21)</f>
        <v>0</v>
      </c>
      <c r="H22" s="95">
        <f>IF(RES_hh_tesh_in!H22=0,0,RES_hh_tesh_in!H22/RES_summary!H$21)</f>
        <v>0</v>
      </c>
      <c r="I22" s="95">
        <f>IF(RES_hh_tesh_in!I22=0,0,RES_hh_tesh_in!I22/RES_summary!I$21)</f>
        <v>0</v>
      </c>
      <c r="J22" s="95">
        <f>IF(RES_hh_tesh_in!J22=0,0,RES_hh_tesh_in!J22/RES_summary!J$21)</f>
        <v>0</v>
      </c>
      <c r="K22" s="95">
        <f>IF(RES_hh_tesh_in!K22=0,0,RES_hh_tesh_in!K22/RES_summary!K$21)</f>
        <v>0</v>
      </c>
      <c r="L22" s="95">
        <f>IF(RES_hh_tesh_in!L22=0,0,RES_hh_tesh_in!L22/RES_summary!L$21)</f>
        <v>0</v>
      </c>
      <c r="M22" s="95">
        <f>IF(RES_hh_tesh_in!M22=0,0,RES_hh_tesh_in!M22/RES_summary!M$21)</f>
        <v>0</v>
      </c>
      <c r="N22" s="95">
        <f>IF(RES_hh_tesh_in!N22=0,0,RES_hh_tesh_in!N22/RES_summary!N$21)</f>
        <v>0</v>
      </c>
      <c r="O22" s="95">
        <f>IF(RES_hh_tesh_in!O22=0,0,RES_hh_tesh_in!O22/RES_summary!O$21)</f>
        <v>0</v>
      </c>
      <c r="P22" s="95">
        <f>IF(RES_hh_tesh_in!P22=0,0,RES_hh_tesh_in!P22/RES_summary!P$21)</f>
        <v>0</v>
      </c>
      <c r="Q22" s="95">
        <f>IF(RES_hh_tesh_in!Q22=0,0,RES_hh_tesh_in!Q22/RES_summary!Q$21)</f>
        <v>0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0</v>
      </c>
      <c r="D24" s="95">
        <f>IF(RES_hh_tesh_in!D24=0,0,RES_hh_tesh_in!D24/RES_summary!D$21)</f>
        <v>0</v>
      </c>
      <c r="E24" s="95">
        <f>IF(RES_hh_tesh_in!E24=0,0,RES_hh_tesh_in!E24/RES_summary!E$21)</f>
        <v>0</v>
      </c>
      <c r="F24" s="95">
        <f>IF(RES_hh_tesh_in!F24=0,0,RES_hh_tesh_in!F24/RES_summary!F$21)</f>
        <v>0</v>
      </c>
      <c r="G24" s="95">
        <f>IF(RES_hh_tesh_in!G24=0,0,RES_hh_tesh_in!G24/RES_summary!G$21)</f>
        <v>0</v>
      </c>
      <c r="H24" s="95">
        <f>IF(RES_hh_tesh_in!H24=0,0,RES_hh_tesh_in!H24/RES_summary!H$21)</f>
        <v>0</v>
      </c>
      <c r="I24" s="95">
        <f>IF(RES_hh_tesh_in!I24=0,0,RES_hh_tesh_in!I24/RES_summary!I$21)</f>
        <v>0</v>
      </c>
      <c r="J24" s="95">
        <f>IF(RES_hh_tesh_in!J24=0,0,RES_hh_tesh_in!J24/RES_summary!J$21)</f>
        <v>0</v>
      </c>
      <c r="K24" s="95">
        <f>IF(RES_hh_tesh_in!K24=0,0,RES_hh_tesh_in!K24/RES_summary!K$21)</f>
        <v>0</v>
      </c>
      <c r="L24" s="95">
        <f>IF(RES_hh_tesh_in!L24=0,0,RES_hh_tesh_in!L24/RES_summary!L$21)</f>
        <v>0</v>
      </c>
      <c r="M24" s="95">
        <f>IF(RES_hh_tesh_in!M24=0,0,RES_hh_tesh_in!M24/RES_summary!M$21)</f>
        <v>0</v>
      </c>
      <c r="N24" s="95">
        <f>IF(RES_hh_tesh_in!N24=0,0,RES_hh_tesh_in!N24/RES_summary!N$21)</f>
        <v>0</v>
      </c>
      <c r="O24" s="95">
        <f>IF(RES_hh_tesh_in!O24=0,0,RES_hh_tesh_in!O24/RES_summary!O$21)</f>
        <v>0</v>
      </c>
      <c r="P24" s="95">
        <f>IF(RES_hh_tesh_in!P24=0,0,RES_hh_tesh_in!P24/RES_summary!P$21)</f>
        <v>0</v>
      </c>
      <c r="Q24" s="95">
        <f>IF(RES_hh_tesh_in!Q24=0,0,RES_hh_tesh_in!Q24/RES_summary!Q$21)</f>
        <v>0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5.7586803761913909</v>
      </c>
      <c r="D25" s="22">
        <f>IF(RES_hh_tesh_in!D25=0,0,RES_hh_tesh_in!D25/RES_summary!D$21)</f>
        <v>1.1127742022097473</v>
      </c>
      <c r="E25" s="22">
        <f>IF(RES_hh_tesh_in!E25=0,0,RES_hh_tesh_in!E25/RES_summary!E$21)</f>
        <v>4.0865772669076952</v>
      </c>
      <c r="F25" s="22">
        <f>IF(RES_hh_tesh_in!F25=0,0,RES_hh_tesh_in!F25/RES_summary!F$21)</f>
        <v>3.3926465523773666</v>
      </c>
      <c r="G25" s="22">
        <f>IF(RES_hh_tesh_in!G25=0,0,RES_hh_tesh_in!G25/RES_summary!G$21)</f>
        <v>3.5691636509456548</v>
      </c>
      <c r="H25" s="22">
        <f>IF(RES_hh_tesh_in!H25=0,0,RES_hh_tesh_in!H25/RES_summary!H$21)</f>
        <v>4.6573567392142072</v>
      </c>
      <c r="I25" s="22">
        <f>IF(RES_hh_tesh_in!I25=0,0,RES_hh_tesh_in!I25/RES_summary!I$21)</f>
        <v>3.4730577407438603</v>
      </c>
      <c r="J25" s="22">
        <f>IF(RES_hh_tesh_in!J25=0,0,RES_hh_tesh_in!J25/RES_summary!J$21)</f>
        <v>4.7496854775439052</v>
      </c>
      <c r="K25" s="22">
        <f>IF(RES_hh_tesh_in!K25=0,0,RES_hh_tesh_in!K25/RES_summary!K$21)</f>
        <v>2.0315604886334517</v>
      </c>
      <c r="L25" s="22">
        <f>IF(RES_hh_tesh_in!L25=0,0,RES_hh_tesh_in!L25/RES_summary!L$21)</f>
        <v>0.38466763854239278</v>
      </c>
      <c r="M25" s="22">
        <f>IF(RES_hh_tesh_in!M25=0,0,RES_hh_tesh_in!M25/RES_summary!M$21)</f>
        <v>2.0975754875082671</v>
      </c>
      <c r="N25" s="22">
        <f>IF(RES_hh_tesh_in!N25=0,0,RES_hh_tesh_in!N25/RES_summary!N$21)</f>
        <v>1.2655083375275789</v>
      </c>
      <c r="O25" s="22">
        <f>IF(RES_hh_tesh_in!O25=0,0,RES_hh_tesh_in!O25/RES_summary!O$21)</f>
        <v>0.49131457389895938</v>
      </c>
      <c r="P25" s="22">
        <f>IF(RES_hh_tesh_in!P25=0,0,RES_hh_tesh_in!P25/RES_summary!P$21)</f>
        <v>2.0933603792875215</v>
      </c>
      <c r="Q25" s="22">
        <f>IF(RES_hh_tesh_in!Q25=0,0,RES_hh_tesh_in!Q25/RES_summary!Q$21)</f>
        <v>1.9898424184285266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0</v>
      </c>
      <c r="D26" s="18">
        <f>IF(RES_hh_tesh_in!D26=0,0,RES_hh_tesh_in!D26/RES_summary!D$21)</f>
        <v>5.3466410347688553</v>
      </c>
      <c r="E26" s="18">
        <f>IF(RES_hh_tesh_in!E26=0,0,RES_hh_tesh_in!E26/RES_summary!E$21)</f>
        <v>5.2807369946907423</v>
      </c>
      <c r="F26" s="18">
        <f>IF(RES_hh_tesh_in!F26=0,0,RES_hh_tesh_in!F26/RES_summary!F$21)</f>
        <v>5.3878242884823742</v>
      </c>
      <c r="G26" s="18">
        <f>IF(RES_hh_tesh_in!G26=0,0,RES_hh_tesh_in!G26/RES_summary!G$21)</f>
        <v>5.6370967251686972</v>
      </c>
      <c r="H26" s="18">
        <f>IF(RES_hh_tesh_in!H26=0,0,RES_hh_tesh_in!H26/RES_summary!H$21)</f>
        <v>5.6029793150383833</v>
      </c>
      <c r="I26" s="18">
        <f>IF(RES_hh_tesh_in!I26=0,0,RES_hh_tesh_in!I26/RES_summary!I$21)</f>
        <v>5.6494260253370685</v>
      </c>
      <c r="J26" s="18">
        <f>IF(RES_hh_tesh_in!J26=0,0,RES_hh_tesh_in!J26/RES_summary!J$21)</f>
        <v>5.7476488126512164</v>
      </c>
      <c r="K26" s="18">
        <f>IF(RES_hh_tesh_in!K26=0,0,RES_hh_tesh_in!K26/RES_summary!K$21)</f>
        <v>4.7015952999091244</v>
      </c>
      <c r="L26" s="18">
        <f>IF(RES_hh_tesh_in!L26=0,0,RES_hh_tesh_in!L26/RES_summary!L$21)</f>
        <v>5.9306111309665726</v>
      </c>
      <c r="M26" s="18">
        <f>IF(RES_hh_tesh_in!M26=0,0,RES_hh_tesh_in!M26/RES_summary!M$21)</f>
        <v>5.9566571028591992</v>
      </c>
      <c r="N26" s="18">
        <f>IF(RES_hh_tesh_in!N26=0,0,RES_hh_tesh_in!N26/RES_summary!N$21)</f>
        <v>5.972771542425841</v>
      </c>
      <c r="O26" s="18">
        <f>IF(RES_hh_tesh_in!O26=0,0,RES_hh_tesh_in!O26/RES_summary!O$21)</f>
        <v>6.0583375125884391</v>
      </c>
      <c r="P26" s="18">
        <f>IF(RES_hh_tesh_in!P26=0,0,RES_hh_tesh_in!P26/RES_summary!P$21)</f>
        <v>6.0617054018947787</v>
      </c>
      <c r="Q26" s="18">
        <f>IF(RES_hh_tesh_in!Q26=0,0,RES_hh_tesh_in!Q26/RES_summary!Q$21)</f>
        <v>6.0588092906978437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4.3744916690174787</v>
      </c>
      <c r="D27" s="96">
        <f>IF(RES_hh_tesh_in!D27=0,0,RES_hh_tesh_in!D27/RES_summary!D$21)</f>
        <v>4.4348376429023411</v>
      </c>
      <c r="E27" s="96">
        <f>IF(RES_hh_tesh_in!E27=0,0,RES_hh_tesh_in!E27/RES_summary!E$21)</f>
        <v>4.3408852326938012</v>
      </c>
      <c r="F27" s="96">
        <f>IF(RES_hh_tesh_in!F27=0,0,RES_hh_tesh_in!F27/RES_summary!F$21)</f>
        <v>4.9753175041783555</v>
      </c>
      <c r="G27" s="96">
        <f>IF(RES_hh_tesh_in!G27=0,0,RES_hh_tesh_in!G27/RES_summary!G$21)</f>
        <v>4.8045081327967729</v>
      </c>
      <c r="H27" s="96">
        <f>IF(RES_hh_tesh_in!H27=0,0,RES_hh_tesh_in!H27/RES_summary!H$21)</f>
        <v>4.9373926390030052</v>
      </c>
      <c r="I27" s="96">
        <f>IF(RES_hh_tesh_in!I27=0,0,RES_hh_tesh_in!I27/RES_summary!I$21)</f>
        <v>4.7894146969432256</v>
      </c>
      <c r="J27" s="96">
        <f>IF(RES_hh_tesh_in!J27=0,0,RES_hh_tesh_in!J27/RES_summary!J$21)</f>
        <v>4.8750350991682447</v>
      </c>
      <c r="K27" s="96">
        <f>IF(RES_hh_tesh_in!K27=0,0,RES_hh_tesh_in!K27/RES_summary!K$21)</f>
        <v>4.8251674632310859</v>
      </c>
      <c r="L27" s="96">
        <f>IF(RES_hh_tesh_in!L27=0,0,RES_hh_tesh_in!L27/RES_summary!L$21)</f>
        <v>5.0999671114839913</v>
      </c>
      <c r="M27" s="96">
        <f>IF(RES_hh_tesh_in!M27=0,0,RES_hh_tesh_in!M27/RES_summary!M$21)</f>
        <v>5.0624810612523863</v>
      </c>
      <c r="N27" s="96">
        <f>IF(RES_hh_tesh_in!N27=0,0,RES_hh_tesh_in!N27/RES_summary!N$21)</f>
        <v>5.1096887148400931</v>
      </c>
      <c r="O27" s="96">
        <f>IF(RES_hh_tesh_in!O27=0,0,RES_hh_tesh_in!O27/RES_summary!O$21)</f>
        <v>5.0179849056369736</v>
      </c>
      <c r="P27" s="96">
        <f>IF(RES_hh_tesh_in!P27=0,0,RES_hh_tesh_in!P27/RES_summary!P$21)</f>
        <v>4.9958340202697684</v>
      </c>
      <c r="Q27" s="96">
        <f>IF(RES_hh_tesh_in!Q27=0,0,RES_hh_tesh_in!Q27/RES_summary!Q$21)</f>
        <v>5.488062152813078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4.5239617958664811</v>
      </c>
      <c r="D29" s="95">
        <f>IF(RES_hh_tesh_in!D29=0,0,RES_hh_tesh_in!D29/RES_summary!D$21)</f>
        <v>0</v>
      </c>
      <c r="E29" s="95">
        <f>IF(RES_hh_tesh_in!E29=0,0,RES_hh_tesh_in!E29/RES_summary!E$21)</f>
        <v>4.4403992216001447</v>
      </c>
      <c r="F29" s="95">
        <f>IF(RES_hh_tesh_in!F29=0,0,RES_hh_tesh_in!F29/RES_summary!F$21)</f>
        <v>5.1230965565529551</v>
      </c>
      <c r="G29" s="95">
        <f>IF(RES_hh_tesh_in!G29=0,0,RES_hh_tesh_in!G29/RES_summary!G$21)</f>
        <v>5.0262023315202295</v>
      </c>
      <c r="H29" s="95">
        <f>IF(RES_hh_tesh_in!H29=0,0,RES_hh_tesh_in!H29/RES_summary!H$21)</f>
        <v>5.1130082299437047</v>
      </c>
      <c r="I29" s="95">
        <f>IF(RES_hh_tesh_in!I29=0,0,RES_hh_tesh_in!I29/RES_summary!I$21)</f>
        <v>4.9077020739685207</v>
      </c>
      <c r="J29" s="95">
        <f>IF(RES_hh_tesh_in!J29=0,0,RES_hh_tesh_in!J29/RES_summary!J$21)</f>
        <v>4.9206128181110032</v>
      </c>
      <c r="K29" s="95">
        <f>IF(RES_hh_tesh_in!K29=0,0,RES_hh_tesh_in!K29/RES_summary!K$21)</f>
        <v>4.8895735901644253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5.4470817943344843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0</v>
      </c>
      <c r="D30" s="95">
        <f>IF(RES_hh_tesh_in!D30=0,0,RES_hh_tesh_in!D30/RES_summary!D$21)</f>
        <v>0</v>
      </c>
      <c r="E30" s="95">
        <f>IF(RES_hh_tesh_in!E30=0,0,RES_hh_tesh_in!E30/RES_summary!E$21)</f>
        <v>0</v>
      </c>
      <c r="F30" s="95">
        <f>IF(RES_hh_tesh_in!F30=0,0,RES_hh_tesh_in!F30/RES_summary!F$21)</f>
        <v>0</v>
      </c>
      <c r="G30" s="95">
        <f>IF(RES_hh_tesh_in!G30=0,0,RES_hh_tesh_in!G30/RES_summary!G$21)</f>
        <v>0</v>
      </c>
      <c r="H30" s="95">
        <f>IF(RES_hh_tesh_in!H30=0,0,RES_hh_tesh_in!H30/RES_summary!H$21)</f>
        <v>0</v>
      </c>
      <c r="I30" s="95">
        <f>IF(RES_hh_tesh_in!I30=0,0,RES_hh_tesh_in!I30/RES_summary!I$21)</f>
        <v>0</v>
      </c>
      <c r="J30" s="95">
        <f>IF(RES_hh_tesh_in!J30=0,0,RES_hh_tesh_in!J30/RES_summary!J$21)</f>
        <v>0</v>
      </c>
      <c r="K30" s="95">
        <f>IF(RES_hh_tesh_in!K30=0,0,RES_hh_tesh_in!K30/RES_summary!K$21)</f>
        <v>0</v>
      </c>
      <c r="L30" s="95">
        <f>IF(RES_hh_tesh_in!L30=0,0,RES_hh_tesh_in!L30/RES_summary!L$21)</f>
        <v>0</v>
      </c>
      <c r="M30" s="95">
        <f>IF(RES_hh_tesh_in!M30=0,0,RES_hh_tesh_in!M30/RES_summary!M$21)</f>
        <v>0</v>
      </c>
      <c r="N30" s="95">
        <f>IF(RES_hh_tesh_in!N30=0,0,RES_hh_tesh_in!N30/RES_summary!N$21)</f>
        <v>0</v>
      </c>
      <c r="O30" s="95">
        <f>IF(RES_hh_tesh_in!O30=0,0,RES_hh_tesh_in!O30/RES_summary!O$21)</f>
        <v>0</v>
      </c>
      <c r="P30" s="95">
        <f>IF(RES_hh_tesh_in!P30=0,0,RES_hh_tesh_in!P30/RES_summary!P$21)</f>
        <v>0</v>
      </c>
      <c r="Q30" s="95">
        <f>IF(RES_hh_tesh_in!Q30=0,0,RES_hh_tesh_in!Q30/RES_summary!Q$21)</f>
        <v>0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4.2242327037479734</v>
      </c>
      <c r="D32" s="18">
        <f>IF(RES_hh_tesh_in!D32=0,0,RES_hh_tesh_in!D32/RES_summary!D$21)</f>
        <v>4.4348376429023411</v>
      </c>
      <c r="E32" s="18">
        <f>IF(RES_hh_tesh_in!E32=0,0,RES_hh_tesh_in!E32/RES_summary!E$21)</f>
        <v>4.3373107225537755</v>
      </c>
      <c r="F32" s="18">
        <f>IF(RES_hh_tesh_in!F32=0,0,RES_hh_tesh_in!F32/RES_summary!F$21)</f>
        <v>4.8760536831197383</v>
      </c>
      <c r="G32" s="18">
        <f>IF(RES_hh_tesh_in!G32=0,0,RES_hh_tesh_in!G32/RES_summary!G$21)</f>
        <v>4.7563959262408977</v>
      </c>
      <c r="H32" s="18">
        <f>IF(RES_hh_tesh_in!H32=0,0,RES_hh_tesh_in!H32/RES_summary!H$21)</f>
        <v>4.9184608274454193</v>
      </c>
      <c r="I32" s="18">
        <f>IF(RES_hh_tesh_in!I32=0,0,RES_hh_tesh_in!I32/RES_summary!I$21)</f>
        <v>4.7796490801474372</v>
      </c>
      <c r="J32" s="18">
        <f>IF(RES_hh_tesh_in!J32=0,0,RES_hh_tesh_in!J32/RES_summary!J$21)</f>
        <v>4.8426533382095798</v>
      </c>
      <c r="K32" s="18">
        <f>IF(RES_hh_tesh_in!K32=0,0,RES_hh_tesh_in!K32/RES_summary!K$21)</f>
        <v>4.6715956853960723</v>
      </c>
      <c r="L32" s="18">
        <f>IF(RES_hh_tesh_in!L32=0,0,RES_hh_tesh_in!L32/RES_summary!L$21)</f>
        <v>5.0999671114839913</v>
      </c>
      <c r="M32" s="18">
        <f>IF(RES_hh_tesh_in!M32=0,0,RES_hh_tesh_in!M32/RES_summary!M$21)</f>
        <v>5.0624810612523863</v>
      </c>
      <c r="N32" s="18">
        <f>IF(RES_hh_tesh_in!N32=0,0,RES_hh_tesh_in!N32/RES_summary!N$21)</f>
        <v>5.1096887148400931</v>
      </c>
      <c r="O32" s="18">
        <f>IF(RES_hh_tesh_in!O32=0,0,RES_hh_tesh_in!O32/RES_summary!O$21)</f>
        <v>5.0179849056369736</v>
      </c>
      <c r="P32" s="18">
        <f>IF(RES_hh_tesh_in!P32=0,0,RES_hh_tesh_in!P32/RES_summary!P$21)</f>
        <v>4.9958340202697684</v>
      </c>
      <c r="Q32" s="18">
        <f>IF(RES_hh_tesh_in!Q32=0,0,RES_hh_tesh_in!Q32/RES_summary!Q$21)</f>
        <v>5.4889963684799916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2.4128650232509297</v>
      </c>
      <c r="D3" s="100">
        <f>IF(RES_hh_emih_in!D3=0,0,RES_hh_emih_in!D3/RES_summary!D$21)</f>
        <v>1.3754696397429562</v>
      </c>
      <c r="E3" s="100">
        <f>IF(RES_hh_emih_in!E3=0,0,RES_hh_emih_in!E3/RES_summary!E$21)</f>
        <v>0.45080600344046318</v>
      </c>
      <c r="F3" s="100">
        <f>IF(RES_hh_emih_in!F3=0,0,RES_hh_emih_in!F3/RES_summary!F$21)</f>
        <v>2.1774865692329568</v>
      </c>
      <c r="G3" s="100">
        <f>IF(RES_hh_emih_in!G3=0,0,RES_hh_emih_in!G3/RES_summary!G$21)</f>
        <v>1.6966716344323833</v>
      </c>
      <c r="H3" s="100">
        <f>IF(RES_hh_emih_in!H3=0,0,RES_hh_emih_in!H3/RES_summary!H$21)</f>
        <v>0.62400140706047902</v>
      </c>
      <c r="I3" s="100">
        <f>IF(RES_hh_emih_in!I3=0,0,RES_hh_emih_in!I3/RES_summary!I$21)</f>
        <v>0.35887116864904717</v>
      </c>
      <c r="J3" s="100">
        <f>IF(RES_hh_emih_in!J3=0,0,RES_hh_emih_in!J3/RES_summary!J$21)</f>
        <v>1.6798166827587275</v>
      </c>
      <c r="K3" s="100">
        <f>IF(RES_hh_emih_in!K3=0,0,RES_hh_emih_in!K3/RES_summary!K$21)</f>
        <v>2.3054883018838339</v>
      </c>
      <c r="L3" s="100">
        <f>IF(RES_hh_emih_in!L3=0,0,RES_hh_emih_in!L3/RES_summary!L$21)</f>
        <v>0</v>
      </c>
      <c r="M3" s="100">
        <f>IF(RES_hh_emih_in!M3=0,0,RES_hh_emih_in!M3/RES_summary!M$21)</f>
        <v>1.2974587511474138</v>
      </c>
      <c r="N3" s="100">
        <f>IF(RES_hh_emih_in!N3=0,0,RES_hh_emih_in!N3/RES_summary!N$21)</f>
        <v>1.6579533009107379</v>
      </c>
      <c r="O3" s="100">
        <f>IF(RES_hh_emih_in!O3=0,0,RES_hh_emih_in!O3/RES_summary!O$21)</f>
        <v>1.4556802810085414</v>
      </c>
      <c r="P3" s="100">
        <f>IF(RES_hh_emih_in!P3=0,0,RES_hh_emih_in!P3/RES_summary!P$21)</f>
        <v>1.4407723243660011</v>
      </c>
      <c r="Q3" s="100">
        <f>IF(RES_hh_emih_in!Q3=0,0,RES_hh_emih_in!Q3/RES_summary!Q$21)</f>
        <v>2.1675331130356339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0.68560719406837733</v>
      </c>
      <c r="D4" s="96">
        <f>IF(RES_hh_emih_in!D4=0,0,RES_hh_emih_in!D4/RES_summary!D$21)</f>
        <v>1.3426268774162806</v>
      </c>
      <c r="E4" s="96">
        <f>IF(RES_hh_emih_in!E4=0,0,RES_hh_emih_in!E4/RES_summary!E$21)</f>
        <v>0.31049126798701004</v>
      </c>
      <c r="F4" s="96">
        <f>IF(RES_hh_emih_in!F4=0,0,RES_hh_emih_in!F4/RES_summary!F$21)</f>
        <v>0.93748920412755798</v>
      </c>
      <c r="G4" s="96">
        <f>IF(RES_hh_emih_in!G4=0,0,RES_hh_emih_in!G4/RES_summary!G$21)</f>
        <v>1.2528798230791307</v>
      </c>
      <c r="H4" s="96">
        <f>IF(RES_hh_emih_in!H4=0,0,RES_hh_emih_in!H4/RES_summary!H$21)</f>
        <v>0.22404736543394285</v>
      </c>
      <c r="I4" s="96">
        <f>IF(RES_hh_emih_in!I4=0,0,RES_hh_emih_in!I4/RES_summary!I$21)</f>
        <v>0.15335437283146011</v>
      </c>
      <c r="J4" s="96">
        <f>IF(RES_hh_emih_in!J4=0,0,RES_hh_emih_in!J4/RES_summary!J$21)</f>
        <v>0.58486892409458191</v>
      </c>
      <c r="K4" s="96">
        <f>IF(RES_hh_emih_in!K4=0,0,RES_hh_emih_in!K4/RES_summary!K$21)</f>
        <v>0.36912258944096393</v>
      </c>
      <c r="L4" s="96">
        <f>IF(RES_hh_emih_in!L4=0,0,RES_hh_emih_in!L4/RES_summary!L$21)</f>
        <v>0</v>
      </c>
      <c r="M4" s="96">
        <f>IF(RES_hh_emih_in!M4=0,0,RES_hh_emih_in!M4/RES_summary!M$21)</f>
        <v>1.2974587511474138</v>
      </c>
      <c r="N4" s="96">
        <f>IF(RES_hh_emih_in!N4=0,0,RES_hh_emih_in!N4/RES_summary!N$21)</f>
        <v>1.6579533009107379</v>
      </c>
      <c r="O4" s="96">
        <f>IF(RES_hh_emih_in!O4=0,0,RES_hh_emih_in!O4/RES_summary!O$21)</f>
        <v>1.4556802810085414</v>
      </c>
      <c r="P4" s="96">
        <f>IF(RES_hh_emih_in!P4=0,0,RES_hh_emih_in!P4/RES_summary!P$21)</f>
        <v>1.2745952869149237</v>
      </c>
      <c r="Q4" s="96">
        <f>IF(RES_hh_emih_in!Q4=0,0,RES_hh_emih_in!Q4/RES_summary!Q$21)</f>
        <v>1.8824331539998069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0</v>
      </c>
      <c r="E5" s="95">
        <f>IF(RES_hh_emih_in!E5=0,0,RES_hh_emih_in!E5/RES_summary!E$21)</f>
        <v>0</v>
      </c>
      <c r="F5" s="95">
        <f>IF(RES_hh_emih_in!F5=0,0,RES_hh_emih_in!F5/RES_summary!F$21)</f>
        <v>0</v>
      </c>
      <c r="G5" s="95">
        <f>IF(RES_hh_emih_in!G5=0,0,RES_hh_emih_in!G5/RES_summary!G$21)</f>
        <v>0</v>
      </c>
      <c r="H5" s="95">
        <f>IF(RES_hh_emih_in!H5=0,0,RES_hh_emih_in!H5/RES_summary!H$21)</f>
        <v>0</v>
      </c>
      <c r="I5" s="95">
        <f>IF(RES_hh_emih_in!I5=0,0,RES_hh_emih_in!I5/RES_summary!I$21)</f>
        <v>0</v>
      </c>
      <c r="J5" s="95">
        <f>IF(RES_hh_emih_in!J5=0,0,RES_hh_emih_in!J5/RES_summary!J$21)</f>
        <v>0</v>
      </c>
      <c r="K5" s="95">
        <f>IF(RES_hh_emih_in!K5=0,0,RES_hh_emih_in!K5/RES_summary!K$21)</f>
        <v>0</v>
      </c>
      <c r="L5" s="95">
        <f>IF(RES_hh_emih_in!L5=0,0,RES_hh_emih_in!L5/RES_summary!L$21)</f>
        <v>0</v>
      </c>
      <c r="M5" s="95">
        <f>IF(RES_hh_emih_in!M5=0,0,RES_hh_emih_in!M5/RES_summary!M$21)</f>
        <v>0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1.3676150468589647</v>
      </c>
      <c r="D6" s="95">
        <f>IF(RES_hh_emih_in!D6=0,0,RES_hh_emih_in!D6/RES_summary!D$21)</f>
        <v>2.1942166642013294</v>
      </c>
      <c r="E6" s="95">
        <f>IF(RES_hh_emih_in!E6=0,0,RES_hh_emih_in!E6/RES_summary!E$21)</f>
        <v>2.3407906447395312</v>
      </c>
      <c r="F6" s="95">
        <f>IF(RES_hh_emih_in!F6=0,0,RES_hh_emih_in!F6/RES_summary!F$21)</f>
        <v>1.9588624794422549</v>
      </c>
      <c r="G6" s="95">
        <f>IF(RES_hh_emih_in!G6=0,0,RES_hh_emih_in!G6/RES_summary!G$21)</f>
        <v>2.0387028497704685</v>
      </c>
      <c r="H6" s="95">
        <f>IF(RES_hh_emih_in!H6=0,0,RES_hh_emih_in!H6/RES_summary!H$21)</f>
        <v>2.3023593304410452</v>
      </c>
      <c r="I6" s="95">
        <f>IF(RES_hh_emih_in!I6=0,0,RES_hh_emih_in!I6/RES_summary!I$21)</f>
        <v>2.0108803127613961</v>
      </c>
      <c r="J6" s="95">
        <f>IF(RES_hh_emih_in!J6=0,0,RES_hh_emih_in!J6/RES_summary!J$21)</f>
        <v>1.4080789859180691</v>
      </c>
      <c r="K6" s="95">
        <f>IF(RES_hh_emih_in!K6=0,0,RES_hh_emih_in!K6/RES_summary!K$21)</f>
        <v>0.52392809266980911</v>
      </c>
      <c r="L6" s="95">
        <f>IF(RES_hh_emih_in!L6=0,0,RES_hh_emih_in!L6/RES_summary!L$21)</f>
        <v>0</v>
      </c>
      <c r="M6" s="95">
        <f>IF(RES_hh_emih_in!M6=0,0,RES_hh_emih_in!M6/RES_summary!M$21)</f>
        <v>1.6118827639218205</v>
      </c>
      <c r="N6" s="95">
        <f>IF(RES_hh_emih_in!N6=0,0,RES_hh_emih_in!N6/RES_summary!N$21)</f>
        <v>1.873539908540877</v>
      </c>
      <c r="O6" s="95">
        <f>IF(RES_hh_emih_in!O6=0,0,RES_hh_emih_in!O6/RES_summary!O$21)</f>
        <v>0</v>
      </c>
      <c r="P6" s="95">
        <f>IF(RES_hh_emih_in!P6=0,0,RES_hh_emih_in!P6/RES_summary!P$21)</f>
        <v>1.7838820977542911</v>
      </c>
      <c r="Q6" s="95">
        <f>IF(RES_hh_emih_in!Q6=0,0,RES_hh_emih_in!Q6/RES_summary!Q$21)</f>
        <v>2.3577663594864005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0</v>
      </c>
      <c r="D7" s="95">
        <f>IF(RES_hh_emih_in!D7=0,0,RES_hh_emih_in!D7/RES_summary!D$21)</f>
        <v>0</v>
      </c>
      <c r="E7" s="95">
        <f>IF(RES_hh_emih_in!E7=0,0,RES_hh_emih_in!E7/RES_summary!E$21)</f>
        <v>0</v>
      </c>
      <c r="F7" s="95">
        <f>IF(RES_hh_emih_in!F7=0,0,RES_hh_emih_in!F7/RES_summary!F$21)</f>
        <v>0</v>
      </c>
      <c r="G7" s="95">
        <f>IF(RES_hh_emih_in!G7=0,0,RES_hh_emih_in!G7/RES_summary!G$21)</f>
        <v>0</v>
      </c>
      <c r="H7" s="95">
        <f>IF(RES_hh_emih_in!H7=0,0,RES_hh_emih_in!H7/RES_summary!H$21)</f>
        <v>0</v>
      </c>
      <c r="I7" s="95">
        <f>IF(RES_hh_emih_in!I7=0,0,RES_hh_emih_in!I7/RES_summary!I$21)</f>
        <v>0</v>
      </c>
      <c r="J7" s="95">
        <f>IF(RES_hh_emih_in!J7=0,0,RES_hh_emih_in!J7/RES_summary!J$21)</f>
        <v>0</v>
      </c>
      <c r="K7" s="95">
        <f>IF(RES_hh_emih_in!K7=0,0,RES_hh_emih_in!K7/RES_summary!K$21)</f>
        <v>0</v>
      </c>
      <c r="L7" s="95">
        <f>IF(RES_hh_emih_in!L7=0,0,RES_hh_emih_in!L7/RES_summary!L$21)</f>
        <v>0</v>
      </c>
      <c r="M7" s="95">
        <f>IF(RES_hh_emih_in!M7=0,0,RES_hh_emih_in!M7/RES_summary!M$21)</f>
        <v>0</v>
      </c>
      <c r="N7" s="95">
        <f>IF(RES_hh_emih_in!N7=0,0,RES_hh_emih_in!N7/RES_summary!N$21)</f>
        <v>0</v>
      </c>
      <c r="O7" s="95">
        <f>IF(RES_hh_emih_in!O7=0,0,RES_hh_emih_in!O7/RES_summary!O$21)</f>
        <v>1.665954634734566</v>
      </c>
      <c r="P7" s="95">
        <f>IF(RES_hh_emih_in!P7=0,0,RES_hh_emih_in!P7/RES_summary!P$21)</f>
        <v>1.6173948268150966</v>
      </c>
      <c r="Q7" s="95">
        <f>IF(RES_hh_emih_in!Q7=0,0,RES_hh_emih_in!Q7/RES_summary!Q$21)</f>
        <v>2.0959910197156502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0</v>
      </c>
      <c r="D8" s="95">
        <f>IF(RES_hh_emih_in!D8=0,0,RES_hh_emih_in!D8/RES_summary!D$21)</f>
        <v>0</v>
      </c>
      <c r="E8" s="95">
        <f>IF(RES_hh_emih_in!E8=0,0,RES_hh_emih_in!E8/RES_summary!E$21)</f>
        <v>0</v>
      </c>
      <c r="F8" s="95">
        <f>IF(RES_hh_emih_in!F8=0,0,RES_hh_emih_in!F8/RES_summary!F$21)</f>
        <v>0</v>
      </c>
      <c r="G8" s="95">
        <f>IF(RES_hh_emih_in!G8=0,0,RES_hh_emih_in!G8/RES_summary!G$21)</f>
        <v>0</v>
      </c>
      <c r="H8" s="95">
        <f>IF(RES_hh_emih_in!H8=0,0,RES_hh_emih_in!H8/RES_summary!H$21)</f>
        <v>0</v>
      </c>
      <c r="I8" s="95">
        <f>IF(RES_hh_emih_in!I8=0,0,RES_hh_emih_in!I8/RES_summary!I$21)</f>
        <v>0</v>
      </c>
      <c r="J8" s="95">
        <f>IF(RES_hh_emih_in!J8=0,0,RES_hh_emih_in!J8/RES_summary!J$21)</f>
        <v>0</v>
      </c>
      <c r="K8" s="95">
        <f>IF(RES_hh_emih_in!K8=0,0,RES_hh_emih_in!K8/RES_summary!K$21)</f>
        <v>0</v>
      </c>
      <c r="L8" s="95">
        <f>IF(RES_hh_emih_in!L8=0,0,RES_hh_emih_in!L8/RES_summary!L$21)</f>
        <v>0</v>
      </c>
      <c r="M8" s="95">
        <f>IF(RES_hh_emih_in!M8=0,0,RES_hh_emih_in!M8/RES_summary!M$21)</f>
        <v>0</v>
      </c>
      <c r="N8" s="95">
        <f>IF(RES_hh_emih_in!N8=0,0,RES_hh_emih_in!N8/RES_summary!N$21)</f>
        <v>0</v>
      </c>
      <c r="O8" s="95">
        <f>IF(RES_hh_emih_in!O8=0,0,RES_hh_emih_in!O8/RES_summary!O$21)</f>
        <v>0</v>
      </c>
      <c r="P8" s="95">
        <f>IF(RES_hh_emih_in!P8=0,0,RES_hh_emih_in!P8/RES_summary!P$21)</f>
        <v>0</v>
      </c>
      <c r="Q8" s="95">
        <f>IF(RES_hh_emih_in!Q8=0,0,RES_hh_emih_in!Q8/RES_summary!Q$21)</f>
        <v>0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0.5764871721459609</v>
      </c>
      <c r="D17" s="96">
        <f>IF(RES_hh_emih_in!D17=0,0,RES_hh_emih_in!D17/RES_summary!D$21)</f>
        <v>3.2842762326675733E-2</v>
      </c>
      <c r="E17" s="96">
        <f>IF(RES_hh_emih_in!E17=0,0,RES_hh_emih_in!E17/RES_summary!E$21)</f>
        <v>6.4089795699095883E-2</v>
      </c>
      <c r="F17" s="96">
        <f>IF(RES_hh_emih_in!F17=0,0,RES_hh_emih_in!F17/RES_summary!F$21)</f>
        <v>0.22189306031576073</v>
      </c>
      <c r="G17" s="96">
        <f>IF(RES_hh_emih_in!G17=0,0,RES_hh_emih_in!G17/RES_summary!G$21)</f>
        <v>2.0586113846278419E-3</v>
      </c>
      <c r="H17" s="96">
        <f>IF(RES_hh_emih_in!H17=0,0,RES_hh_emih_in!H17/RES_summary!H$21)</f>
        <v>0.15557448318539807</v>
      </c>
      <c r="I17" s="96">
        <f>IF(RES_hh_emih_in!I17=0,0,RES_hh_emih_in!I17/RES_summary!I$21)</f>
        <v>2.2005354712265102E-2</v>
      </c>
      <c r="J17" s="96">
        <f>IF(RES_hh_emih_in!J17=0,0,RES_hh_emih_in!J17/RES_summary!J$21)</f>
        <v>9.6040529848920489E-2</v>
      </c>
      <c r="K17" s="96">
        <f>IF(RES_hh_emih_in!K17=0,0,RES_hh_emih_in!K17/RES_summary!K$21)</f>
        <v>0.27395805949995328</v>
      </c>
      <c r="L17" s="96">
        <f>IF(RES_hh_emih_in!L17=0,0,RES_hh_emih_in!L17/RES_summary!L$21)</f>
        <v>0</v>
      </c>
      <c r="M17" s="96">
        <f>IF(RES_hh_emih_in!M17=0,0,RES_hh_emih_in!M17/RES_summary!M$21)</f>
        <v>0</v>
      </c>
      <c r="N17" s="96">
        <f>IF(RES_hh_emih_in!N17=0,0,RES_hh_emih_in!N17/RES_summary!N$21)</f>
        <v>0</v>
      </c>
      <c r="O17" s="96">
        <f>IF(RES_hh_emih_in!O17=0,0,RES_hh_emih_in!O17/RES_summary!O$21)</f>
        <v>0</v>
      </c>
      <c r="P17" s="96">
        <f>IF(RES_hh_emih_in!P17=0,0,RES_hh_emih_in!P17/RES_summary!P$21)</f>
        <v>0.16617703745107781</v>
      </c>
      <c r="Q17" s="96">
        <f>IF(RES_hh_emih_in!Q17=0,0,RES_hh_emih_in!Q17/RES_summary!Q$21)</f>
        <v>0.22709204415903819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2.7254244320872245</v>
      </c>
      <c r="D19" s="95">
        <f>IF(RES_hh_emih_in!D19=0,0,RES_hh_emih_in!D19/RES_summary!D$21)</f>
        <v>0.74137593446240713</v>
      </c>
      <c r="E19" s="95">
        <f>IF(RES_hh_emih_in!E19=0,0,RES_hh_emih_in!E19/RES_summary!E$21)</f>
        <v>1.1825024443568564</v>
      </c>
      <c r="F19" s="95">
        <f>IF(RES_hh_emih_in!F19=0,0,RES_hh_emih_in!F19/RES_summary!F$21)</f>
        <v>1.7690853371718211</v>
      </c>
      <c r="G19" s="95">
        <f>IF(RES_hh_emih_in!G19=0,0,RES_hh_emih_in!G19/RES_summary!G$21)</f>
        <v>6.0004709618596712E-2</v>
      </c>
      <c r="H19" s="95">
        <f>IF(RES_hh_emih_in!H19=0,0,RES_hh_emih_in!H19/RES_summary!H$21)</f>
        <v>1.5987171384349592</v>
      </c>
      <c r="I19" s="95">
        <f>IF(RES_hh_emih_in!I19=0,0,RES_hh_emih_in!I19/RES_summary!I$21)</f>
        <v>0.28854824123507061</v>
      </c>
      <c r="J19" s="95">
        <f>IF(RES_hh_emih_in!J19=0,0,RES_hh_emih_in!J19/RES_summary!J$21)</f>
        <v>1.4839418001990785</v>
      </c>
      <c r="K19" s="95">
        <f>IF(RES_hh_emih_in!K19=0,0,RES_hh_emih_in!K19/RES_summary!K$21)</f>
        <v>1.6050102637952832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1.8291957459938617</v>
      </c>
      <c r="Q19" s="95">
        <f>IF(RES_hh_emih_in!Q19=0,0,RES_hh_emih_in!Q19/RES_summary!Q$21)</f>
        <v>1.9530282914008941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0</v>
      </c>
      <c r="D20" s="95">
        <f>IF(RES_hh_emih_in!D20=0,0,RES_hh_emih_in!D20/RES_summary!D$21)</f>
        <v>0</v>
      </c>
      <c r="E20" s="95">
        <f>IF(RES_hh_emih_in!E20=0,0,RES_hh_emih_in!E20/RES_summary!E$21)</f>
        <v>0</v>
      </c>
      <c r="F20" s="95">
        <f>IF(RES_hh_emih_in!F20=0,0,RES_hh_emih_in!F20/RES_summary!F$21)</f>
        <v>0</v>
      </c>
      <c r="G20" s="95">
        <f>IF(RES_hh_emih_in!G20=0,0,RES_hh_emih_in!G20/RES_summary!G$21)</f>
        <v>0</v>
      </c>
      <c r="H20" s="95">
        <f>IF(RES_hh_emih_in!H20=0,0,RES_hh_emih_in!H20/RES_summary!H$21)</f>
        <v>0</v>
      </c>
      <c r="I20" s="95">
        <f>IF(RES_hh_emih_in!I20=0,0,RES_hh_emih_in!I20/RES_summary!I$21)</f>
        <v>0</v>
      </c>
      <c r="J20" s="95">
        <f>IF(RES_hh_emih_in!J20=0,0,RES_hh_emih_in!J20/RES_summary!J$21)</f>
        <v>0</v>
      </c>
      <c r="K20" s="95">
        <f>IF(RES_hh_emih_in!K20=0,0,RES_hh_emih_in!K20/RES_summary!K$21)</f>
        <v>0</v>
      </c>
      <c r="L20" s="95">
        <f>IF(RES_hh_emih_in!L20=0,0,RES_hh_emih_in!L20/RES_summary!L$21)</f>
        <v>0</v>
      </c>
      <c r="M20" s="95">
        <f>IF(RES_hh_emih_in!M20=0,0,RES_hh_emih_in!M20/RES_summary!M$21)</f>
        <v>0</v>
      </c>
      <c r="N20" s="95">
        <f>IF(RES_hh_emih_in!N20=0,0,RES_hh_emih_in!N20/RES_summary!N$21)</f>
        <v>0</v>
      </c>
      <c r="O20" s="95">
        <f>IF(RES_hh_emih_in!O20=0,0,RES_hh_emih_in!O20/RES_summary!O$21)</f>
        <v>0</v>
      </c>
      <c r="P20" s="95">
        <f>IF(RES_hh_emih_in!P20=0,0,RES_hh_emih_in!P20/RES_summary!P$21)</f>
        <v>0</v>
      </c>
      <c r="Q20" s="95">
        <f>IF(RES_hh_emih_in!Q20=0,0,RES_hh_emih_in!Q20/RES_summary!Q$21)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0</v>
      </c>
      <c r="D21" s="95">
        <f>IF(RES_hh_emih_in!D21=0,0,RES_hh_emih_in!D21/RES_summary!D$21)</f>
        <v>0</v>
      </c>
      <c r="E21" s="95">
        <f>IF(RES_hh_emih_in!E21=0,0,RES_hh_emih_in!E21/RES_summary!E$21)</f>
        <v>0</v>
      </c>
      <c r="F21" s="95">
        <f>IF(RES_hh_emih_in!F21=0,0,RES_hh_emih_in!F21/RES_summary!F$21)</f>
        <v>0</v>
      </c>
      <c r="G21" s="95">
        <f>IF(RES_hh_emih_in!G21=0,0,RES_hh_emih_in!G21/RES_summary!G$21)</f>
        <v>0</v>
      </c>
      <c r="H21" s="95">
        <f>IF(RES_hh_emih_in!H21=0,0,RES_hh_emih_in!H21/RES_summary!H$21)</f>
        <v>0</v>
      </c>
      <c r="I21" s="95">
        <f>IF(RES_hh_emih_in!I21=0,0,RES_hh_emih_in!I21/RES_summary!I$21)</f>
        <v>0</v>
      </c>
      <c r="J21" s="95">
        <f>IF(RES_hh_emih_in!J21=0,0,RES_hh_emih_in!J21/RES_summary!J$21)</f>
        <v>0</v>
      </c>
      <c r="K21" s="95">
        <f>IF(RES_hh_emih_in!K21=0,0,RES_hh_emih_in!K21/RES_summary!K$21)</f>
        <v>0</v>
      </c>
      <c r="L21" s="95">
        <f>IF(RES_hh_emih_in!L21=0,0,RES_hh_emih_in!L21/RES_summary!L$21)</f>
        <v>0</v>
      </c>
      <c r="M21" s="95">
        <f>IF(RES_hh_emih_in!M21=0,0,RES_hh_emih_in!M21/RES_summary!M$21)</f>
        <v>0</v>
      </c>
      <c r="N21" s="95">
        <f>IF(RES_hh_emih_in!N21=0,0,RES_hh_emih_in!N21/RES_summary!N$21)</f>
        <v>0</v>
      </c>
      <c r="O21" s="95">
        <f>IF(RES_hh_emih_in!O21=0,0,RES_hh_emih_in!O21/RES_summary!O$21)</f>
        <v>0</v>
      </c>
      <c r="P21" s="95">
        <f>IF(RES_hh_emih_in!P21=0,0,RES_hh_emih_in!P21/RES_summary!P$21)</f>
        <v>0</v>
      </c>
      <c r="Q21" s="95">
        <f>IF(RES_hh_emih_in!Q21=0,0,RES_hh_emih_in!Q21/RES_summary!Q$21)</f>
        <v>0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1.1507706570365916</v>
      </c>
      <c r="D27" s="96">
        <f>IF(RES_hh_emih_in!D27=0,0,RES_hh_emih_in!D27/RES_summary!D$21)</f>
        <v>0</v>
      </c>
      <c r="E27" s="96">
        <f>IF(RES_hh_emih_in!E27=0,0,RES_hh_emih_in!E27/RES_summary!E$21)</f>
        <v>7.6224939754357263E-2</v>
      </c>
      <c r="F27" s="96">
        <f>IF(RES_hh_emih_in!F27=0,0,RES_hh_emih_in!F27/RES_summary!F$21)</f>
        <v>1.0181043047896376</v>
      </c>
      <c r="G27" s="96">
        <f>IF(RES_hh_emih_in!G27=0,0,RES_hh_emih_in!G27/RES_summary!G$21)</f>
        <v>0.44173319996862481</v>
      </c>
      <c r="H27" s="96">
        <f>IF(RES_hh_emih_in!H27=0,0,RES_hh_emih_in!H27/RES_summary!H$21)</f>
        <v>0.24437955844113807</v>
      </c>
      <c r="I27" s="96">
        <f>IF(RES_hh_emih_in!I27=0,0,RES_hh_emih_in!I27/RES_summary!I$21)</f>
        <v>0.18351144110532197</v>
      </c>
      <c r="J27" s="96">
        <f>IF(RES_hh_emih_in!J27=0,0,RES_hh_emih_in!J27/RES_summary!J$21)</f>
        <v>0.99890722881522509</v>
      </c>
      <c r="K27" s="96">
        <f>IF(RES_hh_emih_in!K27=0,0,RES_hh_emih_in!K27/RES_summary!K$21)</f>
        <v>1.6624076529429157</v>
      </c>
      <c r="L27" s="96">
        <f>IF(RES_hh_emih_in!L27=0,0,RES_hh_emih_in!L27/RES_summary!L$21)</f>
        <v>0</v>
      </c>
      <c r="M27" s="96">
        <f>IF(RES_hh_emih_in!M27=0,0,RES_hh_emih_in!M27/RES_summary!M$21)</f>
        <v>0</v>
      </c>
      <c r="N27" s="96">
        <f>IF(RES_hh_emih_in!N27=0,0,RES_hh_emih_in!N27/RES_summary!N$21)</f>
        <v>0</v>
      </c>
      <c r="O27" s="96">
        <f>IF(RES_hh_emih_in!O27=0,0,RES_hh_emih_in!O27/RES_summary!O$21)</f>
        <v>0</v>
      </c>
      <c r="P27" s="96">
        <f>IF(RES_hh_emih_in!P27=0,0,RES_hh_emih_in!P27/RES_summary!P$21)</f>
        <v>0</v>
      </c>
      <c r="Q27" s="96">
        <f>IF(RES_hh_emih_in!Q27=0,0,RES_hh_emih_in!Q27/RES_summary!Q$21)</f>
        <v>5.8007914876788788E-2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2.2954999300810419</v>
      </c>
      <c r="D29" s="95">
        <f>IF(RES_hh_emih_in!D29=0,0,RES_hh_emih_in!D29/RES_summary!D$21)</f>
        <v>0</v>
      </c>
      <c r="E29" s="95">
        <f>IF(RES_hh_emih_in!E29=0,0,RES_hh_emih_in!E29/RES_summary!E$21)</f>
        <v>2.1983193000872436</v>
      </c>
      <c r="F29" s="95">
        <f>IF(RES_hh_emih_in!F29=0,0,RES_hh_emih_in!F29/RES_summary!F$21)</f>
        <v>2.5338074862283961</v>
      </c>
      <c r="G29" s="95">
        <f>IF(RES_hh_emih_in!G29=0,0,RES_hh_emih_in!G29/RES_summary!G$21)</f>
        <v>2.4771769018254539</v>
      </c>
      <c r="H29" s="95">
        <f>IF(RES_hh_emih_in!H29=0,0,RES_hh_emih_in!H29/RES_summary!H$21)</f>
        <v>2.5112973565043148</v>
      </c>
      <c r="I29" s="95">
        <f>IF(RES_hh_emih_in!I29=0,0,RES_hh_emih_in!I29/RES_summary!I$21)</f>
        <v>2.4063190196129924</v>
      </c>
      <c r="J29" s="95">
        <f>IF(RES_hh_emih_in!J29=0,0,RES_hh_emih_in!J29/RES_summary!J$21)</f>
        <v>2.4048811961650962</v>
      </c>
      <c r="K29" s="95">
        <f>IF(RES_hh_emih_in!K29=0,0,RES_hh_emih_in!K29/RES_summary!K$21)</f>
        <v>2.359601107494337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2.6025864639621052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0</v>
      </c>
      <c r="D30" s="95">
        <f>IF(RES_hh_emih_in!D30=0,0,RES_hh_emih_in!D30/RES_summary!D$21)</f>
        <v>0</v>
      </c>
      <c r="E30" s="95">
        <f>IF(RES_hh_emih_in!E30=0,0,RES_hh_emih_in!E30/RES_summary!E$21)</f>
        <v>0</v>
      </c>
      <c r="F30" s="95">
        <f>IF(RES_hh_emih_in!F30=0,0,RES_hh_emih_in!F30/RES_summary!F$21)</f>
        <v>0</v>
      </c>
      <c r="G30" s="95">
        <f>IF(RES_hh_emih_in!G30=0,0,RES_hh_emih_in!G30/RES_summary!G$21)</f>
        <v>0</v>
      </c>
      <c r="H30" s="95">
        <f>IF(RES_hh_emih_in!H30=0,0,RES_hh_emih_in!H30/RES_summary!H$21)</f>
        <v>0</v>
      </c>
      <c r="I30" s="95">
        <f>IF(RES_hh_emih_in!I30=0,0,RES_hh_emih_in!I30/RES_summary!I$21)</f>
        <v>0</v>
      </c>
      <c r="J30" s="95">
        <f>IF(RES_hh_emih_in!J30=0,0,RES_hh_emih_in!J30/RES_summary!J$21)</f>
        <v>0</v>
      </c>
      <c r="K30" s="95">
        <f>IF(RES_hh_emih_in!K30=0,0,RES_hh_emih_in!K30/RES_summary!K$21)</f>
        <v>0</v>
      </c>
      <c r="L30" s="95">
        <f>IF(RES_hh_emih_in!L30=0,0,RES_hh_emih_in!L30/RES_summary!L$21)</f>
        <v>0</v>
      </c>
      <c r="M30" s="95">
        <f>IF(RES_hh_emih_in!M30=0,0,RES_hh_emih_in!M30/RES_summary!M$21)</f>
        <v>0</v>
      </c>
      <c r="N30" s="95">
        <f>IF(RES_hh_emih_in!N30=0,0,RES_hh_emih_in!N30/RES_summary!N$21)</f>
        <v>0</v>
      </c>
      <c r="O30" s="95">
        <f>IF(RES_hh_emih_in!O30=0,0,RES_hh_emih_in!O30/RES_summary!O$21)</f>
        <v>0</v>
      </c>
      <c r="P30" s="95">
        <f>IF(RES_hh_emih_in!P30=0,0,RES_hh_emih_in!P30/RES_summary!P$21)</f>
        <v>0</v>
      </c>
      <c r="Q30" s="95">
        <f>IF(RES_hh_emih_in!Q30=0,0,RES_hh_emih_in!Q30/RES_summary!Q$21)</f>
        <v>0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18.560776334803052</v>
      </c>
      <c r="C3" s="110">
        <f t="shared" ref="C3:Q3" si="0">SUM(C4,C9,C12)</f>
        <v>19.573648049381557</v>
      </c>
      <c r="D3" s="110">
        <f t="shared" si="0"/>
        <v>20.475894229991813</v>
      </c>
      <c r="E3" s="110">
        <f t="shared" si="0"/>
        <v>21.372833364704235</v>
      </c>
      <c r="F3" s="110">
        <f t="shared" si="0"/>
        <v>22.259515801346794</v>
      </c>
      <c r="G3" s="110">
        <f t="shared" si="0"/>
        <v>23.234885125442069</v>
      </c>
      <c r="H3" s="110">
        <f t="shared" si="0"/>
        <v>24.26437630385762</v>
      </c>
      <c r="I3" s="110">
        <f t="shared" si="0"/>
        <v>24.979386200102773</v>
      </c>
      <c r="J3" s="110">
        <f t="shared" si="0"/>
        <v>25.771253841758337</v>
      </c>
      <c r="K3" s="110">
        <f t="shared" si="0"/>
        <v>26.46814031256033</v>
      </c>
      <c r="L3" s="110">
        <f t="shared" si="0"/>
        <v>27.034429864412303</v>
      </c>
      <c r="M3" s="110">
        <f t="shared" si="0"/>
        <v>27.284767193038732</v>
      </c>
      <c r="N3" s="110">
        <f t="shared" si="0"/>
        <v>27.465394620444727</v>
      </c>
      <c r="O3" s="110">
        <f t="shared" si="0"/>
        <v>27.362968903939301</v>
      </c>
      <c r="P3" s="110">
        <f t="shared" si="0"/>
        <v>27.081706022334131</v>
      </c>
      <c r="Q3" s="110">
        <f t="shared" si="0"/>
        <v>26.629670619340914</v>
      </c>
    </row>
    <row r="4" spans="1:17" ht="12.95" customHeight="1" x14ac:dyDescent="0.25">
      <c r="A4" s="40" t="s">
        <v>130</v>
      </c>
      <c r="B4" s="55">
        <f>SUM(B5:B8)</f>
        <v>9.4058253682699249</v>
      </c>
      <c r="C4" s="55">
        <f t="shared" ref="C4:Q4" si="1">SUM(C5:C8)</f>
        <v>9.6483849929223524</v>
      </c>
      <c r="D4" s="55">
        <f t="shared" si="1"/>
        <v>9.8750831378559134</v>
      </c>
      <c r="E4" s="55">
        <f t="shared" si="1"/>
        <v>10.047607779090329</v>
      </c>
      <c r="F4" s="55">
        <f t="shared" si="1"/>
        <v>10.287242133975687</v>
      </c>
      <c r="G4" s="55">
        <f t="shared" si="1"/>
        <v>10.49802575822077</v>
      </c>
      <c r="H4" s="55">
        <f t="shared" si="1"/>
        <v>10.73143927212303</v>
      </c>
      <c r="I4" s="55">
        <f t="shared" si="1"/>
        <v>10.925905898315539</v>
      </c>
      <c r="J4" s="55">
        <f t="shared" si="1"/>
        <v>11.217799894553565</v>
      </c>
      <c r="K4" s="55">
        <f t="shared" si="1"/>
        <v>11.544017200267023</v>
      </c>
      <c r="L4" s="55">
        <f t="shared" si="1"/>
        <v>11.817897859492476</v>
      </c>
      <c r="M4" s="55">
        <f t="shared" si="1"/>
        <v>11.954852107444436</v>
      </c>
      <c r="N4" s="55">
        <f t="shared" si="1"/>
        <v>12.14135807231882</v>
      </c>
      <c r="O4" s="55">
        <f t="shared" si="1"/>
        <v>12.245328548351793</v>
      </c>
      <c r="P4" s="55">
        <f t="shared" si="1"/>
        <v>12.443359573890181</v>
      </c>
      <c r="Q4" s="55">
        <f t="shared" si="1"/>
        <v>12.585452842196327</v>
      </c>
    </row>
    <row r="5" spans="1:17" ht="12" customHeight="1" x14ac:dyDescent="0.25">
      <c r="A5" s="87" t="s">
        <v>33</v>
      </c>
      <c r="B5" s="109">
        <v>7.1385766115393707</v>
      </c>
      <c r="C5" s="109">
        <v>7.2568896016292346</v>
      </c>
      <c r="D5" s="109">
        <v>7.3810789906646495</v>
      </c>
      <c r="E5" s="109">
        <v>7.4382851175961155</v>
      </c>
      <c r="F5" s="109">
        <v>7.4914023536515595</v>
      </c>
      <c r="G5" s="109">
        <v>7.5472448957868234</v>
      </c>
      <c r="H5" s="109">
        <v>7.6325689252847617</v>
      </c>
      <c r="I5" s="109">
        <v>7.7292485102953972</v>
      </c>
      <c r="J5" s="109">
        <v>7.9097279088014307</v>
      </c>
      <c r="K5" s="109">
        <v>8.0883363804243285</v>
      </c>
      <c r="L5" s="109">
        <v>8.2531657712978745</v>
      </c>
      <c r="M5" s="109">
        <v>8.3320675467106309</v>
      </c>
      <c r="N5" s="109">
        <v>8.4440600179668444</v>
      </c>
      <c r="O5" s="109">
        <v>8.4779661116764693</v>
      </c>
      <c r="P5" s="109">
        <v>8.5932564031515444</v>
      </c>
      <c r="Q5" s="109">
        <v>8.6553692858901599</v>
      </c>
    </row>
    <row r="6" spans="1:17" ht="12" customHeight="1" x14ac:dyDescent="0.25">
      <c r="A6" s="87" t="s">
        <v>53</v>
      </c>
      <c r="B6" s="109">
        <v>1.9225374313843258</v>
      </c>
      <c r="C6" s="109">
        <v>1.9544165577531505</v>
      </c>
      <c r="D6" s="109">
        <v>1.9764777080722529</v>
      </c>
      <c r="E6" s="109">
        <v>2.0010057008110747</v>
      </c>
      <c r="F6" s="109">
        <v>2.0712411078604398</v>
      </c>
      <c r="G6" s="109">
        <v>2.1000549500219741</v>
      </c>
      <c r="H6" s="109">
        <v>2.1338704589924178</v>
      </c>
      <c r="I6" s="109">
        <v>2.1081307560038325</v>
      </c>
      <c r="J6" s="109">
        <v>2.0893241732362631</v>
      </c>
      <c r="K6" s="109">
        <v>2.0989547781906435</v>
      </c>
      <c r="L6" s="109">
        <v>2.0975375207419651</v>
      </c>
      <c r="M6" s="109">
        <v>2.0958959078426087</v>
      </c>
      <c r="N6" s="109">
        <v>2.0993699148761671</v>
      </c>
      <c r="O6" s="109">
        <v>2.0999618391994397</v>
      </c>
      <c r="P6" s="109">
        <v>2.1271880900464377</v>
      </c>
      <c r="Q6" s="109">
        <v>2.1458579101472122</v>
      </c>
    </row>
    <row r="7" spans="1:17" ht="12" customHeight="1" x14ac:dyDescent="0.25">
      <c r="A7" s="87" t="s">
        <v>52</v>
      </c>
      <c r="B7" s="109">
        <v>0.23503676949479915</v>
      </c>
      <c r="C7" s="109">
        <v>0.29906330732780623</v>
      </c>
      <c r="D7" s="109">
        <v>0.35526039355311068</v>
      </c>
      <c r="E7" s="109">
        <v>0.42059150716818161</v>
      </c>
      <c r="F7" s="109">
        <v>0.50410921494227345</v>
      </c>
      <c r="G7" s="109">
        <v>0.59696375425372239</v>
      </c>
      <c r="H7" s="109">
        <v>0.68508925253968422</v>
      </c>
      <c r="I7" s="109">
        <v>0.78672472562797968</v>
      </c>
      <c r="J7" s="109">
        <v>0.88972817589608255</v>
      </c>
      <c r="K7" s="109">
        <v>1.0011905671113406</v>
      </c>
      <c r="L7" s="109">
        <v>1.079076543912558</v>
      </c>
      <c r="M7" s="109">
        <v>1.1137121874280156</v>
      </c>
      <c r="N7" s="109">
        <v>1.1413866228686294</v>
      </c>
      <c r="O7" s="109">
        <v>1.1573632546020276</v>
      </c>
      <c r="P7" s="109">
        <v>1.1639182647622015</v>
      </c>
      <c r="Q7" s="109">
        <v>1.1869308963479099</v>
      </c>
    </row>
    <row r="8" spans="1:17" ht="12" customHeight="1" x14ac:dyDescent="0.25">
      <c r="A8" s="87" t="s">
        <v>51</v>
      </c>
      <c r="B8" s="109">
        <v>0.10967455585142907</v>
      </c>
      <c r="C8" s="109">
        <v>0.13801552621216098</v>
      </c>
      <c r="D8" s="109">
        <v>0.16226604556589985</v>
      </c>
      <c r="E8" s="109">
        <v>0.18772545351495729</v>
      </c>
      <c r="F8" s="109">
        <v>0.22048945752141386</v>
      </c>
      <c r="G8" s="109">
        <v>0.25376215815824993</v>
      </c>
      <c r="H8" s="109">
        <v>0.27991063530616656</v>
      </c>
      <c r="I8" s="109">
        <v>0.30180190638832932</v>
      </c>
      <c r="J8" s="109">
        <v>0.32901963661978911</v>
      </c>
      <c r="K8" s="109">
        <v>0.35553547454071049</v>
      </c>
      <c r="L8" s="109">
        <v>0.38811802354007796</v>
      </c>
      <c r="M8" s="109">
        <v>0.41317646546318143</v>
      </c>
      <c r="N8" s="109">
        <v>0.45654151660717746</v>
      </c>
      <c r="O8" s="109">
        <v>0.5100373428738576</v>
      </c>
      <c r="P8" s="109">
        <v>0.55899681592999517</v>
      </c>
      <c r="Q8" s="109">
        <v>0.59729474981104447</v>
      </c>
    </row>
    <row r="9" spans="1:17" ht="12.95" customHeight="1" x14ac:dyDescent="0.25">
      <c r="A9" s="40" t="s">
        <v>129</v>
      </c>
      <c r="B9" s="55">
        <f>SUM(B10:B11)</f>
        <v>3.2169168074505792</v>
      </c>
      <c r="C9" s="55">
        <f t="shared" ref="C9:Q9" si="2">SUM(C10:C11)</f>
        <v>3.7744408337358641</v>
      </c>
      <c r="D9" s="55">
        <f t="shared" si="2"/>
        <v>4.2696561206016916</v>
      </c>
      <c r="E9" s="55">
        <f t="shared" si="2"/>
        <v>4.8688860374423566</v>
      </c>
      <c r="F9" s="55">
        <f t="shared" si="2"/>
        <v>5.4184415664951739</v>
      </c>
      <c r="G9" s="55">
        <f t="shared" si="2"/>
        <v>6.0816600845981377</v>
      </c>
      <c r="H9" s="55">
        <f t="shared" si="2"/>
        <v>6.7852852579519141</v>
      </c>
      <c r="I9" s="55">
        <f t="shared" si="2"/>
        <v>7.2428542525778745</v>
      </c>
      <c r="J9" s="55">
        <f t="shared" si="2"/>
        <v>7.6969239080987872</v>
      </c>
      <c r="K9" s="55">
        <f t="shared" si="2"/>
        <v>8.1277933377238885</v>
      </c>
      <c r="L9" s="55">
        <f t="shared" si="2"/>
        <v>8.4952952364703851</v>
      </c>
      <c r="M9" s="55">
        <f t="shared" si="2"/>
        <v>8.7840918071139225</v>
      </c>
      <c r="N9" s="55">
        <f t="shared" si="2"/>
        <v>9.1073341434652377</v>
      </c>
      <c r="O9" s="55">
        <f t="shared" si="2"/>
        <v>9.3317552596580313</v>
      </c>
      <c r="P9" s="55">
        <f t="shared" si="2"/>
        <v>9.3933563398937334</v>
      </c>
      <c r="Q9" s="55">
        <f t="shared" si="2"/>
        <v>9.4220684661268148</v>
      </c>
    </row>
    <row r="10" spans="1:17" ht="12" customHeight="1" x14ac:dyDescent="0.25">
      <c r="A10" s="87" t="s">
        <v>29</v>
      </c>
      <c r="B10" s="109">
        <v>2.7815716395371304</v>
      </c>
      <c r="C10" s="109">
        <v>3.1895186218982365</v>
      </c>
      <c r="D10" s="109">
        <v>3.5731506224930425</v>
      </c>
      <c r="E10" s="109">
        <v>4.0346192598214135</v>
      </c>
      <c r="F10" s="109">
        <v>4.4477879395871973</v>
      </c>
      <c r="G10" s="109">
        <v>4.9472268466379896</v>
      </c>
      <c r="H10" s="109">
        <v>5.5185094412974856</v>
      </c>
      <c r="I10" s="109">
        <v>5.8745158796685901</v>
      </c>
      <c r="J10" s="109">
        <v>6.2306906191775333</v>
      </c>
      <c r="K10" s="109">
        <v>6.5950103293304885</v>
      </c>
      <c r="L10" s="109">
        <v>6.8832655823884838</v>
      </c>
      <c r="M10" s="109">
        <v>7.0915867896952065</v>
      </c>
      <c r="N10" s="109">
        <v>7.3340326507176528</v>
      </c>
      <c r="O10" s="109">
        <v>7.5076524151979509</v>
      </c>
      <c r="P10" s="109">
        <v>7.5137324669431012</v>
      </c>
      <c r="Q10" s="109">
        <v>7.51962747344216</v>
      </c>
    </row>
    <row r="11" spans="1:17" ht="12" customHeight="1" x14ac:dyDescent="0.25">
      <c r="A11" s="87" t="s">
        <v>28</v>
      </c>
      <c r="B11" s="109">
        <v>0.43534516791344868</v>
      </c>
      <c r="C11" s="109">
        <v>0.5849222118376276</v>
      </c>
      <c r="D11" s="109">
        <v>0.69650549810864892</v>
      </c>
      <c r="E11" s="109">
        <v>0.8342667776209427</v>
      </c>
      <c r="F11" s="109">
        <v>0.97065362690797674</v>
      </c>
      <c r="G11" s="109">
        <v>1.1344332379601483</v>
      </c>
      <c r="H11" s="109">
        <v>1.2667758166544283</v>
      </c>
      <c r="I11" s="109">
        <v>1.3683383729092848</v>
      </c>
      <c r="J11" s="109">
        <v>1.4662332889212537</v>
      </c>
      <c r="K11" s="109">
        <v>1.5327830083933993</v>
      </c>
      <c r="L11" s="109">
        <v>1.6120296540819008</v>
      </c>
      <c r="M11" s="109">
        <v>1.6925050174187153</v>
      </c>
      <c r="N11" s="109">
        <v>1.773301492747585</v>
      </c>
      <c r="O11" s="109">
        <v>1.8241028444600795</v>
      </c>
      <c r="P11" s="109">
        <v>1.8796238729506329</v>
      </c>
      <c r="Q11" s="109">
        <v>1.9024409926846546</v>
      </c>
    </row>
    <row r="12" spans="1:17" ht="12.95" customHeight="1" x14ac:dyDescent="0.25">
      <c r="A12" s="40" t="s">
        <v>128</v>
      </c>
      <c r="B12" s="55">
        <f>SUM(B13:B14)</f>
        <v>5.9380341590825463</v>
      </c>
      <c r="C12" s="55">
        <f t="shared" ref="C12:Q12" si="3">SUM(C13:C14)</f>
        <v>6.1508222227233409</v>
      </c>
      <c r="D12" s="55">
        <f t="shared" si="3"/>
        <v>6.3311549715342075</v>
      </c>
      <c r="E12" s="55">
        <f t="shared" si="3"/>
        <v>6.4563395481715498</v>
      </c>
      <c r="F12" s="55">
        <f t="shared" si="3"/>
        <v>6.5538321008759333</v>
      </c>
      <c r="G12" s="55">
        <f t="shared" si="3"/>
        <v>6.6551992826231618</v>
      </c>
      <c r="H12" s="55">
        <f t="shared" si="3"/>
        <v>6.7476517737826756</v>
      </c>
      <c r="I12" s="55">
        <f t="shared" si="3"/>
        <v>6.810626049209362</v>
      </c>
      <c r="J12" s="55">
        <f t="shared" si="3"/>
        <v>6.8565300391059836</v>
      </c>
      <c r="K12" s="55">
        <f t="shared" si="3"/>
        <v>6.7963297745694176</v>
      </c>
      <c r="L12" s="55">
        <f t="shared" si="3"/>
        <v>6.7212367684494447</v>
      </c>
      <c r="M12" s="55">
        <f t="shared" si="3"/>
        <v>6.5458232784803725</v>
      </c>
      <c r="N12" s="55">
        <f t="shared" si="3"/>
        <v>6.2167024046606691</v>
      </c>
      <c r="O12" s="55">
        <f t="shared" si="3"/>
        <v>5.7858850959294754</v>
      </c>
      <c r="P12" s="55">
        <f t="shared" si="3"/>
        <v>5.2449901085502209</v>
      </c>
      <c r="Q12" s="55">
        <f t="shared" si="3"/>
        <v>4.6221493110177736</v>
      </c>
    </row>
    <row r="13" spans="1:17" ht="12" customHeight="1" x14ac:dyDescent="0.25">
      <c r="A13" s="54" t="s">
        <v>50</v>
      </c>
      <c r="B13" s="53">
        <v>4.8161517041459305</v>
      </c>
      <c r="C13" s="53">
        <v>4.9030359258974521</v>
      </c>
      <c r="D13" s="53">
        <v>4.9475072462288106</v>
      </c>
      <c r="E13" s="53">
        <v>4.9808241360158165</v>
      </c>
      <c r="F13" s="53">
        <v>4.9824745272235269</v>
      </c>
      <c r="G13" s="53">
        <v>4.9962927524062488</v>
      </c>
      <c r="H13" s="53">
        <v>5.0043764684473668</v>
      </c>
      <c r="I13" s="53">
        <v>4.9888499832370705</v>
      </c>
      <c r="J13" s="53">
        <v>4.9629937233592099</v>
      </c>
      <c r="K13" s="53">
        <v>4.8453296991552701</v>
      </c>
      <c r="L13" s="53">
        <v>4.7084492270254454</v>
      </c>
      <c r="M13" s="53">
        <v>4.4667576384035073</v>
      </c>
      <c r="N13" s="53">
        <v>4.0617610587641044</v>
      </c>
      <c r="O13" s="53">
        <v>3.5388312275910825</v>
      </c>
      <c r="P13" s="53">
        <v>2.933804205470588</v>
      </c>
      <c r="Q13" s="53">
        <v>2.2397101532216372</v>
      </c>
    </row>
    <row r="14" spans="1:17" ht="12" customHeight="1" x14ac:dyDescent="0.25">
      <c r="A14" s="49" t="s">
        <v>26</v>
      </c>
      <c r="B14" s="48">
        <v>1.1218824549366158</v>
      </c>
      <c r="C14" s="48">
        <v>1.2477862968258888</v>
      </c>
      <c r="D14" s="48">
        <v>1.3836477253053974</v>
      </c>
      <c r="E14" s="48">
        <v>1.4755154121557335</v>
      </c>
      <c r="F14" s="48">
        <v>1.5713575736524068</v>
      </c>
      <c r="G14" s="48">
        <v>1.6589065302169126</v>
      </c>
      <c r="H14" s="48">
        <v>1.7432753053353089</v>
      </c>
      <c r="I14" s="48">
        <v>1.8217760659722917</v>
      </c>
      <c r="J14" s="48">
        <v>1.8935363157467737</v>
      </c>
      <c r="K14" s="48">
        <v>1.9510000754141472</v>
      </c>
      <c r="L14" s="48">
        <v>2.0127875414239993</v>
      </c>
      <c r="M14" s="48">
        <v>2.0790656400768652</v>
      </c>
      <c r="N14" s="48">
        <v>2.1549413458965647</v>
      </c>
      <c r="O14" s="48">
        <v>2.2470538683383929</v>
      </c>
      <c r="P14" s="48">
        <v>2.3111859030796329</v>
      </c>
      <c r="Q14" s="48">
        <v>2.3824391577961359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729.53073944834034</v>
      </c>
      <c r="C16" s="110">
        <f t="shared" ref="C16:Q16" si="4">SUM(C17,C22,C25)</f>
        <v>786.77166965651418</v>
      </c>
      <c r="D16" s="110">
        <f t="shared" si="4"/>
        <v>844.72969916745376</v>
      </c>
      <c r="E16" s="110">
        <f t="shared" si="4"/>
        <v>884.15966890610844</v>
      </c>
      <c r="F16" s="110">
        <f t="shared" si="4"/>
        <v>924.87557181162401</v>
      </c>
      <c r="G16" s="110">
        <f t="shared" si="4"/>
        <v>962.82686818640241</v>
      </c>
      <c r="H16" s="110">
        <f t="shared" si="4"/>
        <v>998.57122373718562</v>
      </c>
      <c r="I16" s="110">
        <f t="shared" si="4"/>
        <v>1029.5483257411813</v>
      </c>
      <c r="J16" s="110">
        <f t="shared" si="4"/>
        <v>1059.4067479455987</v>
      </c>
      <c r="K16" s="110">
        <f t="shared" si="4"/>
        <v>1083.9991180957418</v>
      </c>
      <c r="L16" s="110">
        <f t="shared" si="4"/>
        <v>1106.4037499144499</v>
      </c>
      <c r="M16" s="110">
        <f t="shared" si="4"/>
        <v>1122.4062541353289</v>
      </c>
      <c r="N16" s="110">
        <f t="shared" si="4"/>
        <v>1139.0414114475891</v>
      </c>
      <c r="O16" s="110">
        <f t="shared" si="4"/>
        <v>1155.5514501948344</v>
      </c>
      <c r="P16" s="110">
        <f t="shared" si="4"/>
        <v>1157.8035399669729</v>
      </c>
      <c r="Q16" s="110">
        <f t="shared" si="4"/>
        <v>1157.6035679279928</v>
      </c>
    </row>
    <row r="17" spans="1:17" ht="12.95" customHeight="1" x14ac:dyDescent="0.25">
      <c r="A17" s="40" t="s">
        <v>130</v>
      </c>
      <c r="B17" s="55">
        <f>SUM(B18:B21)</f>
        <v>60.871221356665025</v>
      </c>
      <c r="C17" s="55">
        <f t="shared" ref="C17:Q17" si="5">SUM(C18:C21)</f>
        <v>65.69433597299809</v>
      </c>
      <c r="D17" s="55">
        <f t="shared" si="5"/>
        <v>69.711606483890094</v>
      </c>
      <c r="E17" s="55">
        <f t="shared" si="5"/>
        <v>74.217193876412168</v>
      </c>
      <c r="F17" s="55">
        <f t="shared" si="5"/>
        <v>80.504828501907298</v>
      </c>
      <c r="G17" s="55">
        <f t="shared" si="5"/>
        <v>86.518078097298314</v>
      </c>
      <c r="H17" s="55">
        <f t="shared" si="5"/>
        <v>91.838369387524835</v>
      </c>
      <c r="I17" s="55">
        <f t="shared" si="5"/>
        <v>97.388319981513447</v>
      </c>
      <c r="J17" s="55">
        <f t="shared" si="5"/>
        <v>102.77849053591575</v>
      </c>
      <c r="K17" s="55">
        <f t="shared" si="5"/>
        <v>110.00070736265285</v>
      </c>
      <c r="L17" s="55">
        <f t="shared" si="5"/>
        <v>116.27867696797097</v>
      </c>
      <c r="M17" s="55">
        <f t="shared" si="5"/>
        <v>119.94837642258676</v>
      </c>
      <c r="N17" s="55">
        <f t="shared" si="5"/>
        <v>123.35814530115587</v>
      </c>
      <c r="O17" s="55">
        <f t="shared" si="5"/>
        <v>125.34838610080108</v>
      </c>
      <c r="P17" s="55">
        <f t="shared" si="5"/>
        <v>127.90202521252618</v>
      </c>
      <c r="Q17" s="55">
        <f t="shared" si="5"/>
        <v>129.01506963589281</v>
      </c>
    </row>
    <row r="18" spans="1:17" ht="12" customHeight="1" x14ac:dyDescent="0.25">
      <c r="A18" s="87" t="s">
        <v>33</v>
      </c>
      <c r="B18" s="109">
        <v>9.4756512312033774</v>
      </c>
      <c r="C18" s="109">
        <v>9.6326983137268236</v>
      </c>
      <c r="D18" s="109">
        <v>9.7975456497088427</v>
      </c>
      <c r="E18" s="109">
        <v>9.8734802983913639</v>
      </c>
      <c r="F18" s="109">
        <v>9.9439874079478141</v>
      </c>
      <c r="G18" s="109">
        <v>10.018112052387744</v>
      </c>
      <c r="H18" s="109">
        <v>10.131370029315029</v>
      </c>
      <c r="I18" s="109">
        <v>10.259701218933047</v>
      </c>
      <c r="J18" s="109">
        <v>10.499267161518313</v>
      </c>
      <c r="K18" s="109">
        <v>10.736349660752275</v>
      </c>
      <c r="L18" s="109">
        <v>10.955141992271793</v>
      </c>
      <c r="M18" s="109">
        <v>11.059875154920144</v>
      </c>
      <c r="N18" s="109">
        <v>11.208532465178463</v>
      </c>
      <c r="O18" s="109">
        <v>11.253538961023253</v>
      </c>
      <c r="P18" s="109">
        <v>11.406573753785112</v>
      </c>
      <c r="Q18" s="109">
        <v>11.489021564577573</v>
      </c>
    </row>
    <row r="19" spans="1:17" ht="12" customHeight="1" x14ac:dyDescent="0.25">
      <c r="A19" s="87" t="s">
        <v>53</v>
      </c>
      <c r="B19" s="109">
        <v>33.498995373767507</v>
      </c>
      <c r="C19" s="109">
        <v>33.68443533206343</v>
      </c>
      <c r="D19" s="109">
        <v>33.741649926800086</v>
      </c>
      <c r="E19" s="109">
        <v>33.862487571789906</v>
      </c>
      <c r="F19" s="109">
        <v>34.747617539977973</v>
      </c>
      <c r="G19" s="109">
        <v>34.942392270988577</v>
      </c>
      <c r="H19" s="109">
        <v>34.993715865380693</v>
      </c>
      <c r="I19" s="109">
        <v>34.689039023993466</v>
      </c>
      <c r="J19" s="109">
        <v>34.393266319259027</v>
      </c>
      <c r="K19" s="109">
        <v>34.238119189056988</v>
      </c>
      <c r="L19" s="109">
        <v>34.07767430887062</v>
      </c>
      <c r="M19" s="109">
        <v>33.548834402607014</v>
      </c>
      <c r="N19" s="109">
        <v>33.126204325848128</v>
      </c>
      <c r="O19" s="109">
        <v>32.572464625466147</v>
      </c>
      <c r="P19" s="109">
        <v>32.471549607170431</v>
      </c>
      <c r="Q19" s="109">
        <v>32.185031450261484</v>
      </c>
    </row>
    <row r="20" spans="1:17" ht="12" customHeight="1" x14ac:dyDescent="0.25">
      <c r="A20" s="87" t="s">
        <v>52</v>
      </c>
      <c r="B20" s="109">
        <v>14.989383640408459</v>
      </c>
      <c r="C20" s="109">
        <v>18.775720990011138</v>
      </c>
      <c r="D20" s="109">
        <v>21.996476157174037</v>
      </c>
      <c r="E20" s="109">
        <v>25.711348278093382</v>
      </c>
      <c r="F20" s="109">
        <v>30.279894186942983</v>
      </c>
      <c r="G20" s="109">
        <v>35.263164304472646</v>
      </c>
      <c r="H20" s="109">
        <v>39.843872993800566</v>
      </c>
      <c r="I20" s="109">
        <v>45.103271752711024</v>
      </c>
      <c r="J20" s="109">
        <v>49.941335433225433</v>
      </c>
      <c r="K20" s="109">
        <v>56.482207878274934</v>
      </c>
      <c r="L20" s="109">
        <v>61.980053875993306</v>
      </c>
      <c r="M20" s="109">
        <v>65.605274853040498</v>
      </c>
      <c r="N20" s="109">
        <v>68.389529874965589</v>
      </c>
      <c r="O20" s="109">
        <v>69.780244615060653</v>
      </c>
      <c r="P20" s="109">
        <v>71.308226801868472</v>
      </c>
      <c r="Q20" s="109">
        <v>71.922564081724062</v>
      </c>
    </row>
    <row r="21" spans="1:17" ht="12" customHeight="1" x14ac:dyDescent="0.25">
      <c r="A21" s="87" t="s">
        <v>51</v>
      </c>
      <c r="B21" s="109">
        <v>2.9071911112856772</v>
      </c>
      <c r="C21" s="109">
        <v>3.601481337196704</v>
      </c>
      <c r="D21" s="109">
        <v>4.1759347502071336</v>
      </c>
      <c r="E21" s="109">
        <v>4.769877728137514</v>
      </c>
      <c r="F21" s="109">
        <v>5.5333293670385402</v>
      </c>
      <c r="G21" s="109">
        <v>6.2944094694493442</v>
      </c>
      <c r="H21" s="109">
        <v>6.8694104990285529</v>
      </c>
      <c r="I21" s="109">
        <v>7.336307985875905</v>
      </c>
      <c r="J21" s="109">
        <v>7.9446216219129662</v>
      </c>
      <c r="K21" s="109">
        <v>8.5440306345686441</v>
      </c>
      <c r="L21" s="109">
        <v>9.2658067908352582</v>
      </c>
      <c r="M21" s="109">
        <v>9.7343920120190965</v>
      </c>
      <c r="N21" s="109">
        <v>10.633878635163683</v>
      </c>
      <c r="O21" s="109">
        <v>11.742137899251039</v>
      </c>
      <c r="P21" s="109">
        <v>12.715675049702165</v>
      </c>
      <c r="Q21" s="109">
        <v>13.418452539329685</v>
      </c>
    </row>
    <row r="22" spans="1:17" ht="12.95" customHeight="1" x14ac:dyDescent="0.25">
      <c r="A22" s="40" t="s">
        <v>129</v>
      </c>
      <c r="B22" s="55">
        <f>SUM(B23:B24)</f>
        <v>32.211782415435096</v>
      </c>
      <c r="C22" s="55">
        <f t="shared" ref="C22:Q22" si="6">SUM(C23:C24)</f>
        <v>37.744165722546498</v>
      </c>
      <c r="D22" s="55">
        <f t="shared" si="6"/>
        <v>42.234592522965293</v>
      </c>
      <c r="E22" s="55">
        <f t="shared" si="6"/>
        <v>47.710750056293449</v>
      </c>
      <c r="F22" s="55">
        <f t="shared" si="6"/>
        <v>52.607892044150731</v>
      </c>
      <c r="G22" s="55">
        <f t="shared" si="6"/>
        <v>58.536241256178556</v>
      </c>
      <c r="H22" s="55">
        <f t="shared" si="6"/>
        <v>64.376784800658058</v>
      </c>
      <c r="I22" s="55">
        <f t="shared" si="6"/>
        <v>67.962230908854892</v>
      </c>
      <c r="J22" s="55">
        <f t="shared" si="6"/>
        <v>71.602348117364528</v>
      </c>
      <c r="K22" s="55">
        <f t="shared" si="6"/>
        <v>74.871631903746703</v>
      </c>
      <c r="L22" s="55">
        <f t="shared" si="6"/>
        <v>77.589867683935239</v>
      </c>
      <c r="M22" s="55">
        <f t="shared" si="6"/>
        <v>79.44386326806378</v>
      </c>
      <c r="N22" s="55">
        <f t="shared" si="6"/>
        <v>81.638895316167421</v>
      </c>
      <c r="O22" s="55">
        <f t="shared" si="6"/>
        <v>82.789740277898034</v>
      </c>
      <c r="P22" s="55">
        <f t="shared" si="6"/>
        <v>82.746330370420026</v>
      </c>
      <c r="Q22" s="55">
        <f t="shared" si="6"/>
        <v>82.154729229791926</v>
      </c>
    </row>
    <row r="23" spans="1:17" ht="12" customHeight="1" x14ac:dyDescent="0.25">
      <c r="A23" s="87" t="s">
        <v>29</v>
      </c>
      <c r="B23" s="109">
        <v>23.986187864859872</v>
      </c>
      <c r="C23" s="109">
        <v>26.94709877112221</v>
      </c>
      <c r="D23" s="109">
        <v>29.642961945136587</v>
      </c>
      <c r="E23" s="109">
        <v>32.914916470866793</v>
      </c>
      <c r="F23" s="109">
        <v>35.705872308511857</v>
      </c>
      <c r="G23" s="109">
        <v>39.119084048831958</v>
      </c>
      <c r="H23" s="109">
        <v>43.034736057506635</v>
      </c>
      <c r="I23" s="109">
        <v>45.238531195636817</v>
      </c>
      <c r="J23" s="109">
        <v>47.52556020768192</v>
      </c>
      <c r="K23" s="109">
        <v>49.92992803193588</v>
      </c>
      <c r="L23" s="109">
        <v>51.637563159145031</v>
      </c>
      <c r="M23" s="109">
        <v>52.537713236038364</v>
      </c>
      <c r="N23" s="109">
        <v>53.752339230943626</v>
      </c>
      <c r="O23" s="109">
        <v>54.421217705998131</v>
      </c>
      <c r="P23" s="109">
        <v>53.847898459413365</v>
      </c>
      <c r="Q23" s="109">
        <v>53.253269351089486</v>
      </c>
    </row>
    <row r="24" spans="1:17" ht="12" customHeight="1" x14ac:dyDescent="0.25">
      <c r="A24" s="87" t="s">
        <v>28</v>
      </c>
      <c r="B24" s="109">
        <v>8.2255945505752237</v>
      </c>
      <c r="C24" s="109">
        <v>10.797066951424291</v>
      </c>
      <c r="D24" s="109">
        <v>12.591630577828704</v>
      </c>
      <c r="E24" s="109">
        <v>14.79583358542666</v>
      </c>
      <c r="F24" s="109">
        <v>16.90201973563887</v>
      </c>
      <c r="G24" s="109">
        <v>19.417157207346602</v>
      </c>
      <c r="H24" s="109">
        <v>21.34204874315142</v>
      </c>
      <c r="I24" s="109">
        <v>22.723699713218075</v>
      </c>
      <c r="J24" s="109">
        <v>24.076787909682608</v>
      </c>
      <c r="K24" s="109">
        <v>24.941703871810816</v>
      </c>
      <c r="L24" s="109">
        <v>25.952304524790204</v>
      </c>
      <c r="M24" s="109">
        <v>26.906150032025423</v>
      </c>
      <c r="N24" s="109">
        <v>27.886556085223791</v>
      </c>
      <c r="O24" s="109">
        <v>28.368522571899899</v>
      </c>
      <c r="P24" s="109">
        <v>28.898431911006668</v>
      </c>
      <c r="Q24" s="109">
        <v>28.901459878702436</v>
      </c>
    </row>
    <row r="25" spans="1:17" ht="12.95" customHeight="1" x14ac:dyDescent="0.25">
      <c r="A25" s="40" t="s">
        <v>128</v>
      </c>
      <c r="B25" s="55">
        <f>SUM(B26:B27)</f>
        <v>636.4477356762402</v>
      </c>
      <c r="C25" s="55">
        <f t="shared" ref="C25:Q25" si="7">SUM(C26:C27)</f>
        <v>683.3331679609696</v>
      </c>
      <c r="D25" s="55">
        <f t="shared" si="7"/>
        <v>732.78350016059835</v>
      </c>
      <c r="E25" s="55">
        <f t="shared" si="7"/>
        <v>762.23172497340283</v>
      </c>
      <c r="F25" s="55">
        <f t="shared" si="7"/>
        <v>791.76285126556604</v>
      </c>
      <c r="G25" s="55">
        <f t="shared" si="7"/>
        <v>817.77254883292551</v>
      </c>
      <c r="H25" s="55">
        <f t="shared" si="7"/>
        <v>842.35606954900277</v>
      </c>
      <c r="I25" s="55">
        <f t="shared" si="7"/>
        <v>864.19777485081306</v>
      </c>
      <c r="J25" s="55">
        <f t="shared" si="7"/>
        <v>885.02590929231849</v>
      </c>
      <c r="K25" s="55">
        <f t="shared" si="7"/>
        <v>899.12677882934236</v>
      </c>
      <c r="L25" s="55">
        <f t="shared" si="7"/>
        <v>912.53520526254374</v>
      </c>
      <c r="M25" s="55">
        <f t="shared" si="7"/>
        <v>923.01401444467831</v>
      </c>
      <c r="N25" s="55">
        <f t="shared" si="7"/>
        <v>934.04437083026585</v>
      </c>
      <c r="O25" s="55">
        <f t="shared" si="7"/>
        <v>947.41332381613529</v>
      </c>
      <c r="P25" s="55">
        <f t="shared" si="7"/>
        <v>947.15518438402682</v>
      </c>
      <c r="Q25" s="55">
        <f t="shared" si="7"/>
        <v>946.4337690623081</v>
      </c>
    </row>
    <row r="26" spans="1:17" ht="12" customHeight="1" x14ac:dyDescent="0.25">
      <c r="A26" s="54" t="s">
        <v>50</v>
      </c>
      <c r="B26" s="53">
        <v>130.99733114359705</v>
      </c>
      <c r="C26" s="53">
        <v>132.54158462548529</v>
      </c>
      <c r="D26" s="53">
        <v>133.05316407227249</v>
      </c>
      <c r="E26" s="53">
        <v>133.31352712914418</v>
      </c>
      <c r="F26" s="53">
        <v>132.6939662027616</v>
      </c>
      <c r="G26" s="53">
        <v>132.42797171463519</v>
      </c>
      <c r="H26" s="53">
        <v>132.08595261397619</v>
      </c>
      <c r="I26" s="53">
        <v>131.21863172973408</v>
      </c>
      <c r="J26" s="53">
        <v>130.41182351626162</v>
      </c>
      <c r="K26" s="53">
        <v>127.40108956506229</v>
      </c>
      <c r="L26" s="53">
        <v>123.62175699741232</v>
      </c>
      <c r="M26" s="53">
        <v>116.86947557317795</v>
      </c>
      <c r="N26" s="53">
        <v>106.04786314877695</v>
      </c>
      <c r="O26" s="53">
        <v>92.138727921032739</v>
      </c>
      <c r="P26" s="53">
        <v>76.119346996664433</v>
      </c>
      <c r="Q26" s="53">
        <v>57.860895338795331</v>
      </c>
    </row>
    <row r="27" spans="1:17" ht="12" customHeight="1" x14ac:dyDescent="0.25">
      <c r="A27" s="49" t="s">
        <v>26</v>
      </c>
      <c r="B27" s="48">
        <v>505.45040453264312</v>
      </c>
      <c r="C27" s="48">
        <v>550.79158333548435</v>
      </c>
      <c r="D27" s="48">
        <v>599.73033608832588</v>
      </c>
      <c r="E27" s="48">
        <v>628.91819784425866</v>
      </c>
      <c r="F27" s="48">
        <v>659.0688850628045</v>
      </c>
      <c r="G27" s="48">
        <v>685.34457711829032</v>
      </c>
      <c r="H27" s="48">
        <v>710.27011693502664</v>
      </c>
      <c r="I27" s="48">
        <v>732.97914312107901</v>
      </c>
      <c r="J27" s="48">
        <v>754.61408577605687</v>
      </c>
      <c r="K27" s="48">
        <v>771.72568926428005</v>
      </c>
      <c r="L27" s="48">
        <v>788.91344826513148</v>
      </c>
      <c r="M27" s="48">
        <v>806.14453887150034</v>
      </c>
      <c r="N27" s="48">
        <v>827.99650768148888</v>
      </c>
      <c r="O27" s="48">
        <v>855.27459589510261</v>
      </c>
      <c r="P27" s="48">
        <v>871.03583738736245</v>
      </c>
      <c r="Q27" s="48">
        <v>888.57287372351277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157258.54803427539</v>
      </c>
      <c r="C31" s="129">
        <v>162409.53352925691</v>
      </c>
      <c r="D31" s="129">
        <v>168399.6254562329</v>
      </c>
      <c r="E31" s="129">
        <v>172977.62075834462</v>
      </c>
      <c r="F31" s="129">
        <v>177791.5495388172</v>
      </c>
      <c r="G31" s="129">
        <v>183079.30953600522</v>
      </c>
      <c r="H31" s="129">
        <v>189548.21082497734</v>
      </c>
      <c r="I31" s="129">
        <v>197084.15026658232</v>
      </c>
      <c r="J31" s="129">
        <v>208195.33608282477</v>
      </c>
      <c r="K31" s="129">
        <v>220395.6454308551</v>
      </c>
      <c r="L31" s="129">
        <v>233456.05377906674</v>
      </c>
      <c r="M31" s="129">
        <v>245012.85896880389</v>
      </c>
      <c r="N31" s="129">
        <v>259399.30483608958</v>
      </c>
      <c r="O31" s="129">
        <v>272332.19034443132</v>
      </c>
      <c r="P31" s="129">
        <v>286123.67044882243</v>
      </c>
      <c r="Q31" s="129">
        <v>299538.71307232295</v>
      </c>
    </row>
    <row r="32" spans="1:17" ht="12" customHeight="1" x14ac:dyDescent="0.25">
      <c r="A32" s="87" t="s">
        <v>53</v>
      </c>
      <c r="B32" s="129">
        <v>87787.183430318866</v>
      </c>
      <c r="C32" s="129">
        <v>90226.741961480875</v>
      </c>
      <c r="D32" s="129">
        <v>93007.524248165049</v>
      </c>
      <c r="E32" s="129">
        <v>96666.70140427172</v>
      </c>
      <c r="F32" s="129">
        <v>103866.76552973126</v>
      </c>
      <c r="G32" s="129">
        <v>108442.2771150714</v>
      </c>
      <c r="H32" s="129">
        <v>112818.70569386173</v>
      </c>
      <c r="I32" s="129">
        <v>115936.54123304601</v>
      </c>
      <c r="J32" s="129">
        <v>119510.36611607773</v>
      </c>
      <c r="K32" s="129">
        <v>124075.82357642154</v>
      </c>
      <c r="L32" s="129">
        <v>129055.70866919047</v>
      </c>
      <c r="M32" s="129">
        <v>132897.12561350735</v>
      </c>
      <c r="N32" s="129">
        <v>138201.50925064491</v>
      </c>
      <c r="O32" s="129">
        <v>144172.71409139698</v>
      </c>
      <c r="P32" s="129">
        <v>151162.1075672108</v>
      </c>
      <c r="Q32" s="129">
        <v>160371.33137131244</v>
      </c>
    </row>
    <row r="33" spans="1:17" ht="12" customHeight="1" x14ac:dyDescent="0.25">
      <c r="A33" s="87" t="s">
        <v>52</v>
      </c>
      <c r="B33" s="129">
        <v>6516.2721281269924</v>
      </c>
      <c r="C33" s="129">
        <v>8304.5476553592762</v>
      </c>
      <c r="D33" s="129">
        <v>9863.3826916607031</v>
      </c>
      <c r="E33" s="129">
        <v>11696.553028935852</v>
      </c>
      <c r="F33" s="129">
        <v>13995.014339829853</v>
      </c>
      <c r="G33" s="129">
        <v>16558.397720233908</v>
      </c>
      <c r="H33" s="129">
        <v>18977.958034731058</v>
      </c>
      <c r="I33" s="129">
        <v>21812.838668402204</v>
      </c>
      <c r="J33" s="129">
        <v>24500.789045566187</v>
      </c>
      <c r="K33" s="129">
        <v>28210.143470872281</v>
      </c>
      <c r="L33" s="129">
        <v>31525.843971407568</v>
      </c>
      <c r="M33" s="129">
        <v>33948.741203215832</v>
      </c>
      <c r="N33" s="129">
        <v>36081.348658469811</v>
      </c>
      <c r="O33" s="129">
        <v>37685.478322931762</v>
      </c>
      <c r="P33" s="129">
        <v>40054.684757625582</v>
      </c>
      <c r="Q33" s="129">
        <v>42824.82548494541</v>
      </c>
    </row>
    <row r="34" spans="1:17" ht="12" customHeight="1" x14ac:dyDescent="0.25">
      <c r="A34" s="87" t="s">
        <v>51</v>
      </c>
      <c r="B34" s="129">
        <v>4738.7968327454009</v>
      </c>
      <c r="C34" s="129">
        <v>5990.5616852456842</v>
      </c>
      <c r="D34" s="129">
        <v>7059.0221256950135</v>
      </c>
      <c r="E34" s="129">
        <v>8190.9528443387717</v>
      </c>
      <c r="F34" s="129">
        <v>9674.7689529258132</v>
      </c>
      <c r="G34" s="129">
        <v>11193.801168261134</v>
      </c>
      <c r="H34" s="129">
        <v>12388.285808629626</v>
      </c>
      <c r="I34" s="129">
        <v>13400.5942720612</v>
      </c>
      <c r="J34" s="129">
        <v>14733.421464333947</v>
      </c>
      <c r="K34" s="129">
        <v>16093.146419313734</v>
      </c>
      <c r="L34" s="129">
        <v>17758.713307259051</v>
      </c>
      <c r="M34" s="129">
        <v>18982.499556068051</v>
      </c>
      <c r="N34" s="129">
        <v>21337.314875506916</v>
      </c>
      <c r="O34" s="129">
        <v>24476.167117651927</v>
      </c>
      <c r="P34" s="129">
        <v>27870.630746071678</v>
      </c>
      <c r="Q34" s="129">
        <v>31082.606831122852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50159.39342412899</v>
      </c>
      <c r="C36" s="129">
        <v>57476.07644841892</v>
      </c>
      <c r="D36" s="129">
        <v>64856.446626164172</v>
      </c>
      <c r="E36" s="129">
        <v>74441.023785048688</v>
      </c>
      <c r="F36" s="129">
        <v>83788.982138659019</v>
      </c>
      <c r="G36" s="129">
        <v>95968.655180729722</v>
      </c>
      <c r="H36" s="129">
        <v>111567.25570819135</v>
      </c>
      <c r="I36" s="129">
        <v>122834.8679261049</v>
      </c>
      <c r="J36" s="129">
        <v>135682.62481565058</v>
      </c>
      <c r="K36" s="129">
        <v>151756.09553060387</v>
      </c>
      <c r="L36" s="129">
        <v>166850.5966536433</v>
      </c>
      <c r="M36" s="129">
        <v>182116.22499726267</v>
      </c>
      <c r="N36" s="129">
        <v>205163.52294542806</v>
      </c>
      <c r="O36" s="129">
        <v>225893.67773940988</v>
      </c>
      <c r="P36" s="129">
        <v>248020.18609192065</v>
      </c>
      <c r="Q36" s="129">
        <v>284823.37198449048</v>
      </c>
    </row>
    <row r="37" spans="1:17" ht="12" customHeight="1" x14ac:dyDescent="0.25">
      <c r="A37" s="87" t="s">
        <v>28</v>
      </c>
      <c r="B37" s="129">
        <v>21920.300427728173</v>
      </c>
      <c r="C37" s="129">
        <v>29630.194728395913</v>
      </c>
      <c r="D37" s="129">
        <v>35343.058616477087</v>
      </c>
      <c r="E37" s="129">
        <v>42553.250179567054</v>
      </c>
      <c r="F37" s="129">
        <v>49717.27539253213</v>
      </c>
      <c r="G37" s="129">
        <v>58591.982716360857</v>
      </c>
      <c r="H37" s="129">
        <v>66379.167086246845</v>
      </c>
      <c r="I37" s="129">
        <v>72350.43455110857</v>
      </c>
      <c r="J37" s="129">
        <v>79029.126303789759</v>
      </c>
      <c r="K37" s="129">
        <v>84611.087423045232</v>
      </c>
      <c r="L37" s="129">
        <v>92471.24834961837</v>
      </c>
      <c r="M37" s="129">
        <v>102851.55988836386</v>
      </c>
      <c r="N37" s="129">
        <v>114005.53817026672</v>
      </c>
      <c r="O37" s="129">
        <v>126341.86931246521</v>
      </c>
      <c r="P37" s="129">
        <v>142229.69011932347</v>
      </c>
      <c r="Q37" s="129">
        <v>162391.41826306959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1802949.4401437407</v>
      </c>
      <c r="C39" s="127">
        <v>1863289.6693440368</v>
      </c>
      <c r="D39" s="127">
        <v>1917996.7904261264</v>
      </c>
      <c r="E39" s="127">
        <v>1976029.0362608607</v>
      </c>
      <c r="F39" s="127">
        <v>2022115.149946982</v>
      </c>
      <c r="G39" s="127">
        <v>2068582.5322769557</v>
      </c>
      <c r="H39" s="127">
        <v>2121311.5958656366</v>
      </c>
      <c r="I39" s="127">
        <v>2184050.1112038251</v>
      </c>
      <c r="J39" s="127">
        <v>2269316.7281718934</v>
      </c>
      <c r="K39" s="127">
        <v>2339371.3219512841</v>
      </c>
      <c r="L39" s="127">
        <v>2421409.1128202309</v>
      </c>
      <c r="M39" s="127">
        <v>2475811.1068313005</v>
      </c>
      <c r="N39" s="127">
        <v>2542177.3011848978</v>
      </c>
      <c r="O39" s="127">
        <v>2619158.8867659154</v>
      </c>
      <c r="P39" s="127">
        <v>2704327.571514884</v>
      </c>
      <c r="Q39" s="127">
        <v>2798736.7717565894</v>
      </c>
    </row>
    <row r="40" spans="1:17" ht="12" customHeight="1" x14ac:dyDescent="0.25">
      <c r="A40" s="49" t="s">
        <v>26</v>
      </c>
      <c r="B40" s="126">
        <v>45846.821321916497</v>
      </c>
      <c r="C40" s="126">
        <v>50364.840619159018</v>
      </c>
      <c r="D40" s="126">
        <v>55259.665750789136</v>
      </c>
      <c r="E40" s="126">
        <v>58313.710057073971</v>
      </c>
      <c r="F40" s="126">
        <v>61513.641517211989</v>
      </c>
      <c r="G40" s="126">
        <v>64448.321345196397</v>
      </c>
      <c r="H40" s="126">
        <v>67380.322160638578</v>
      </c>
      <c r="I40" s="126">
        <v>70314.911766379548</v>
      </c>
      <c r="J40" s="126">
        <v>73408.887967990508</v>
      </c>
      <c r="K40" s="126">
        <v>76318.289511644805</v>
      </c>
      <c r="L40" s="126">
        <v>79606.322665302214</v>
      </c>
      <c r="M40" s="126">
        <v>83185.448931001141</v>
      </c>
      <c r="N40" s="126">
        <v>88102.49957651482</v>
      </c>
      <c r="O40" s="126">
        <v>94018.648378756436</v>
      </c>
      <c r="P40" s="126">
        <v>99473.947807035904</v>
      </c>
      <c r="Q40" s="126">
        <v>106067.44792991788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15220.178608693253</v>
      </c>
      <c r="D44" s="125">
        <v>16361.360834099123</v>
      </c>
      <c r="E44" s="125">
        <v>15260.402276448445</v>
      </c>
      <c r="F44" s="125">
        <v>15816.807964039444</v>
      </c>
      <c r="G44" s="125">
        <v>16620.725556261863</v>
      </c>
      <c r="H44" s="125">
        <v>18141.855814818235</v>
      </c>
      <c r="I44" s="125">
        <v>19559.082603226478</v>
      </c>
      <c r="J44" s="125">
        <v>23495.023272712446</v>
      </c>
      <c r="K44" s="125">
        <v>24955.661928194619</v>
      </c>
      <c r="L44" s="125">
        <v>26198.421505780771</v>
      </c>
      <c r="M44" s="125">
        <v>25088.958742033297</v>
      </c>
      <c r="N44" s="125">
        <v>28324.564026150885</v>
      </c>
      <c r="O44" s="125">
        <v>27289.147211972784</v>
      </c>
      <c r="P44" s="125">
        <v>29011.658713084351</v>
      </c>
      <c r="Q44" s="125">
        <v>29776.403457599688</v>
      </c>
    </row>
    <row r="45" spans="1:17" ht="12" customHeight="1" x14ac:dyDescent="0.25">
      <c r="A45" s="87" t="s">
        <v>53</v>
      </c>
      <c r="B45" s="125"/>
      <c r="C45" s="125">
        <v>8237.7501971765596</v>
      </c>
      <c r="D45" s="125">
        <v>8723.9287443490975</v>
      </c>
      <c r="E45" s="125">
        <v>9750.9022752132132</v>
      </c>
      <c r="F45" s="125">
        <v>13444.082372543724</v>
      </c>
      <c r="G45" s="125">
        <v>10975.630288601444</v>
      </c>
      <c r="H45" s="125">
        <v>10936.55024963319</v>
      </c>
      <c r="I45" s="125">
        <v>9841.9602517981766</v>
      </c>
      <c r="J45" s="125">
        <v>10466.05271346098</v>
      </c>
      <c r="K45" s="125">
        <v>11629.990986533761</v>
      </c>
      <c r="L45" s="125">
        <v>12221.031957113652</v>
      </c>
      <c r="M45" s="125">
        <v>11263.592480270241</v>
      </c>
      <c r="N45" s="125">
        <v>12912.113561489767</v>
      </c>
      <c r="O45" s="125">
        <v>13769.128013213041</v>
      </c>
      <c r="P45" s="125">
        <v>15227.143672990351</v>
      </c>
      <c r="Q45" s="125">
        <v>17933.152548450798</v>
      </c>
    </row>
    <row r="46" spans="1:17" ht="12" customHeight="1" x14ac:dyDescent="0.25">
      <c r="A46" s="87" t="s">
        <v>52</v>
      </c>
      <c r="B46" s="125"/>
      <c r="C46" s="125">
        <v>1883.0444669750989</v>
      </c>
      <c r="D46" s="125">
        <v>1677.296210979945</v>
      </c>
      <c r="E46" s="125">
        <v>1981.2468056232947</v>
      </c>
      <c r="F46" s="125">
        <v>2483.5568963291871</v>
      </c>
      <c r="G46" s="125">
        <v>2794.7528621980318</v>
      </c>
      <c r="H46" s="125">
        <v>2708.7721667396308</v>
      </c>
      <c r="I46" s="125">
        <v>3196.3954489742446</v>
      </c>
      <c r="J46" s="125">
        <v>3139.8438962928508</v>
      </c>
      <c r="K46" s="125">
        <v>4274.221324217182</v>
      </c>
      <c r="L46" s="125">
        <v>4021.7841241741517</v>
      </c>
      <c r="M46" s="125">
        <v>3305.5017613568384</v>
      </c>
      <c r="N46" s="125">
        <v>3235.8631171897073</v>
      </c>
      <c r="O46" s="125">
        <v>2983.1992418815989</v>
      </c>
      <c r="P46" s="125">
        <v>4252.2509016689173</v>
      </c>
      <c r="Q46" s="125">
        <v>4447.4369382997729</v>
      </c>
    </row>
    <row r="47" spans="1:17" ht="12" customHeight="1" x14ac:dyDescent="0.25">
      <c r="A47" s="87" t="s">
        <v>51</v>
      </c>
      <c r="B47" s="125"/>
      <c r="C47" s="125">
        <v>1364.0089768385446</v>
      </c>
      <c r="D47" s="125">
        <v>1200.9085071684772</v>
      </c>
      <c r="E47" s="125">
        <v>1288.2194373723557</v>
      </c>
      <c r="F47" s="125">
        <v>1668.236796686786</v>
      </c>
      <c r="G47" s="125">
        <v>1736.6486272930163</v>
      </c>
      <c r="H47" s="125">
        <v>1451.2720064785781</v>
      </c>
      <c r="I47" s="125">
        <v>1315.3175554414713</v>
      </c>
      <c r="J47" s="125">
        <v>1690.3779208444266</v>
      </c>
      <c r="K47" s="125">
        <v>1781.6348146943731</v>
      </c>
      <c r="L47" s="125">
        <v>2163.4205224085194</v>
      </c>
      <c r="M47" s="125">
        <v>1811.2535374755835</v>
      </c>
      <c r="N47" s="125">
        <v>3048.0267200654334</v>
      </c>
      <c r="O47" s="125">
        <v>3956.8416948843637</v>
      </c>
      <c r="P47" s="125">
        <v>4758.4726052582973</v>
      </c>
      <c r="Q47" s="125">
        <v>4412.884592219657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13046.736964358775</v>
      </c>
      <c r="D49" s="125">
        <v>13969.932208824413</v>
      </c>
      <c r="E49" s="125">
        <v>17162.57349462558</v>
      </c>
      <c r="F49" s="125">
        <v>18062.654139712533</v>
      </c>
      <c r="G49" s="125">
        <v>22201.573196088248</v>
      </c>
      <c r="H49" s="125">
        <v>27123.785704581813</v>
      </c>
      <c r="I49" s="125">
        <v>24314.349182272315</v>
      </c>
      <c r="J49" s="125">
        <v>26817.689098370098</v>
      </c>
      <c r="K49" s="125">
        <v>33236.044209578846</v>
      </c>
      <c r="L49" s="125">
        <v>33157.155262751985</v>
      </c>
      <c r="M49" s="125">
        <v>37467.201539707617</v>
      </c>
      <c r="N49" s="125">
        <v>50171.083652747278</v>
      </c>
      <c r="O49" s="125">
        <v>45044.503976254091</v>
      </c>
      <c r="P49" s="125">
        <v>48944.197450880885</v>
      </c>
      <c r="Q49" s="125">
        <v>70039.230102148664</v>
      </c>
    </row>
    <row r="50" spans="1:17" ht="12" customHeight="1" x14ac:dyDescent="0.25">
      <c r="A50" s="87" t="s">
        <v>28</v>
      </c>
      <c r="B50" s="125"/>
      <c r="C50" s="125">
        <v>11160.362915063695</v>
      </c>
      <c r="D50" s="125">
        <v>9577.3887362046353</v>
      </c>
      <c r="E50" s="125">
        <v>11538.459392988247</v>
      </c>
      <c r="F50" s="125">
        <v>12011.685182451145</v>
      </c>
      <c r="G50" s="125">
        <v>14304.086489653148</v>
      </c>
      <c r="H50" s="125">
        <v>18947.547284949676</v>
      </c>
      <c r="I50" s="125">
        <v>15548.656201066382</v>
      </c>
      <c r="J50" s="125">
        <v>18217.151145669428</v>
      </c>
      <c r="K50" s="125">
        <v>17593.646301706609</v>
      </c>
      <c r="L50" s="125">
        <v>22164.247416226277</v>
      </c>
      <c r="M50" s="125">
        <v>29327.85882369518</v>
      </c>
      <c r="N50" s="125">
        <v>26702.634482969221</v>
      </c>
      <c r="O50" s="125">
        <v>30553.482287867926</v>
      </c>
      <c r="P50" s="125">
        <v>33481.467108564837</v>
      </c>
      <c r="Q50" s="125">
        <v>42325.975559972416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1090597.0521395765</v>
      </c>
      <c r="D52" s="123">
        <v>1084963.94402137</v>
      </c>
      <c r="E52" s="123">
        <v>1088289.0687740147</v>
      </c>
      <c r="F52" s="123">
        <v>1076342.9366254017</v>
      </c>
      <c r="G52" s="123">
        <v>1076724.205269254</v>
      </c>
      <c r="H52" s="123">
        <v>1082985.8865279614</v>
      </c>
      <c r="I52" s="123">
        <v>1092995.3382774689</v>
      </c>
      <c r="J52" s="123">
        <v>1115523.4399073487</v>
      </c>
      <c r="K52" s="123">
        <v>1100311.4167186711</v>
      </c>
      <c r="L52" s="123">
        <v>1112294.6138082272</v>
      </c>
      <c r="M52" s="123">
        <v>1084658.8169503501</v>
      </c>
      <c r="N52" s="123">
        <v>1096623.0172928777</v>
      </c>
      <c r="O52" s="123">
        <v>1107238.4085202981</v>
      </c>
      <c r="P52" s="123">
        <v>1115425.507688249</v>
      </c>
      <c r="Q52" s="123">
        <v>1124666.0231809858</v>
      </c>
    </row>
    <row r="53" spans="1:17" ht="12" customHeight="1" x14ac:dyDescent="0.25">
      <c r="A53" s="49" t="s">
        <v>26</v>
      </c>
      <c r="B53" s="122"/>
      <c r="C53" s="122">
        <v>7682.8019314805761</v>
      </c>
      <c r="D53" s="122">
        <v>8312.7903766072359</v>
      </c>
      <c r="E53" s="122">
        <v>6745.4467708601242</v>
      </c>
      <c r="F53" s="122">
        <v>7186.6461218793274</v>
      </c>
      <c r="G53" s="122">
        <v>7240.3316626650294</v>
      </c>
      <c r="H53" s="122">
        <v>7582.1047968972352</v>
      </c>
      <c r="I53" s="122">
        <v>7956.7019057124589</v>
      </c>
      <c r="J53" s="122">
        <v>8517.8574855801671</v>
      </c>
      <c r="K53" s="122">
        <v>8767.1933303410078</v>
      </c>
      <c r="L53" s="122">
        <v>9614.4482832790727</v>
      </c>
      <c r="M53" s="122">
        <v>11261.928197179515</v>
      </c>
      <c r="N53" s="122">
        <v>13229.8410221209</v>
      </c>
      <c r="O53" s="122">
        <v>12661.595573101749</v>
      </c>
      <c r="P53" s="122">
        <v>12641.945550158762</v>
      </c>
      <c r="Q53" s="122">
        <v>13833.831785547036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10069.193113711721</v>
      </c>
      <c r="D57" s="125">
        <f t="shared" si="8"/>
        <v>10371.268907123129</v>
      </c>
      <c r="E57" s="125">
        <f t="shared" si="8"/>
        <v>10682.406974336714</v>
      </c>
      <c r="F57" s="125">
        <f t="shared" si="8"/>
        <v>11002.879183566867</v>
      </c>
      <c r="G57" s="125">
        <f t="shared" si="8"/>
        <v>11332.96555907384</v>
      </c>
      <c r="H57" s="125">
        <f t="shared" si="8"/>
        <v>11672.954525846115</v>
      </c>
      <c r="I57" s="125">
        <f t="shared" si="8"/>
        <v>12023.143161621498</v>
      </c>
      <c r="J57" s="125">
        <f t="shared" si="8"/>
        <v>12383.837456470006</v>
      </c>
      <c r="K57" s="125">
        <f t="shared" si="8"/>
        <v>12755.352580164268</v>
      </c>
      <c r="L57" s="125">
        <f t="shared" si="8"/>
        <v>13138.013157569134</v>
      </c>
      <c r="M57" s="125">
        <f t="shared" si="8"/>
        <v>13532.153552296164</v>
      </c>
      <c r="N57" s="125">
        <f t="shared" si="8"/>
        <v>13938.118158865225</v>
      </c>
      <c r="O57" s="125">
        <f t="shared" si="8"/>
        <v>14356.261703631026</v>
      </c>
      <c r="P57" s="125">
        <f t="shared" si="8"/>
        <v>15220.178608693241</v>
      </c>
      <c r="Q57" s="125">
        <f t="shared" ref="Q57" si="9">P31+Q44-Q31</f>
        <v>16361.360834099178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5798.1916660145507</v>
      </c>
      <c r="D58" s="125">
        <f t="shared" si="10"/>
        <v>5943.1464576649305</v>
      </c>
      <c r="E58" s="125">
        <f t="shared" si="10"/>
        <v>6091.7251191065443</v>
      </c>
      <c r="F58" s="125">
        <f t="shared" si="10"/>
        <v>6244.0182470841828</v>
      </c>
      <c r="G58" s="125">
        <f t="shared" si="10"/>
        <v>6400.1187032613088</v>
      </c>
      <c r="H58" s="125">
        <f t="shared" si="10"/>
        <v>6560.1216708428547</v>
      </c>
      <c r="I58" s="125">
        <f t="shared" si="10"/>
        <v>6724.124712613906</v>
      </c>
      <c r="J58" s="125">
        <f t="shared" si="10"/>
        <v>6892.2278304292704</v>
      </c>
      <c r="K58" s="125">
        <f t="shared" si="10"/>
        <v>7064.5335261899454</v>
      </c>
      <c r="L58" s="125">
        <f t="shared" si="10"/>
        <v>7241.1468643447151</v>
      </c>
      <c r="M58" s="125">
        <f t="shared" si="10"/>
        <v>7422.1755359533709</v>
      </c>
      <c r="N58" s="125">
        <f t="shared" si="10"/>
        <v>7607.7299243521993</v>
      </c>
      <c r="O58" s="125">
        <f t="shared" si="10"/>
        <v>7797.9231724609854</v>
      </c>
      <c r="P58" s="125">
        <f t="shared" si="10"/>
        <v>8237.7501971765305</v>
      </c>
      <c r="Q58" s="125">
        <f t="shared" ref="Q58" si="11">P32+Q45-Q32</f>
        <v>8723.928744349163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94.768939742814837</v>
      </c>
      <c r="D59" s="125">
        <f t="shared" si="12"/>
        <v>118.46117467851764</v>
      </c>
      <c r="E59" s="125">
        <f t="shared" si="12"/>
        <v>148.07646834814477</v>
      </c>
      <c r="F59" s="125">
        <f t="shared" si="12"/>
        <v>185.09558543518506</v>
      </c>
      <c r="G59" s="125">
        <f t="shared" si="12"/>
        <v>231.36948179397587</v>
      </c>
      <c r="H59" s="125">
        <f t="shared" si="12"/>
        <v>289.21185224248256</v>
      </c>
      <c r="I59" s="125">
        <f t="shared" si="12"/>
        <v>361.51481530309684</v>
      </c>
      <c r="J59" s="125">
        <f t="shared" si="12"/>
        <v>451.89351912886923</v>
      </c>
      <c r="K59" s="125">
        <f t="shared" si="12"/>
        <v>564.86689891108836</v>
      </c>
      <c r="L59" s="125">
        <f t="shared" si="12"/>
        <v>706.08362363886408</v>
      </c>
      <c r="M59" s="125">
        <f t="shared" si="12"/>
        <v>882.60452954857465</v>
      </c>
      <c r="N59" s="125">
        <f t="shared" si="12"/>
        <v>1103.2556619357274</v>
      </c>
      <c r="O59" s="125">
        <f t="shared" si="12"/>
        <v>1379.0695774196502</v>
      </c>
      <c r="P59" s="125">
        <f t="shared" si="12"/>
        <v>1883.0444669750941</v>
      </c>
      <c r="Q59" s="125">
        <f t="shared" ref="Q59" si="13">P33+Q46-Q33</f>
        <v>1677.2962109799482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112.24412433826183</v>
      </c>
      <c r="D60" s="125">
        <f t="shared" si="14"/>
        <v>132.44806671914739</v>
      </c>
      <c r="E60" s="125">
        <f t="shared" si="14"/>
        <v>156.28871872859781</v>
      </c>
      <c r="F60" s="125">
        <f t="shared" si="14"/>
        <v>184.42068809974444</v>
      </c>
      <c r="G60" s="125">
        <f t="shared" si="14"/>
        <v>217.61641195769516</v>
      </c>
      <c r="H60" s="125">
        <f t="shared" si="14"/>
        <v>256.78736611008571</v>
      </c>
      <c r="I60" s="125">
        <f t="shared" si="14"/>
        <v>303.00909200989736</v>
      </c>
      <c r="J60" s="125">
        <f t="shared" si="14"/>
        <v>357.55072857167943</v>
      </c>
      <c r="K60" s="125">
        <f t="shared" si="14"/>
        <v>421.90985971458758</v>
      </c>
      <c r="L60" s="125">
        <f t="shared" si="14"/>
        <v>497.85363446320116</v>
      </c>
      <c r="M60" s="125">
        <f t="shared" si="14"/>
        <v>587.46728866658304</v>
      </c>
      <c r="N60" s="125">
        <f t="shared" si="14"/>
        <v>693.21140062656923</v>
      </c>
      <c r="O60" s="125">
        <f t="shared" si="14"/>
        <v>817.98945273935169</v>
      </c>
      <c r="P60" s="125">
        <f t="shared" si="14"/>
        <v>1364.0089768385442</v>
      </c>
      <c r="Q60" s="125">
        <f t="shared" ref="Q60" si="15">P34+Q47-Q34</f>
        <v>1200.9085071684822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5730.0539400688431</v>
      </c>
      <c r="D62" s="125">
        <f t="shared" si="16"/>
        <v>6589.5620310791637</v>
      </c>
      <c r="E62" s="125">
        <f t="shared" si="16"/>
        <v>7577.9963357410597</v>
      </c>
      <c r="F62" s="125">
        <f t="shared" si="16"/>
        <v>8714.6957861022092</v>
      </c>
      <c r="G62" s="125">
        <f t="shared" si="16"/>
        <v>10021.900154017552</v>
      </c>
      <c r="H62" s="125">
        <f t="shared" si="16"/>
        <v>11525.185177120176</v>
      </c>
      <c r="I62" s="125">
        <f t="shared" si="16"/>
        <v>13046.736964358774</v>
      </c>
      <c r="J62" s="125">
        <f t="shared" si="16"/>
        <v>13969.932208824408</v>
      </c>
      <c r="K62" s="125">
        <f t="shared" si="16"/>
        <v>17162.57349462554</v>
      </c>
      <c r="L62" s="125">
        <f t="shared" si="16"/>
        <v>18062.654139712569</v>
      </c>
      <c r="M62" s="125">
        <f t="shared" si="16"/>
        <v>22201.573196088226</v>
      </c>
      <c r="N62" s="125">
        <f t="shared" si="16"/>
        <v>27123.785704581882</v>
      </c>
      <c r="O62" s="125">
        <f t="shared" si="16"/>
        <v>24314.349182272272</v>
      </c>
      <c r="P62" s="125">
        <f t="shared" si="16"/>
        <v>26817.689098370087</v>
      </c>
      <c r="Q62" s="125">
        <f t="shared" ref="Q62" si="17">P36+Q49-Q36</f>
        <v>33236.044209578831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3450.4686143959589</v>
      </c>
      <c r="D63" s="125">
        <f t="shared" si="18"/>
        <v>3864.5248481234594</v>
      </c>
      <c r="E63" s="125">
        <f t="shared" si="18"/>
        <v>4328.2678298982792</v>
      </c>
      <c r="F63" s="125">
        <f t="shared" si="18"/>
        <v>4847.6599694860706</v>
      </c>
      <c r="G63" s="125">
        <f t="shared" si="18"/>
        <v>5429.3791658244227</v>
      </c>
      <c r="H63" s="125">
        <f t="shared" si="18"/>
        <v>11160.362915063684</v>
      </c>
      <c r="I63" s="125">
        <f t="shared" si="18"/>
        <v>9577.3887362046517</v>
      </c>
      <c r="J63" s="125">
        <f t="shared" si="18"/>
        <v>11538.459392988239</v>
      </c>
      <c r="K63" s="125">
        <f t="shared" si="18"/>
        <v>12011.68518245114</v>
      </c>
      <c r="L63" s="125">
        <f t="shared" si="18"/>
        <v>14304.086489653142</v>
      </c>
      <c r="M63" s="125">
        <f t="shared" si="18"/>
        <v>18947.547284949687</v>
      </c>
      <c r="N63" s="125">
        <f t="shared" si="18"/>
        <v>15548.656201066362</v>
      </c>
      <c r="O63" s="125">
        <f t="shared" si="18"/>
        <v>18217.151145669442</v>
      </c>
      <c r="P63" s="125">
        <f t="shared" si="18"/>
        <v>17593.646301706583</v>
      </c>
      <c r="Q63" s="125">
        <f t="shared" ref="Q63" si="19">P37+Q50-Q37</f>
        <v>22164.24741622631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1030256.8229392804</v>
      </c>
      <c r="D65" s="123">
        <f t="shared" si="20"/>
        <v>1030256.8229392807</v>
      </c>
      <c r="E65" s="123">
        <f t="shared" si="20"/>
        <v>1030256.8229392807</v>
      </c>
      <c r="F65" s="123">
        <f t="shared" si="20"/>
        <v>1030256.8229392804</v>
      </c>
      <c r="G65" s="123">
        <f t="shared" si="20"/>
        <v>1030256.8229392802</v>
      </c>
      <c r="H65" s="123">
        <f t="shared" si="20"/>
        <v>1030256.8229392804</v>
      </c>
      <c r="I65" s="123">
        <f t="shared" si="20"/>
        <v>1030256.8229392804</v>
      </c>
      <c r="J65" s="123">
        <f t="shared" si="20"/>
        <v>1030256.8229392804</v>
      </c>
      <c r="K65" s="123">
        <f t="shared" si="20"/>
        <v>1030256.8229392804</v>
      </c>
      <c r="L65" s="123">
        <f t="shared" si="20"/>
        <v>1030256.8229392804</v>
      </c>
      <c r="M65" s="123">
        <f t="shared" si="20"/>
        <v>1030256.8229392804</v>
      </c>
      <c r="N65" s="123">
        <f t="shared" si="20"/>
        <v>1030256.8229392804</v>
      </c>
      <c r="O65" s="123">
        <f t="shared" si="20"/>
        <v>1030256.8229392804</v>
      </c>
      <c r="P65" s="123">
        <f t="shared" si="20"/>
        <v>1030256.8229392804</v>
      </c>
      <c r="Q65" s="123">
        <f t="shared" ref="Q65" si="21">P39+Q52-Q39</f>
        <v>1030256.8229392804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3164.7826342380577</v>
      </c>
      <c r="D66" s="122">
        <f t="shared" si="22"/>
        <v>3417.9652449771165</v>
      </c>
      <c r="E66" s="122">
        <f t="shared" si="22"/>
        <v>3691.402464575287</v>
      </c>
      <c r="F66" s="122">
        <f t="shared" si="22"/>
        <v>3986.7146617413091</v>
      </c>
      <c r="G66" s="122">
        <f t="shared" si="22"/>
        <v>4305.6518346806261</v>
      </c>
      <c r="H66" s="122">
        <f t="shared" si="22"/>
        <v>4650.1039814550604</v>
      </c>
      <c r="I66" s="122">
        <f t="shared" si="22"/>
        <v>5022.1122999714862</v>
      </c>
      <c r="J66" s="122">
        <f t="shared" si="22"/>
        <v>5423.8812839692109</v>
      </c>
      <c r="K66" s="122">
        <f t="shared" si="22"/>
        <v>5857.7917866867065</v>
      </c>
      <c r="L66" s="122">
        <f t="shared" si="22"/>
        <v>6326.4151296216587</v>
      </c>
      <c r="M66" s="122">
        <f t="shared" si="22"/>
        <v>7682.8019314805861</v>
      </c>
      <c r="N66" s="122">
        <f t="shared" si="22"/>
        <v>8312.7903766072268</v>
      </c>
      <c r="O66" s="122">
        <f t="shared" si="22"/>
        <v>6745.4467708601296</v>
      </c>
      <c r="P66" s="122">
        <f t="shared" si="22"/>
        <v>7186.6461218792974</v>
      </c>
      <c r="Q66" s="122">
        <f t="shared" ref="Q66" si="23">P40+Q53-Q40</f>
        <v>7240.331662665063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8759.9999999999945</v>
      </c>
      <c r="C70" s="120">
        <v>8759.9999999999945</v>
      </c>
      <c r="D70" s="120">
        <v>8759.9999999999945</v>
      </c>
      <c r="E70" s="120">
        <v>8759.9999999999982</v>
      </c>
      <c r="F70" s="120">
        <v>8759.9999999999945</v>
      </c>
      <c r="G70" s="120">
        <v>8759.9999999999927</v>
      </c>
      <c r="H70" s="120">
        <v>8759.9999999999909</v>
      </c>
      <c r="I70" s="120">
        <v>8759.9999999999982</v>
      </c>
      <c r="J70" s="120">
        <v>8759.9999999999945</v>
      </c>
      <c r="K70" s="120">
        <v>8759.9999999999945</v>
      </c>
      <c r="L70" s="120">
        <v>8759.9999999999982</v>
      </c>
      <c r="M70" s="120">
        <v>8759.9999999999909</v>
      </c>
      <c r="N70" s="120">
        <v>8759.9999999999982</v>
      </c>
      <c r="O70" s="120">
        <v>8759.9999999999927</v>
      </c>
      <c r="P70" s="120">
        <v>8759.9999999999927</v>
      </c>
      <c r="Q70" s="120">
        <v>8760</v>
      </c>
    </row>
    <row r="71" spans="1:17" ht="12" customHeight="1" x14ac:dyDescent="0.25">
      <c r="A71" s="87" t="s">
        <v>53</v>
      </c>
      <c r="B71" s="120">
        <v>667.33602491707961</v>
      </c>
      <c r="C71" s="120">
        <v>674.66691079514942</v>
      </c>
      <c r="D71" s="120">
        <v>681.12552234200291</v>
      </c>
      <c r="E71" s="120">
        <v>687.1175101840314</v>
      </c>
      <c r="F71" s="120">
        <v>693.11799293578372</v>
      </c>
      <c r="G71" s="120">
        <v>698.84292453499552</v>
      </c>
      <c r="H71" s="120">
        <v>709.0543711630587</v>
      </c>
      <c r="I71" s="120">
        <v>706.65400412709278</v>
      </c>
      <c r="J71" s="120">
        <v>706.37277963477902</v>
      </c>
      <c r="K71" s="120">
        <v>712.84438185477768</v>
      </c>
      <c r="L71" s="120">
        <v>715.71701021478884</v>
      </c>
      <c r="M71" s="120">
        <v>726.43008567352342</v>
      </c>
      <c r="N71" s="120">
        <v>736.91745181042359</v>
      </c>
      <c r="O71" s="120">
        <v>749.65653356893529</v>
      </c>
      <c r="P71" s="120">
        <v>761.73590519487072</v>
      </c>
      <c r="Q71" s="120">
        <v>775.26213398495054</v>
      </c>
    </row>
    <row r="72" spans="1:17" ht="12" customHeight="1" x14ac:dyDescent="0.25">
      <c r="A72" s="87" t="s">
        <v>52</v>
      </c>
      <c r="B72" s="120">
        <v>182.32809015791636</v>
      </c>
      <c r="C72" s="120">
        <v>185.21154631639669</v>
      </c>
      <c r="D72" s="120">
        <v>187.79984481331653</v>
      </c>
      <c r="E72" s="120">
        <v>190.21168659315882</v>
      </c>
      <c r="F72" s="120">
        <v>193.58505750644071</v>
      </c>
      <c r="G72" s="120">
        <v>196.84674191504237</v>
      </c>
      <c r="H72" s="120">
        <v>199.93423080477476</v>
      </c>
      <c r="I72" s="120">
        <v>202.82257961379233</v>
      </c>
      <c r="J72" s="120">
        <v>207.15658430361219</v>
      </c>
      <c r="K72" s="120">
        <v>206.11359253968286</v>
      </c>
      <c r="L72" s="120">
        <v>202.44257448543163</v>
      </c>
      <c r="M72" s="120">
        <v>197.39482447544498</v>
      </c>
      <c r="N72" s="120">
        <v>194.0638793610847</v>
      </c>
      <c r="O72" s="120">
        <v>192.85848504907219</v>
      </c>
      <c r="P72" s="120">
        <v>189.79483740063728</v>
      </c>
      <c r="Q72" s="120">
        <v>191.89418823937814</v>
      </c>
    </row>
    <row r="73" spans="1:17" ht="12" customHeight="1" x14ac:dyDescent="0.25">
      <c r="A73" s="87" t="s">
        <v>51</v>
      </c>
      <c r="B73" s="120">
        <v>438.66587518292505</v>
      </c>
      <c r="C73" s="120">
        <v>445.60322541906174</v>
      </c>
      <c r="D73" s="120">
        <v>451.83045142906701</v>
      </c>
      <c r="E73" s="120">
        <v>457.63313758807266</v>
      </c>
      <c r="F73" s="120">
        <v>463.34326611465781</v>
      </c>
      <c r="G73" s="120">
        <v>468.78468641159367</v>
      </c>
      <c r="H73" s="120">
        <v>473.80700710806997</v>
      </c>
      <c r="I73" s="120">
        <v>478.35021371019519</v>
      </c>
      <c r="J73" s="120">
        <v>481.5597155168071</v>
      </c>
      <c r="K73" s="120">
        <v>483.86219592489789</v>
      </c>
      <c r="L73" s="120">
        <v>487.05961343653451</v>
      </c>
      <c r="M73" s="120">
        <v>493.54674636626976</v>
      </c>
      <c r="N73" s="120">
        <v>499.21787414195535</v>
      </c>
      <c r="O73" s="120">
        <v>505.07555170011062</v>
      </c>
      <c r="P73" s="120">
        <v>511.17718489372874</v>
      </c>
      <c r="Q73" s="120">
        <v>517.59230568083592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1348.4367109903199</v>
      </c>
      <c r="C75" s="120">
        <v>1376.3049651849963</v>
      </c>
      <c r="D75" s="120">
        <v>1401.6231957232383</v>
      </c>
      <c r="E75" s="120">
        <v>1425.3166184185193</v>
      </c>
      <c r="F75" s="120">
        <v>1448.4582246566642</v>
      </c>
      <c r="G75" s="120">
        <v>1470.5327326618647</v>
      </c>
      <c r="H75" s="120">
        <v>1491.0911582667559</v>
      </c>
      <c r="I75" s="120">
        <v>1509.9589305141089</v>
      </c>
      <c r="J75" s="120">
        <v>1524.4405453417123</v>
      </c>
      <c r="K75" s="120">
        <v>1535.8757691593792</v>
      </c>
      <c r="L75" s="120">
        <v>1549.9951390340434</v>
      </c>
      <c r="M75" s="120">
        <v>1569.5451215703079</v>
      </c>
      <c r="N75" s="120">
        <v>1586.5253614461603</v>
      </c>
      <c r="O75" s="120">
        <v>1604.1222077989053</v>
      </c>
      <c r="P75" s="120">
        <v>1622.5142424009248</v>
      </c>
      <c r="Q75" s="120">
        <v>1641.9185117911736</v>
      </c>
    </row>
    <row r="76" spans="1:17" ht="12" customHeight="1" x14ac:dyDescent="0.25">
      <c r="A76" s="87" t="s">
        <v>28</v>
      </c>
      <c r="B76" s="120">
        <v>615.41485957615771</v>
      </c>
      <c r="C76" s="120">
        <v>629.93228609943787</v>
      </c>
      <c r="D76" s="120">
        <v>643.19716900357275</v>
      </c>
      <c r="E76" s="120">
        <v>655.64244339158768</v>
      </c>
      <c r="F76" s="120">
        <v>667.77049470169095</v>
      </c>
      <c r="G76" s="120">
        <v>679.35197832854647</v>
      </c>
      <c r="H76" s="120">
        <v>690.1845054202505</v>
      </c>
      <c r="I76" s="120">
        <v>700.19017649856983</v>
      </c>
      <c r="J76" s="120">
        <v>708.11872222064915</v>
      </c>
      <c r="K76" s="120">
        <v>714.58863952258787</v>
      </c>
      <c r="L76" s="120">
        <v>722.26845379038582</v>
      </c>
      <c r="M76" s="120">
        <v>731.44210066445328</v>
      </c>
      <c r="N76" s="120">
        <v>739.41668294839394</v>
      </c>
      <c r="O76" s="120">
        <v>747.67722350144811</v>
      </c>
      <c r="P76" s="120">
        <v>756.30718003121729</v>
      </c>
      <c r="Q76" s="120">
        <v>765.40794079344607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427.50309119129071</v>
      </c>
      <c r="C78" s="118">
        <v>430.14459055296385</v>
      </c>
      <c r="D78" s="118">
        <v>432.3771961910461</v>
      </c>
      <c r="E78" s="118">
        <v>434.43873227514956</v>
      </c>
      <c r="F78" s="118">
        <v>436.61179158684985</v>
      </c>
      <c r="G78" s="118">
        <v>438.70208537778683</v>
      </c>
      <c r="H78" s="118">
        <v>440.54967920605634</v>
      </c>
      <c r="I78" s="118">
        <v>442.08572183173777</v>
      </c>
      <c r="J78" s="118">
        <v>442.51531636769232</v>
      </c>
      <c r="K78" s="118">
        <v>442.23360416914369</v>
      </c>
      <c r="L78" s="118">
        <v>442.87842970651991</v>
      </c>
      <c r="M78" s="118">
        <v>444.41922967726373</v>
      </c>
      <c r="N78" s="118">
        <v>445.36286117157545</v>
      </c>
      <c r="O78" s="118">
        <v>446.60048222169252</v>
      </c>
      <c r="P78" s="118">
        <v>448.16467475328932</v>
      </c>
      <c r="Q78" s="118">
        <v>450.09917603312516</v>
      </c>
    </row>
    <row r="79" spans="1:17" ht="12" customHeight="1" x14ac:dyDescent="0.25">
      <c r="A79" s="49" t="s">
        <v>26</v>
      </c>
      <c r="B79" s="117">
        <v>25.80895120047705</v>
      </c>
      <c r="C79" s="117">
        <v>26.342346951787206</v>
      </c>
      <c r="D79" s="117">
        <v>26.826935491329465</v>
      </c>
      <c r="E79" s="117">
        <v>27.280425362326564</v>
      </c>
      <c r="F79" s="117">
        <v>27.72335351848918</v>
      </c>
      <c r="G79" s="117">
        <v>28.145857515330345</v>
      </c>
      <c r="H79" s="117">
        <v>28.539343838322555</v>
      </c>
      <c r="I79" s="117">
        <v>28.900471215844064</v>
      </c>
      <c r="J79" s="117">
        <v>29.177647954910466</v>
      </c>
      <c r="K79" s="117">
        <v>29.396517057977171</v>
      </c>
      <c r="L79" s="117">
        <v>29.666760462881992</v>
      </c>
      <c r="M79" s="117">
        <v>29.988644338149427</v>
      </c>
      <c r="N79" s="117">
        <v>30.262757485040261</v>
      </c>
      <c r="O79" s="117">
        <v>30.54987658721085</v>
      </c>
      <c r="P79" s="117">
        <v>30.853213534337169</v>
      </c>
      <c r="Q79" s="117">
        <v>31.176712370837237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60.255237948261517</v>
      </c>
      <c r="C83" s="109">
        <f t="shared" si="24"/>
        <v>59.311162986571617</v>
      </c>
      <c r="D83" s="109">
        <f t="shared" si="24"/>
        <v>58.180329220834444</v>
      </c>
      <c r="E83" s="109">
        <f t="shared" si="24"/>
        <v>57.079524247734561</v>
      </c>
      <c r="F83" s="109">
        <f t="shared" si="24"/>
        <v>55.930596441405925</v>
      </c>
      <c r="G83" s="109">
        <f t="shared" si="24"/>
        <v>54.720066826653266</v>
      </c>
      <c r="H83" s="109">
        <f t="shared" si="24"/>
        <v>53.45009581055875</v>
      </c>
      <c r="I83" s="109">
        <f t="shared" si="24"/>
        <v>52.057464819243194</v>
      </c>
      <c r="J83" s="109">
        <f t="shared" si="24"/>
        <v>50.42988646653194</v>
      </c>
      <c r="K83" s="109">
        <f t="shared" si="24"/>
        <v>48.7139827094297</v>
      </c>
      <c r="L83" s="109">
        <f t="shared" si="24"/>
        <v>46.925928091970967</v>
      </c>
      <c r="M83" s="109">
        <f t="shared" si="24"/>
        <v>45.139978372842606</v>
      </c>
      <c r="N83" s="109">
        <f t="shared" si="24"/>
        <v>43.209570173138907</v>
      </c>
      <c r="O83" s="109">
        <f t="shared" si="24"/>
        <v>41.322837916407799</v>
      </c>
      <c r="P83" s="109">
        <f t="shared" si="24"/>
        <v>39.86588643956793</v>
      </c>
      <c r="Q83" s="109">
        <f t="shared" ref="Q83" si="25">IF(Q18=0,0,1000000*Q18/Q31)</f>
        <v>38.355715181975746</v>
      </c>
    </row>
    <row r="84" spans="1:17" ht="12" customHeight="1" x14ac:dyDescent="0.25">
      <c r="A84" s="87" t="s">
        <v>53</v>
      </c>
      <c r="B84" s="109">
        <f t="shared" ref="B84:P84" si="26">IF(B19=0,0,1000000*B19/B32)</f>
        <v>381.59323564990962</v>
      </c>
      <c r="C84" s="109">
        <f t="shared" si="26"/>
        <v>373.33095044531046</v>
      </c>
      <c r="D84" s="109">
        <f t="shared" si="26"/>
        <v>362.78408870200388</v>
      </c>
      <c r="E84" s="109">
        <f t="shared" si="26"/>
        <v>350.30146968781867</v>
      </c>
      <c r="F84" s="109">
        <f t="shared" si="26"/>
        <v>334.54028690275976</v>
      </c>
      <c r="G84" s="109">
        <f t="shared" si="26"/>
        <v>322.22112261539974</v>
      </c>
      <c r="H84" s="109">
        <f t="shared" si="26"/>
        <v>310.1765407621109</v>
      </c>
      <c r="I84" s="109">
        <f t="shared" si="26"/>
        <v>299.20712361311905</v>
      </c>
      <c r="J84" s="109">
        <f t="shared" si="26"/>
        <v>287.78479588836353</v>
      </c>
      <c r="K84" s="109">
        <f t="shared" si="26"/>
        <v>275.94512937461047</v>
      </c>
      <c r="L84" s="109">
        <f t="shared" si="26"/>
        <v>264.0539861450236</v>
      </c>
      <c r="M84" s="109">
        <f t="shared" si="26"/>
        <v>252.44213708710333</v>
      </c>
      <c r="N84" s="109">
        <f t="shared" si="26"/>
        <v>239.69495344489911</v>
      </c>
      <c r="O84" s="109">
        <f t="shared" si="26"/>
        <v>225.92669376271246</v>
      </c>
      <c r="P84" s="109">
        <f t="shared" si="26"/>
        <v>214.81276048451952</v>
      </c>
      <c r="Q84" s="109">
        <f t="shared" ref="Q84" si="27">IF(Q19=0,0,1000000*Q19/Q32)</f>
        <v>200.69067940667364</v>
      </c>
    </row>
    <row r="85" spans="1:17" ht="12" customHeight="1" x14ac:dyDescent="0.25">
      <c r="A85" s="87" t="s">
        <v>52</v>
      </c>
      <c r="B85" s="109">
        <f t="shared" ref="B85:P85" si="28">IF(B20=0,0,1000000*B20/B33)</f>
        <v>2300.3004395270609</v>
      </c>
      <c r="C85" s="109">
        <f t="shared" si="28"/>
        <v>2260.8962907081846</v>
      </c>
      <c r="D85" s="109">
        <f t="shared" si="28"/>
        <v>2230.1148444510445</v>
      </c>
      <c r="E85" s="109">
        <f t="shared" si="28"/>
        <v>2198.1987526142643</v>
      </c>
      <c r="F85" s="109">
        <f t="shared" si="28"/>
        <v>2163.6200901035386</v>
      </c>
      <c r="G85" s="109">
        <f t="shared" si="28"/>
        <v>2129.6241882982449</v>
      </c>
      <c r="H85" s="109">
        <f t="shared" si="28"/>
        <v>2099.4815628153119</v>
      </c>
      <c r="I85" s="109">
        <f t="shared" si="28"/>
        <v>2067.7396664583157</v>
      </c>
      <c r="J85" s="109">
        <f t="shared" si="28"/>
        <v>2038.3562072366449</v>
      </c>
      <c r="K85" s="109">
        <f t="shared" si="28"/>
        <v>2002.1949883592158</v>
      </c>
      <c r="L85" s="109">
        <f t="shared" si="28"/>
        <v>1966.0077596084739</v>
      </c>
      <c r="M85" s="109">
        <f t="shared" si="28"/>
        <v>1932.4803373512409</v>
      </c>
      <c r="N85" s="109">
        <f t="shared" si="28"/>
        <v>1895.4260973532566</v>
      </c>
      <c r="O85" s="109">
        <f t="shared" si="28"/>
        <v>1851.6481074514877</v>
      </c>
      <c r="P85" s="109">
        <f t="shared" si="28"/>
        <v>1780.2718267129255</v>
      </c>
      <c r="Q85" s="109">
        <f t="shared" ref="Q85" si="29">IF(Q20=0,0,1000000*Q20/Q33)</f>
        <v>1679.4595953930423</v>
      </c>
    </row>
    <row r="86" spans="1:17" ht="12" customHeight="1" x14ac:dyDescent="0.25">
      <c r="A86" s="87" t="s">
        <v>51</v>
      </c>
      <c r="B86" s="109">
        <f t="shared" ref="B86:P86" si="30">IF(B21=0,0,1000000*B21/B34)</f>
        <v>613.48718121798208</v>
      </c>
      <c r="C86" s="109">
        <f t="shared" si="30"/>
        <v>601.19259702589989</v>
      </c>
      <c r="D86" s="109">
        <f t="shared" si="30"/>
        <v>591.57411265317171</v>
      </c>
      <c r="E86" s="109">
        <f t="shared" si="30"/>
        <v>582.33490276216696</v>
      </c>
      <c r="F86" s="109">
        <f t="shared" si="30"/>
        <v>571.93400627569179</v>
      </c>
      <c r="G86" s="109">
        <f t="shared" si="30"/>
        <v>562.31206672640315</v>
      </c>
      <c r="H86" s="109">
        <f t="shared" si="30"/>
        <v>554.5085579348962</v>
      </c>
      <c r="I86" s="109">
        <f t="shared" si="30"/>
        <v>547.46139140794071</v>
      </c>
      <c r="J86" s="109">
        <f t="shared" si="30"/>
        <v>539.22448639272113</v>
      </c>
      <c r="K86" s="109">
        <f t="shared" si="30"/>
        <v>530.91113520938131</v>
      </c>
      <c r="L86" s="109">
        <f t="shared" si="30"/>
        <v>521.76115636980114</v>
      </c>
      <c r="M86" s="109">
        <f t="shared" si="30"/>
        <v>512.80875752252268</v>
      </c>
      <c r="N86" s="109">
        <f t="shared" si="30"/>
        <v>498.37004783438346</v>
      </c>
      <c r="O86" s="109">
        <f t="shared" si="30"/>
        <v>479.73760935725704</v>
      </c>
      <c r="P86" s="109">
        <f t="shared" si="30"/>
        <v>456.2392277933796</v>
      </c>
      <c r="Q86" s="109">
        <f t="shared" ref="Q86" si="31">IF(Q21=0,0,1000000*Q21/Q34)</f>
        <v>431.70293316240964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478.19932075417415</v>
      </c>
      <c r="C88" s="109">
        <f t="shared" si="32"/>
        <v>468.84026252740995</v>
      </c>
      <c r="D88" s="109">
        <f t="shared" si="32"/>
        <v>457.05498045552997</v>
      </c>
      <c r="E88" s="109">
        <f t="shared" si="32"/>
        <v>442.16098593579096</v>
      </c>
      <c r="F88" s="109">
        <f t="shared" si="32"/>
        <v>426.14042320532843</v>
      </c>
      <c r="G88" s="109">
        <f t="shared" si="32"/>
        <v>407.62355141022101</v>
      </c>
      <c r="H88" s="109">
        <f t="shared" si="32"/>
        <v>385.72909035304872</v>
      </c>
      <c r="I88" s="109">
        <f t="shared" si="32"/>
        <v>368.28737604742207</v>
      </c>
      <c r="J88" s="109">
        <f t="shared" si="32"/>
        <v>350.27005316453744</v>
      </c>
      <c r="K88" s="109">
        <f t="shared" si="32"/>
        <v>329.01431640923289</v>
      </c>
      <c r="L88" s="109">
        <f t="shared" si="32"/>
        <v>309.4838388042258</v>
      </c>
      <c r="M88" s="109">
        <f t="shared" si="32"/>
        <v>288.48452814584772</v>
      </c>
      <c r="N88" s="109">
        <f t="shared" si="32"/>
        <v>261.9975444915778</v>
      </c>
      <c r="O88" s="109">
        <f t="shared" si="32"/>
        <v>240.91518740413022</v>
      </c>
      <c r="P88" s="109">
        <f t="shared" si="32"/>
        <v>217.11095095887228</v>
      </c>
      <c r="Q88" s="109">
        <f t="shared" ref="Q88" si="33">IF(Q23=0,0,1000000*Q23/Q36)</f>
        <v>186.96945050559015</v>
      </c>
    </row>
    <row r="89" spans="1:17" ht="12" customHeight="1" x14ac:dyDescent="0.25">
      <c r="A89" s="87" t="s">
        <v>28</v>
      </c>
      <c r="B89" s="109">
        <f t="shared" ref="B89:P89" si="34">IF(B24=0,0,1000000*B24/B37)</f>
        <v>375.25008280316382</v>
      </c>
      <c r="C89" s="109">
        <f t="shared" si="34"/>
        <v>364.39405985668361</v>
      </c>
      <c r="D89" s="109">
        <f t="shared" si="34"/>
        <v>356.26884233382196</v>
      </c>
      <c r="E89" s="109">
        <f t="shared" si="34"/>
        <v>347.70160970057299</v>
      </c>
      <c r="F89" s="109">
        <f t="shared" si="34"/>
        <v>339.96271119429986</v>
      </c>
      <c r="G89" s="109">
        <f t="shared" si="34"/>
        <v>331.39614512353205</v>
      </c>
      <c r="H89" s="109">
        <f t="shared" si="34"/>
        <v>321.51727236079307</v>
      </c>
      <c r="I89" s="109">
        <f t="shared" si="34"/>
        <v>314.07827546862876</v>
      </c>
      <c r="J89" s="109">
        <f t="shared" si="34"/>
        <v>304.65714396399738</v>
      </c>
      <c r="K89" s="109">
        <f t="shared" si="34"/>
        <v>294.78056164324312</v>
      </c>
      <c r="L89" s="109">
        <f t="shared" si="34"/>
        <v>280.65268921934381</v>
      </c>
      <c r="M89" s="109">
        <f t="shared" si="34"/>
        <v>261.60176920242759</v>
      </c>
      <c r="N89" s="109">
        <f t="shared" si="34"/>
        <v>244.60702991090972</v>
      </c>
      <c r="O89" s="109">
        <f t="shared" si="34"/>
        <v>224.53777774760999</v>
      </c>
      <c r="P89" s="109">
        <f t="shared" si="34"/>
        <v>203.18143059133683</v>
      </c>
      <c r="Q89" s="109">
        <f t="shared" ref="Q89" si="35">IF(Q24=0,0,1000000*Q24/Q37)</f>
        <v>177.97405914568017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72.657240534239961</v>
      </c>
      <c r="C91" s="53">
        <f t="shared" si="36"/>
        <v>71.133107646191149</v>
      </c>
      <c r="D91" s="53">
        <f t="shared" si="36"/>
        <v>69.370900272837119</v>
      </c>
      <c r="E91" s="53">
        <f t="shared" si="36"/>
        <v>67.465368515741346</v>
      </c>
      <c r="F91" s="53">
        <f t="shared" si="36"/>
        <v>65.621369884025015</v>
      </c>
      <c r="G91" s="53">
        <f t="shared" si="36"/>
        <v>64.018703459159269</v>
      </c>
      <c r="H91" s="53">
        <f t="shared" si="36"/>
        <v>62.266171962387411</v>
      </c>
      <c r="I91" s="53">
        <f t="shared" si="36"/>
        <v>60.080412558578047</v>
      </c>
      <c r="J91" s="53">
        <f t="shared" si="36"/>
        <v>57.467440263976826</v>
      </c>
      <c r="K91" s="53">
        <f t="shared" si="36"/>
        <v>54.459541488606547</v>
      </c>
      <c r="L91" s="53">
        <f t="shared" si="36"/>
        <v>51.053643245535348</v>
      </c>
      <c r="M91" s="53">
        <f t="shared" si="36"/>
        <v>47.204520268412111</v>
      </c>
      <c r="N91" s="53">
        <f t="shared" si="36"/>
        <v>41.715368593429147</v>
      </c>
      <c r="O91" s="53">
        <f t="shared" si="36"/>
        <v>35.178747034626745</v>
      </c>
      <c r="P91" s="53">
        <f t="shared" si="36"/>
        <v>28.147236229235588</v>
      </c>
      <c r="Q91" s="53">
        <f t="shared" ref="Q91" si="37">IF(Q26=0,0,1000000*Q26/Q39)</f>
        <v>20.673932583691936</v>
      </c>
    </row>
    <row r="92" spans="1:17" ht="12" customHeight="1" x14ac:dyDescent="0.25">
      <c r="A92" s="49" t="s">
        <v>26</v>
      </c>
      <c r="B92" s="48">
        <f t="shared" ref="B92:P92" si="38">IF(B27=0,0,1000000*B27/B40)</f>
        <v>11024.764421149061</v>
      </c>
      <c r="C92" s="48">
        <f t="shared" si="38"/>
        <v>10936.033482174085</v>
      </c>
      <c r="D92" s="48">
        <f t="shared" si="38"/>
        <v>10852.949035070147</v>
      </c>
      <c r="E92" s="48">
        <f t="shared" si="38"/>
        <v>10785.082911526486</v>
      </c>
      <c r="F92" s="48">
        <f t="shared" si="38"/>
        <v>10714.190686929043</v>
      </c>
      <c r="G92" s="48">
        <f t="shared" si="38"/>
        <v>10634.017501363081</v>
      </c>
      <c r="H92" s="48">
        <f t="shared" si="38"/>
        <v>10541.209868983733</v>
      </c>
      <c r="I92" s="48">
        <f t="shared" si="38"/>
        <v>10424.234699410466</v>
      </c>
      <c r="J92" s="48">
        <f t="shared" si="38"/>
        <v>10279.60110368518</v>
      </c>
      <c r="K92" s="48">
        <f t="shared" si="38"/>
        <v>10111.936394309892</v>
      </c>
      <c r="L92" s="48">
        <f t="shared" si="38"/>
        <v>9910.1857974529066</v>
      </c>
      <c r="M92" s="48">
        <f t="shared" si="38"/>
        <v>9690.9321189113689</v>
      </c>
      <c r="N92" s="48">
        <f t="shared" si="38"/>
        <v>9398.1046129388706</v>
      </c>
      <c r="O92" s="48">
        <f t="shared" si="38"/>
        <v>9096.8612146986834</v>
      </c>
      <c r="P92" s="48">
        <f t="shared" si="38"/>
        <v>8756.421722369334</v>
      </c>
      <c r="Q92" s="48">
        <f t="shared" ref="Q92" si="39">IF(Q27=0,0,1000000*Q27/Q40)</f>
        <v>8377.4323891588392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50.181323700163674</v>
      </c>
      <c r="D96" s="109">
        <v>48.270472108905963</v>
      </c>
      <c r="E96" s="109">
        <v>47.155088689367808</v>
      </c>
      <c r="F96" s="109">
        <v>46.373972203865044</v>
      </c>
      <c r="G96" s="109">
        <v>45.545254826506877</v>
      </c>
      <c r="H96" s="109">
        <v>45.012739478083709</v>
      </c>
      <c r="I96" s="109">
        <v>43.600641144941193</v>
      </c>
      <c r="J96" s="109">
        <v>41.955992288049281</v>
      </c>
      <c r="K96" s="109">
        <v>40.29784130588596</v>
      </c>
      <c r="L96" s="109">
        <v>38.568218328470195</v>
      </c>
      <c r="M96" s="109">
        <v>36.674152337491542</v>
      </c>
      <c r="N96" s="109">
        <v>34.89910508628067</v>
      </c>
      <c r="O96" s="109">
        <v>33.348292410006771</v>
      </c>
      <c r="P96" s="109">
        <v>31.601209409151092</v>
      </c>
      <c r="Q96" s="109">
        <v>29.292269089535882</v>
      </c>
    </row>
    <row r="97" spans="1:17" ht="12" customHeight="1" x14ac:dyDescent="0.25">
      <c r="A97" s="87" t="s">
        <v>53</v>
      </c>
      <c r="B97" s="109"/>
      <c r="C97" s="109">
        <v>291.09776573106802</v>
      </c>
      <c r="D97" s="109">
        <v>266.51743149144448</v>
      </c>
      <c r="E97" s="109">
        <v>250.7869194931574</v>
      </c>
      <c r="F97" s="109">
        <v>243.06642907988146</v>
      </c>
      <c r="G97" s="109">
        <v>240.26107532705478</v>
      </c>
      <c r="H97" s="109">
        <v>233.58569116543887</v>
      </c>
      <c r="I97" s="109">
        <v>229.7513510278111</v>
      </c>
      <c r="J97" s="109">
        <v>223.03105839637064</v>
      </c>
      <c r="K97" s="109">
        <v>218.45511998726676</v>
      </c>
      <c r="L97" s="109">
        <v>212.9711951272765</v>
      </c>
      <c r="M97" s="109">
        <v>204.50065785824384</v>
      </c>
      <c r="N97" s="109">
        <v>192.10086630767958</v>
      </c>
      <c r="O97" s="109">
        <v>175.89313077943203</v>
      </c>
      <c r="P97" s="109">
        <v>150.85400834744544</v>
      </c>
      <c r="Q97" s="109">
        <v>113.67554695370383</v>
      </c>
    </row>
    <row r="98" spans="1:17" ht="12" customHeight="1" x14ac:dyDescent="0.25">
      <c r="A98" s="87" t="s">
        <v>52</v>
      </c>
      <c r="B98" s="109"/>
      <c r="C98" s="109">
        <v>2126.5214144300539</v>
      </c>
      <c r="D98" s="109">
        <v>2082.6681873334128</v>
      </c>
      <c r="E98" s="109">
        <v>2046.9395708973054</v>
      </c>
      <c r="F98" s="109">
        <v>2010.9550833172029</v>
      </c>
      <c r="G98" s="109">
        <v>1973.5159816083478</v>
      </c>
      <c r="H98" s="109">
        <v>1936.664480155227</v>
      </c>
      <c r="I98" s="109">
        <v>1905.5813164176402</v>
      </c>
      <c r="J98" s="109">
        <v>1871.925718385392</v>
      </c>
      <c r="K98" s="109">
        <v>1834.3074506851622</v>
      </c>
      <c r="L98" s="109">
        <v>1770.8684125307664</v>
      </c>
      <c r="M98" s="109">
        <v>1710.9283166664829</v>
      </c>
      <c r="N98" s="109">
        <v>1644.7155869215849</v>
      </c>
      <c r="O98" s="109">
        <v>1529.5623004696952</v>
      </c>
      <c r="P98" s="109">
        <v>1301.0324879896089</v>
      </c>
      <c r="Q98" s="109">
        <v>923.58560586329691</v>
      </c>
    </row>
    <row r="99" spans="1:17" ht="12" customHeight="1" x14ac:dyDescent="0.25">
      <c r="A99" s="87" t="s">
        <v>51</v>
      </c>
      <c r="B99" s="109"/>
      <c r="C99" s="109">
        <v>559.49086136397125</v>
      </c>
      <c r="D99" s="109">
        <v>546.01045808708113</v>
      </c>
      <c r="E99" s="109">
        <v>535.48648889076276</v>
      </c>
      <c r="F99" s="109">
        <v>525.45979608085611</v>
      </c>
      <c r="G99" s="109">
        <v>515.12146297776144</v>
      </c>
      <c r="H99" s="109">
        <v>504.75498990980407</v>
      </c>
      <c r="I99" s="109">
        <v>496.29815848449203</v>
      </c>
      <c r="J99" s="109">
        <v>489.63395371224118</v>
      </c>
      <c r="K99" s="109">
        <v>481.71785606203537</v>
      </c>
      <c r="L99" s="109">
        <v>474.80504529419824</v>
      </c>
      <c r="M99" s="109">
        <v>457.68792442004457</v>
      </c>
      <c r="N99" s="109">
        <v>434.62969749645549</v>
      </c>
      <c r="O99" s="109">
        <v>406.91173210090079</v>
      </c>
      <c r="P99" s="109">
        <v>364.96747000110958</v>
      </c>
      <c r="Q99" s="109">
        <v>307.84537083575651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436.96893896628325</v>
      </c>
      <c r="D101" s="109">
        <v>418.5408471524691</v>
      </c>
      <c r="E101" s="109">
        <v>401.78981481527717</v>
      </c>
      <c r="F101" s="109">
        <v>385.23228033469672</v>
      </c>
      <c r="G101" s="109">
        <v>369.59892500245115</v>
      </c>
      <c r="H101" s="109">
        <v>347.55427706933887</v>
      </c>
      <c r="I101" s="109">
        <v>325.10900814822747</v>
      </c>
      <c r="J101" s="109">
        <v>303.30787427479765</v>
      </c>
      <c r="K101" s="109">
        <v>279.82015524377039</v>
      </c>
      <c r="L101" s="109">
        <v>261.3599538824941</v>
      </c>
      <c r="M101" s="109">
        <v>243.03463534314062</v>
      </c>
      <c r="N101" s="109">
        <v>212.10651538841341</v>
      </c>
      <c r="O101" s="109">
        <v>190.338258047918</v>
      </c>
      <c r="P101" s="109">
        <v>154.47586068587691</v>
      </c>
      <c r="Q101" s="109">
        <v>124.29442655769847</v>
      </c>
    </row>
    <row r="102" spans="1:17" ht="12" customHeight="1" x14ac:dyDescent="0.25">
      <c r="A102" s="87" t="s">
        <v>28</v>
      </c>
      <c r="B102" s="109"/>
      <c r="C102" s="109">
        <v>346.42789518003758</v>
      </c>
      <c r="D102" s="109">
        <v>338.79035142343628</v>
      </c>
      <c r="E102" s="109">
        <v>331.79350368802335</v>
      </c>
      <c r="F102" s="109">
        <v>326.78769844036532</v>
      </c>
      <c r="G102" s="109">
        <v>318.2665636527135</v>
      </c>
      <c r="H102" s="109">
        <v>305.64127814662766</v>
      </c>
      <c r="I102" s="109">
        <v>297.5419744252236</v>
      </c>
      <c r="J102" s="109">
        <v>284.42834031477059</v>
      </c>
      <c r="K102" s="109">
        <v>272.26800147886371</v>
      </c>
      <c r="L102" s="109">
        <v>250.99490191396205</v>
      </c>
      <c r="M102" s="109">
        <v>229.98603879330392</v>
      </c>
      <c r="N102" s="109">
        <v>209.97118926593691</v>
      </c>
      <c r="O102" s="109">
        <v>185.36154075475099</v>
      </c>
      <c r="P102" s="109">
        <v>158.89674843541982</v>
      </c>
      <c r="Q102" s="109">
        <v>131.50650399165656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70.053253058354727</v>
      </c>
      <c r="D104" s="53">
        <v>68.846991357426433</v>
      </c>
      <c r="E104" s="53">
        <v>66.3383501051472</v>
      </c>
      <c r="F104" s="53">
        <v>64.991366241538586</v>
      </c>
      <c r="G104" s="53">
        <v>63.122704580939413</v>
      </c>
      <c r="H104" s="53">
        <v>61.444961040073288</v>
      </c>
      <c r="I104" s="53">
        <v>58.705901064293627</v>
      </c>
      <c r="J104" s="53">
        <v>56.03720855971445</v>
      </c>
      <c r="K104" s="53">
        <v>52.383306691839536</v>
      </c>
      <c r="L104" s="53">
        <v>48.802775860498912</v>
      </c>
      <c r="M104" s="53">
        <v>44.234115765971765</v>
      </c>
      <c r="N104" s="53">
        <v>36.89165579513277</v>
      </c>
      <c r="O104" s="53">
        <v>30.085817840680178</v>
      </c>
      <c r="P104" s="53">
        <v>22.446863531947361</v>
      </c>
      <c r="Q104" s="53">
        <v>14.240487311482427</v>
      </c>
    </row>
    <row r="105" spans="1:17" ht="12" customHeight="1" x14ac:dyDescent="0.25">
      <c r="A105" s="49" t="s">
        <v>26</v>
      </c>
      <c r="B105" s="48"/>
      <c r="C105" s="48">
        <v>10443.086064825475</v>
      </c>
      <c r="D105" s="48">
        <v>10420.209154094286</v>
      </c>
      <c r="E105" s="48">
        <v>10360.278078751078</v>
      </c>
      <c r="F105" s="48">
        <v>10311.246153192562</v>
      </c>
      <c r="G105" s="48">
        <v>10185.23634664332</v>
      </c>
      <c r="H105" s="48">
        <v>10048.903673463448</v>
      </c>
      <c r="I105" s="48">
        <v>9812.6877335618537</v>
      </c>
      <c r="J105" s="48">
        <v>9560.1454000461363</v>
      </c>
      <c r="K105" s="48">
        <v>9317.9624181287036</v>
      </c>
      <c r="L105" s="48">
        <v>9042.1200337118116</v>
      </c>
      <c r="M105" s="48">
        <v>8654.2242757538515</v>
      </c>
      <c r="N105" s="48">
        <v>8199.1146384152635</v>
      </c>
      <c r="O105" s="48">
        <v>7673.8189878335788</v>
      </c>
      <c r="P105" s="48">
        <v>7108.4405730346762</v>
      </c>
      <c r="Q105" s="48">
        <v>6598.426738414274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1.1677412621633441</v>
      </c>
      <c r="C109" s="115">
        <f>C31/RES_summary!C$6</f>
        <v>1.196166698797694</v>
      </c>
      <c r="D109" s="115">
        <f>D31/RES_summary!D$6</f>
        <v>1.2284590643281605</v>
      </c>
      <c r="E109" s="115">
        <f>E31/RES_summary!E$6</f>
        <v>1.2517013818135709</v>
      </c>
      <c r="F109" s="115">
        <f>F31/RES_summary!F$6</f>
        <v>1.276504519951301</v>
      </c>
      <c r="G109" s="115">
        <f>G31/RES_summary!G$6</f>
        <v>1.30352875090606</v>
      </c>
      <c r="H109" s="115">
        <f>H31/RES_summary!H$6</f>
        <v>1.3329222659187605</v>
      </c>
      <c r="I109" s="115">
        <f>I31/RES_summary!I$6</f>
        <v>1.3687444892775305</v>
      </c>
      <c r="J109" s="115">
        <f>J31/RES_summary!J$6</f>
        <v>1.4196846625808888</v>
      </c>
      <c r="K109" s="115">
        <f>K31/RES_summary!K$6</f>
        <v>1.4765393456661313</v>
      </c>
      <c r="L109" s="115">
        <f>L31/RES_summary!L$6</f>
        <v>1.5348449335919288</v>
      </c>
      <c r="M109" s="115">
        <f>M31/RES_summary!M$6</f>
        <v>1.5905588019423527</v>
      </c>
      <c r="N109" s="115">
        <f>N31/RES_summary!N$6</f>
        <v>1.6543850558760775</v>
      </c>
      <c r="O109" s="115">
        <f>O31/RES_summary!O$6</f>
        <v>1.7036733834496798</v>
      </c>
      <c r="P109" s="115">
        <f>P31/RES_summary!P$6</f>
        <v>1.7535311052817457</v>
      </c>
      <c r="Q109" s="115">
        <f>Q31/RES_summary!Q$6</f>
        <v>1.796484940698607</v>
      </c>
    </row>
    <row r="110" spans="1:17" ht="12" customHeight="1" x14ac:dyDescent="0.25">
      <c r="A110" s="87" t="s">
        <v>53</v>
      </c>
      <c r="B110" s="115">
        <f>B32/RES_summary!B$6</f>
        <v>0.65187373063079745</v>
      </c>
      <c r="C110" s="115">
        <f>C32/RES_summary!C$6</f>
        <v>0.66453133464541247</v>
      </c>
      <c r="D110" s="115">
        <f>D32/RES_summary!D$6</f>
        <v>0.67848094022676242</v>
      </c>
      <c r="E110" s="115">
        <f>E32/RES_summary!E$6</f>
        <v>0.69949998845298433</v>
      </c>
      <c r="F110" s="115">
        <f>F32/RES_summary!F$6</f>
        <v>0.7457407059860085</v>
      </c>
      <c r="G110" s="115">
        <f>G32/RES_summary!G$6</f>
        <v>0.77211142204694516</v>
      </c>
      <c r="H110" s="115">
        <f>H32/RES_summary!H$6</f>
        <v>0.79335259445069961</v>
      </c>
      <c r="I110" s="115">
        <f>I32/RES_summary!I$6</f>
        <v>0.80517637620266835</v>
      </c>
      <c r="J110" s="115">
        <f>J32/RES_summary!J$6</f>
        <v>0.81494156875312973</v>
      </c>
      <c r="K110" s="115">
        <f>K32/RES_summary!K$6</f>
        <v>0.83124525894497392</v>
      </c>
      <c r="L110" s="115">
        <f>L32/RES_summary!L$6</f>
        <v>0.84847018269861718</v>
      </c>
      <c r="M110" s="115">
        <f>M32/RES_summary!M$6</f>
        <v>0.86273305730584737</v>
      </c>
      <c r="N110" s="115">
        <f>N32/RES_summary!N$6</f>
        <v>0.88141528269807656</v>
      </c>
      <c r="O110" s="115">
        <f>O32/RES_summary!O$6</f>
        <v>0.90192501777539558</v>
      </c>
      <c r="P110" s="115">
        <f>P32/RES_summary!P$6</f>
        <v>0.92640869992774899</v>
      </c>
      <c r="Q110" s="115">
        <f>Q32/RES_summary!Q$6</f>
        <v>0.9618278678348553</v>
      </c>
    </row>
    <row r="111" spans="1:17" ht="12" customHeight="1" x14ac:dyDescent="0.25">
      <c r="A111" s="87" t="s">
        <v>52</v>
      </c>
      <c r="B111" s="115">
        <f>B33/RES_summary!B$6</f>
        <v>4.8387320973104372E-2</v>
      </c>
      <c r="C111" s="115">
        <f>C33/RES_summary!C$6</f>
        <v>6.1164040915921751E-2</v>
      </c>
      <c r="D111" s="115">
        <f>D33/RES_summary!D$6</f>
        <v>7.1952427683143694E-2</v>
      </c>
      <c r="E111" s="115">
        <f>E33/RES_summary!E$6</f>
        <v>8.4638645881412011E-2</v>
      </c>
      <c r="F111" s="115">
        <f>F33/RES_summary!F$6</f>
        <v>0.10048114833306902</v>
      </c>
      <c r="G111" s="115">
        <f>G33/RES_summary!G$6</f>
        <v>0.11789615960408339</v>
      </c>
      <c r="H111" s="115">
        <f>H33/RES_summary!H$6</f>
        <v>0.13345492798938896</v>
      </c>
      <c r="I111" s="115">
        <f>I33/RES_summary!I$6</f>
        <v>0.15148961843197886</v>
      </c>
      <c r="J111" s="115">
        <f>J33/RES_summary!J$6</f>
        <v>0.16707095885799553</v>
      </c>
      <c r="K111" s="115">
        <f>K33/RES_summary!K$6</f>
        <v>0.18899369223108084</v>
      </c>
      <c r="L111" s="115">
        <f>L33/RES_summary!L$6</f>
        <v>0.20726505530037059</v>
      </c>
      <c r="M111" s="115">
        <f>M33/RES_summary!M$6</f>
        <v>0.22038626610415232</v>
      </c>
      <c r="N111" s="115">
        <f>N33/RES_summary!N$6</f>
        <v>0.23011797990031449</v>
      </c>
      <c r="O111" s="115">
        <f>O33/RES_summary!O$6</f>
        <v>0.23575526007464348</v>
      </c>
      <c r="P111" s="115">
        <f>P33/RES_summary!P$6</f>
        <v>0.24547824206426169</v>
      </c>
      <c r="Q111" s="115">
        <f>Q33/RES_summary!Q$6</f>
        <v>0.25684210659332962</v>
      </c>
    </row>
    <row r="112" spans="1:17" ht="12" customHeight="1" x14ac:dyDescent="0.25">
      <c r="A112" s="87" t="s">
        <v>51</v>
      </c>
      <c r="B112" s="115">
        <f>B34/RES_summary!B$6</f>
        <v>3.5188475690362306E-2</v>
      </c>
      <c r="C112" s="115">
        <f>C34/RES_summary!C$6</f>
        <v>4.4121242388110361E-2</v>
      </c>
      <c r="D112" s="115">
        <f>D34/RES_summary!D$6</f>
        <v>5.1494887189383096E-2</v>
      </c>
      <c r="E112" s="115">
        <f>E34/RES_summary!E$6</f>
        <v>5.9271407183660446E-2</v>
      </c>
      <c r="F112" s="115">
        <f>F34/RES_summary!F$6</f>
        <v>6.946272941503312E-2</v>
      </c>
      <c r="G112" s="115">
        <f>G34/RES_summary!G$6</f>
        <v>7.9700112982371785E-2</v>
      </c>
      <c r="H112" s="115">
        <f>H34/RES_summary!H$6</f>
        <v>8.7115683756756976E-2</v>
      </c>
      <c r="I112" s="115">
        <f>I34/RES_summary!I$6</f>
        <v>9.3066791713680902E-2</v>
      </c>
      <c r="J112" s="115">
        <f>J34/RES_summary!J$6</f>
        <v>0.10046724808443254</v>
      </c>
      <c r="K112" s="115">
        <f>K34/RES_summary!K$6</f>
        <v>0.10781594090586363</v>
      </c>
      <c r="L112" s="115">
        <f>L34/RES_summary!L$6</f>
        <v>0.1167537560304729</v>
      </c>
      <c r="M112" s="115">
        <f>M34/RES_summary!M$6</f>
        <v>0.12322937611864329</v>
      </c>
      <c r="N112" s="115">
        <f>N34/RES_summary!N$6</f>
        <v>0.13608415367522508</v>
      </c>
      <c r="O112" s="115">
        <f>O34/RES_summary!O$6</f>
        <v>0.15311959410479778</v>
      </c>
      <c r="P112" s="115">
        <f>P34/RES_summary!P$6</f>
        <v>0.17080732209396138</v>
      </c>
      <c r="Q112" s="115">
        <f>Q34/RES_summary!Q$6</f>
        <v>0.1864180910608558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0.37246428965930534</v>
      </c>
      <c r="C114" s="115">
        <f>C36/RES_summary!C$6</f>
        <v>0.42331855237281474</v>
      </c>
      <c r="D114" s="115">
        <f>D36/RES_summary!D$6</f>
        <v>0.47312153766478582</v>
      </c>
      <c r="E114" s="115">
        <f>E36/RES_summary!E$6</f>
        <v>0.53867044723395141</v>
      </c>
      <c r="F114" s="115">
        <f>F36/RES_summary!F$6</f>
        <v>0.60158660352282467</v>
      </c>
      <c r="G114" s="115">
        <f>G36/RES_summary!G$6</f>
        <v>0.68329895677954078</v>
      </c>
      <c r="H114" s="115">
        <f>H36/RES_summary!H$6</f>
        <v>0.78455227107479597</v>
      </c>
      <c r="I114" s="115">
        <f>I36/RES_summary!I$6</f>
        <v>0.85308508237507652</v>
      </c>
      <c r="J114" s="115">
        <f>J36/RES_summary!J$6</f>
        <v>0.92522025254621976</v>
      </c>
      <c r="K114" s="115">
        <f>K36/RES_summary!K$6</f>
        <v>1.0166890800295036</v>
      </c>
      <c r="L114" s="115">
        <f>L36/RES_summary!L$6</f>
        <v>1.0969507485249783</v>
      </c>
      <c r="M114" s="115">
        <f>M36/RES_summary!M$6</f>
        <v>1.1822504576496193</v>
      </c>
      <c r="N114" s="115">
        <f>N36/RES_summary!N$6</f>
        <v>1.3084825596825669</v>
      </c>
      <c r="O114" s="115">
        <f>O36/RES_summary!O$6</f>
        <v>1.4131603236747567</v>
      </c>
      <c r="P114" s="115">
        <f>P36/RES_summary!P$6</f>
        <v>1.5200109462028599</v>
      </c>
      <c r="Q114" s="115">
        <f>Q36/RES_summary!Q$6</f>
        <v>1.7082296083898527</v>
      </c>
    </row>
    <row r="115" spans="1:17" ht="12" customHeight="1" x14ac:dyDescent="0.25">
      <c r="A115" s="87" t="s">
        <v>28</v>
      </c>
      <c r="B115" s="115">
        <f>B37/RES_summary!B$6</f>
        <v>0.16277168782517262</v>
      </c>
      <c r="C115" s="115">
        <f>C37/RES_summary!C$6</f>
        <v>0.21823012136546427</v>
      </c>
      <c r="D115" s="115">
        <f>D37/RES_summary!D$6</f>
        <v>0.25782421190584531</v>
      </c>
      <c r="E115" s="115">
        <f>E37/RES_summary!E$6</f>
        <v>0.30792400668311976</v>
      </c>
      <c r="F115" s="115">
        <f>F37/RES_summary!F$6</f>
        <v>0.3569591857591336</v>
      </c>
      <c r="G115" s="115">
        <f>G37/RES_summary!G$6</f>
        <v>0.41717621853029113</v>
      </c>
      <c r="H115" s="115">
        <f>H37/RES_summary!H$6</f>
        <v>0.46678504332651344</v>
      </c>
      <c r="I115" s="115">
        <f>I37/RES_summary!I$6</f>
        <v>0.50247195654604571</v>
      </c>
      <c r="J115" s="115">
        <f>J37/RES_summary!J$6</f>
        <v>0.53889986500957909</v>
      </c>
      <c r="K115" s="115">
        <f>K37/RES_summary!K$6</f>
        <v>0.56685148844702526</v>
      </c>
      <c r="L115" s="115">
        <f>L37/RES_summary!L$6</f>
        <v>0.60794751189724383</v>
      </c>
      <c r="M115" s="115">
        <f>M37/RES_summary!M$6</f>
        <v>0.66768517604525945</v>
      </c>
      <c r="N115" s="115">
        <f>N37/RES_summary!N$6</f>
        <v>0.72709932185507653</v>
      </c>
      <c r="O115" s="115">
        <f>O37/RES_summary!O$6</f>
        <v>0.79037766226127748</v>
      </c>
      <c r="P115" s="115">
        <f>P37/RES_summary!P$6</f>
        <v>0.87166568682554069</v>
      </c>
      <c r="Q115" s="115">
        <f>Q37/RES_summary!Q$6</f>
        <v>0.97394334914517311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13.38800644650024</v>
      </c>
      <c r="C117" s="113">
        <f>C39/RES_summary!C$6</f>
        <v>13.723363427317524</v>
      </c>
      <c r="D117" s="113">
        <f>D39/RES_summary!D$6</f>
        <v>13.991602036927725</v>
      </c>
      <c r="E117" s="113">
        <f>E39/RES_summary!E$6</f>
        <v>14.298949565544529</v>
      </c>
      <c r="F117" s="113">
        <f>F39/RES_summary!F$6</f>
        <v>14.518345418918596</v>
      </c>
      <c r="G117" s="113">
        <f>G39/RES_summary!G$6</f>
        <v>14.728353582275101</v>
      </c>
      <c r="H117" s="113">
        <f>H39/RES_summary!H$6</f>
        <v>14.917278547629385</v>
      </c>
      <c r="I117" s="113">
        <f>I39/RES_summary!I$6</f>
        <v>15.168173341045671</v>
      </c>
      <c r="J117" s="113">
        <f>J39/RES_summary!J$6</f>
        <v>15.474478026934335</v>
      </c>
      <c r="K117" s="113">
        <f>K39/RES_summary!K$6</f>
        <v>15.672604575428158</v>
      </c>
      <c r="L117" s="113">
        <f>L39/RES_summary!L$6</f>
        <v>15.91943086848624</v>
      </c>
      <c r="M117" s="113">
        <f>M39/RES_summary!M$6</f>
        <v>16.072312141047899</v>
      </c>
      <c r="N117" s="113">
        <f>N39/RES_summary!N$6</f>
        <v>16.213382449599145</v>
      </c>
      <c r="O117" s="113">
        <f>O39/RES_summary!O$6</f>
        <v>16.385104077359497</v>
      </c>
      <c r="P117" s="113">
        <f>P39/RES_summary!P$6</f>
        <v>16.573681261965337</v>
      </c>
      <c r="Q117" s="113">
        <f>Q39/RES_summary!Q$6</f>
        <v>16.78543788837797</v>
      </c>
    </row>
    <row r="118" spans="1:17" ht="12" customHeight="1" x14ac:dyDescent="0.25">
      <c r="A118" s="49" t="s">
        <v>26</v>
      </c>
      <c r="B118" s="112">
        <f>B40/RES_summary!B$6</f>
        <v>0.34044079425789525</v>
      </c>
      <c r="C118" s="112">
        <f>C40/RES_summary!C$6</f>
        <v>0.37094340356589223</v>
      </c>
      <c r="D118" s="112">
        <f>D40/RES_summary!D$6</f>
        <v>0.40311394457907773</v>
      </c>
      <c r="E118" s="112">
        <f>E40/RES_summary!E$6</f>
        <v>0.42196991227603203</v>
      </c>
      <c r="F118" s="112">
        <f>F40/RES_summary!F$6</f>
        <v>0.44165451979618026</v>
      </c>
      <c r="G118" s="112">
        <f>G40/RES_summary!G$6</f>
        <v>0.45887347966305492</v>
      </c>
      <c r="H118" s="112">
        <f>H40/RES_summary!H$6</f>
        <v>0.47382526747047277</v>
      </c>
      <c r="I118" s="112">
        <f>I40/RES_summary!I$6</f>
        <v>0.48833530176874307</v>
      </c>
      <c r="J118" s="112">
        <f>J40/RES_summary!J$6</f>
        <v>0.50057544182360947</v>
      </c>
      <c r="K118" s="112">
        <f>K40/RES_summary!K$6</f>
        <v>0.51129393703577397</v>
      </c>
      <c r="L118" s="112">
        <f>L40/RES_summary!L$6</f>
        <v>0.52336771330998666</v>
      </c>
      <c r="M118" s="112">
        <f>M40/RES_summary!M$6</f>
        <v>0.54001797516911709</v>
      </c>
      <c r="N118" s="112">
        <f>N40/RES_summary!N$6</f>
        <v>0.56189610368005882</v>
      </c>
      <c r="O118" s="112">
        <f>O40/RES_summary!O$6</f>
        <v>0.58816795982956793</v>
      </c>
      <c r="P118" s="112">
        <f>P40/RES_summary!P$6</f>
        <v>0.60963380405120982</v>
      </c>
      <c r="Q118" s="112">
        <f>Q40/RES_summary!Q$6</f>
        <v>0.63614005331732726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70.36252761365553</v>
      </c>
      <c r="C122" s="109">
        <f t="shared" si="40"/>
        <v>70.946038031499342</v>
      </c>
      <c r="D122" s="109">
        <f t="shared" si="40"/>
        <v>71.472152796930615</v>
      </c>
      <c r="E122" s="109">
        <f t="shared" si="40"/>
        <v>71.446519374150583</v>
      </c>
      <c r="F122" s="109">
        <f t="shared" si="40"/>
        <v>71.395659161026813</v>
      </c>
      <c r="G122" s="109">
        <f t="shared" si="40"/>
        <v>71.329180360043466</v>
      </c>
      <c r="H122" s="109">
        <f t="shared" si="40"/>
        <v>71.244822821384815</v>
      </c>
      <c r="I122" s="109">
        <f t="shared" si="40"/>
        <v>71.253368097098033</v>
      </c>
      <c r="J122" s="109">
        <f t="shared" si="40"/>
        <v>71.594536352230932</v>
      </c>
      <c r="K122" s="109">
        <f t="shared" si="40"/>
        <v>71.92811215457256</v>
      </c>
      <c r="L122" s="109">
        <f t="shared" si="40"/>
        <v>72.0240229860608</v>
      </c>
      <c r="M122" s="109">
        <f t="shared" si="40"/>
        <v>71.797789920412242</v>
      </c>
      <c r="N122" s="109">
        <f t="shared" si="40"/>
        <v>71.485267165269704</v>
      </c>
      <c r="O122" s="109">
        <f t="shared" si="40"/>
        <v>70.400619086789192</v>
      </c>
      <c r="P122" s="109">
        <f t="shared" si="40"/>
        <v>69.906071911412113</v>
      </c>
      <c r="Q122" s="109">
        <f t="shared" si="40"/>
        <v>68.905464714144358</v>
      </c>
    </row>
    <row r="123" spans="1:17" ht="12" customHeight="1" x14ac:dyDescent="0.25">
      <c r="A123" s="87" t="s">
        <v>53</v>
      </c>
      <c r="B123" s="109">
        <f t="shared" ref="B123:Q123" si="41">B84*B110</f>
        <v>248.7506061065836</v>
      </c>
      <c r="C123" s="109">
        <f t="shared" si="41"/>
        <v>248.09011476386252</v>
      </c>
      <c r="D123" s="109">
        <f t="shared" si="41"/>
        <v>246.14208960184476</v>
      </c>
      <c r="E123" s="109">
        <f t="shared" si="41"/>
        <v>245.0358740016926</v>
      </c>
      <c r="F123" s="109">
        <f t="shared" si="41"/>
        <v>249.48030973562589</v>
      </c>
      <c r="G123" s="109">
        <f t="shared" si="41"/>
        <v>248.79060919613937</v>
      </c>
      <c r="H123" s="109">
        <f t="shared" si="41"/>
        <v>246.07936335136387</v>
      </c>
      <c r="I123" s="109">
        <f t="shared" si="41"/>
        <v>240.91450752483505</v>
      </c>
      <c r="J123" s="109">
        <f t="shared" si="41"/>
        <v>234.52779302456221</v>
      </c>
      <c r="K123" s="109">
        <f t="shared" si="41"/>
        <v>229.37808052160241</v>
      </c>
      <c r="L123" s="109">
        <f t="shared" si="41"/>
        <v>224.0419338667663</v>
      </c>
      <c r="M123" s="109">
        <f t="shared" si="41"/>
        <v>217.7901767219785</v>
      </c>
      <c r="N123" s="109">
        <f t="shared" si="41"/>
        <v>211.27079515193805</v>
      </c>
      <c r="O123" s="109">
        <f t="shared" si="41"/>
        <v>203.76893728787078</v>
      </c>
      <c r="P123" s="109">
        <f t="shared" si="41"/>
        <v>199.00441016835467</v>
      </c>
      <c r="Q123" s="109">
        <f t="shared" si="41"/>
        <v>193.0298882680494</v>
      </c>
    </row>
    <row r="124" spans="1:17" ht="12" customHeight="1" x14ac:dyDescent="0.25">
      <c r="A124" s="87" t="s">
        <v>52</v>
      </c>
      <c r="B124" s="109">
        <f t="shared" ref="B124:Q124" si="42">B85*B111</f>
        <v>111.30537570196896</v>
      </c>
      <c r="C124" s="109">
        <f t="shared" si="42"/>
        <v>138.28555323153111</v>
      </c>
      <c r="D124" s="109">
        <f t="shared" si="42"/>
        <v>160.46217707046904</v>
      </c>
      <c r="E124" s="109">
        <f t="shared" si="42"/>
        <v>186.05256579948033</v>
      </c>
      <c r="F124" s="109">
        <f t="shared" si="42"/>
        <v>217.40303121010183</v>
      </c>
      <c r="G124" s="109">
        <f t="shared" si="42"/>
        <v>251.07451320032644</v>
      </c>
      <c r="H124" s="109">
        <f t="shared" si="42"/>
        <v>280.18616078056726</v>
      </c>
      <c r="I124" s="109">
        <f t="shared" si="42"/>
        <v>313.24109308843748</v>
      </c>
      <c r="J124" s="109">
        <f t="shared" si="42"/>
        <v>340.5501260371733</v>
      </c>
      <c r="K124" s="109">
        <f t="shared" si="42"/>
        <v>378.40222341657415</v>
      </c>
      <c r="L124" s="109">
        <f t="shared" si="42"/>
        <v>407.48470701620801</v>
      </c>
      <c r="M124" s="109">
        <f t="shared" si="42"/>
        <v>425.89212586853262</v>
      </c>
      <c r="N124" s="109">
        <f t="shared" si="42"/>
        <v>436.17162457326822</v>
      </c>
      <c r="O124" s="109">
        <f t="shared" si="42"/>
        <v>436.5357811389469</v>
      </c>
      <c r="P124" s="109">
        <f t="shared" si="42"/>
        <v>437.01799841802085</v>
      </c>
      <c r="Q124" s="109">
        <f t="shared" si="42"/>
        <v>431.35594041912998</v>
      </c>
    </row>
    <row r="125" spans="1:17" ht="12" customHeight="1" x14ac:dyDescent="0.25">
      <c r="A125" s="87" t="s">
        <v>51</v>
      </c>
      <c r="B125" s="109">
        <f t="shared" ref="B125:Q125" si="43">B86*B112</f>
        <v>21.587678762637857</v>
      </c>
      <c r="C125" s="109">
        <f t="shared" si="43"/>
        <v>26.525364295317285</v>
      </c>
      <c r="D125" s="109">
        <f t="shared" si="43"/>
        <v>30.463042195234483</v>
      </c>
      <c r="E125" s="109">
        <f t="shared" si="43"/>
        <v>34.515809138873713</v>
      </c>
      <c r="F125" s="109">
        <f t="shared" si="43"/>
        <v>39.728097121184234</v>
      </c>
      <c r="G125" s="109">
        <f t="shared" si="43"/>
        <v>44.816335249445309</v>
      </c>
      <c r="H125" s="109">
        <f t="shared" si="43"/>
        <v>48.306392173471771</v>
      </c>
      <c r="I125" s="109">
        <f t="shared" si="43"/>
        <v>50.950475285444753</v>
      </c>
      <c r="J125" s="109">
        <f t="shared" si="43"/>
        <v>54.17440024761823</v>
      </c>
      <c r="K125" s="109">
        <f t="shared" si="43"/>
        <v>57.240683579999633</v>
      </c>
      <c r="L125" s="109">
        <f t="shared" si="43"/>
        <v>60.917574756977181</v>
      </c>
      <c r="M125" s="109">
        <f t="shared" si="43"/>
        <v>63.193103257677095</v>
      </c>
      <c r="N125" s="109">
        <f t="shared" si="43"/>
        <v>67.82026617662352</v>
      </c>
      <c r="O125" s="109">
        <f t="shared" si="43"/>
        <v>73.457228021589231</v>
      </c>
      <c r="P125" s="109">
        <f t="shared" si="43"/>
        <v>77.929000733603999</v>
      </c>
      <c r="Q125" s="109">
        <f t="shared" si="43"/>
        <v>80.477236705508631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178.11217032026579</v>
      </c>
      <c r="C127" s="109">
        <f t="shared" si="44"/>
        <v>198.4687812271936</v>
      </c>
      <c r="D127" s="109">
        <f t="shared" si="44"/>
        <v>216.24255515046897</v>
      </c>
      <c r="E127" s="109">
        <f t="shared" si="44"/>
        <v>238.17905604343741</v>
      </c>
      <c r="F127" s="109">
        <f t="shared" si="44"/>
        <v>256.36036981987263</v>
      </c>
      <c r="G127" s="109">
        <f t="shared" si="44"/>
        <v>278.5287474373755</v>
      </c>
      <c r="H127" s="109">
        <f t="shared" si="44"/>
        <v>302.62463385609954</v>
      </c>
      <c r="I127" s="109">
        <f t="shared" si="44"/>
        <v>314.18046653311586</v>
      </c>
      <c r="J127" s="109">
        <f t="shared" si="44"/>
        <v>324.07694704827117</v>
      </c>
      <c r="K127" s="109">
        <f t="shared" si="44"/>
        <v>334.505262666639</v>
      </c>
      <c r="L127" s="109">
        <f t="shared" si="44"/>
        <v>339.48852863267922</v>
      </c>
      <c r="M127" s="109">
        <f t="shared" si="44"/>
        <v>341.06096542526296</v>
      </c>
      <c r="N127" s="109">
        <f t="shared" si="44"/>
        <v>342.8192176468869</v>
      </c>
      <c r="O127" s="109">
        <f t="shared" si="44"/>
        <v>340.45178421018534</v>
      </c>
      <c r="P127" s="109">
        <f t="shared" si="44"/>
        <v>330.01102199799817</v>
      </c>
      <c r="Q127" s="109">
        <f t="shared" si="44"/>
        <v>319.38675121803021</v>
      </c>
    </row>
    <row r="128" spans="1:17" ht="12" customHeight="1" x14ac:dyDescent="0.25">
      <c r="A128" s="87" t="s">
        <v>28</v>
      </c>
      <c r="B128" s="109">
        <f t="shared" ref="B128:Q128" si="45">B89*B115</f>
        <v>61.080089334406757</v>
      </c>
      <c r="C128" s="109">
        <f t="shared" si="45"/>
        <v>79.521759907378311</v>
      </c>
      <c r="D128" s="109">
        <f t="shared" si="45"/>
        <v>91.854733501325512</v>
      </c>
      <c r="E128" s="109">
        <f t="shared" si="45"/>
        <v>107.06567278917073</v>
      </c>
      <c r="F128" s="109">
        <f t="shared" si="45"/>
        <v>121.35281257638476</v>
      </c>
      <c r="G128" s="109">
        <f t="shared" si="45"/>
        <v>138.25059065815068</v>
      </c>
      <c r="H128" s="109">
        <f t="shared" si="45"/>
        <v>150.07945390915521</v>
      </c>
      <c r="I128" s="109">
        <f t="shared" si="45"/>
        <v>157.81552558332982</v>
      </c>
      <c r="J128" s="109">
        <f t="shared" si="45"/>
        <v>164.17969375640209</v>
      </c>
      <c r="K128" s="109">
        <f t="shared" si="45"/>
        <v>167.09680013272245</v>
      </c>
      <c r="L128" s="109">
        <f t="shared" si="45"/>
        <v>170.62210411817051</v>
      </c>
      <c r="M128" s="109">
        <f t="shared" si="45"/>
        <v>174.66762332367421</v>
      </c>
      <c r="N128" s="109">
        <f t="shared" si="45"/>
        <v>177.85360556920688</v>
      </c>
      <c r="O128" s="109">
        <f t="shared" si="45"/>
        <v>177.46964386549828</v>
      </c>
      <c r="P128" s="109">
        <f t="shared" si="45"/>
        <v>177.10628124659354</v>
      </c>
      <c r="Q128" s="109">
        <f t="shared" si="45"/>
        <v>173.33665122530488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972.73560465732317</v>
      </c>
      <c r="C130" s="53">
        <f t="shared" si="46"/>
        <v>976.18548794318019</v>
      </c>
      <c r="D130" s="53">
        <f t="shared" si="46"/>
        <v>970.61002956093796</v>
      </c>
      <c r="E130" s="53">
        <f t="shared" si="46"/>
        <v>964.68390182746123</v>
      </c>
      <c r="F130" s="53">
        <f t="shared" si="46"/>
        <v>952.71371483889732</v>
      </c>
      <c r="G130" s="53">
        <f t="shared" si="46"/>
        <v>942.89010042531584</v>
      </c>
      <c r="H130" s="53">
        <f t="shared" si="46"/>
        <v>928.84183125752395</v>
      </c>
      <c r="I130" s="53">
        <f t="shared" si="46"/>
        <v>911.31011209004907</v>
      </c>
      <c r="J130" s="53">
        <f t="shared" si="46"/>
        <v>889.27864162907088</v>
      </c>
      <c r="K130" s="53">
        <f t="shared" si="46"/>
        <v>853.52285911005458</v>
      </c>
      <c r="L130" s="53">
        <f t="shared" si="46"/>
        <v>812.74494423165947</v>
      </c>
      <c r="M130" s="53">
        <f t="shared" si="46"/>
        <v>758.68578422234157</v>
      </c>
      <c r="N130" s="53">
        <f t="shared" si="46"/>
        <v>676.34722503126352</v>
      </c>
      <c r="O130" s="53">
        <f t="shared" si="46"/>
        <v>576.40743147346097</v>
      </c>
      <c r="P130" s="53">
        <f t="shared" si="46"/>
        <v>466.50332166859374</v>
      </c>
      <c r="Q130" s="53">
        <f t="shared" si="46"/>
        <v>347.02101129207449</v>
      </c>
    </row>
    <row r="131" spans="1:17" ht="12" customHeight="1" x14ac:dyDescent="0.25">
      <c r="A131" s="49" t="s">
        <v>26</v>
      </c>
      <c r="B131" s="48">
        <f t="shared" ref="B131:Q131" si="47">B92*B118</f>
        <v>3753.279556042171</v>
      </c>
      <c r="C131" s="48">
        <f t="shared" si="47"/>
        <v>4056.6494813882114</v>
      </c>
      <c r="D131" s="48">
        <f t="shared" si="47"/>
        <v>4374.9750958428222</v>
      </c>
      <c r="E131" s="48">
        <f t="shared" si="47"/>
        <v>4550.9804900665631</v>
      </c>
      <c r="F131" s="48">
        <f t="shared" si="47"/>
        <v>4731.9707428403535</v>
      </c>
      <c r="G131" s="48">
        <f t="shared" si="47"/>
        <v>4879.6686136483022</v>
      </c>
      <c r="H131" s="48">
        <f t="shared" si="47"/>
        <v>4994.6915856336045</v>
      </c>
      <c r="I131" s="48">
        <f t="shared" si="47"/>
        <v>5090.521797644813</v>
      </c>
      <c r="J131" s="48">
        <f t="shared" si="47"/>
        <v>5145.7158642476725</v>
      </c>
      <c r="K131" s="48">
        <f t="shared" si="47"/>
        <v>5170.1717701020334</v>
      </c>
      <c r="L131" s="48">
        <f t="shared" si="47"/>
        <v>5186.6712792900344</v>
      </c>
      <c r="M131" s="48">
        <f t="shared" si="47"/>
        <v>5233.277540355879</v>
      </c>
      <c r="N131" s="48">
        <f t="shared" si="47"/>
        <v>5280.7583639879385</v>
      </c>
      <c r="O131" s="48">
        <f t="shared" si="47"/>
        <v>5350.4823015020502</v>
      </c>
      <c r="P131" s="48">
        <f t="shared" si="47"/>
        <v>5338.2106844846639</v>
      </c>
      <c r="Q131" s="48">
        <f t="shared" si="47"/>
        <v>5329.2202867018086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1602.618127685249</v>
      </c>
      <c r="C133" s="110">
        <f t="shared" ref="C133:Q133" si="49">SUM(C134,C139,C142)</f>
        <v>1676.3068216810095</v>
      </c>
      <c r="D133" s="110">
        <f t="shared" si="49"/>
        <v>1736.8567235085409</v>
      </c>
      <c r="E133" s="110">
        <f t="shared" si="49"/>
        <v>1798.3510007253233</v>
      </c>
      <c r="F133" s="110">
        <f t="shared" si="49"/>
        <v>1858.3542438643585</v>
      </c>
      <c r="G133" s="110">
        <f t="shared" si="49"/>
        <v>1923.6383516719777</v>
      </c>
      <c r="H133" s="110">
        <f t="shared" si="49"/>
        <v>1984.0646285993625</v>
      </c>
      <c r="I133" s="110">
        <f t="shared" si="49"/>
        <v>2017.2233925575047</v>
      </c>
      <c r="J133" s="110">
        <f t="shared" si="49"/>
        <v>2043.4216554223156</v>
      </c>
      <c r="K133" s="110">
        <f t="shared" si="49"/>
        <v>2061.8971185600394</v>
      </c>
      <c r="L133" s="110">
        <f t="shared" si="49"/>
        <v>2066.7032795501846</v>
      </c>
      <c r="M133" s="110">
        <f t="shared" si="49"/>
        <v>2059.5989068096751</v>
      </c>
      <c r="N133" s="110">
        <f t="shared" si="49"/>
        <v>2036.8318742695972</v>
      </c>
      <c r="O133" s="110">
        <f t="shared" si="49"/>
        <v>1990.4539069286834</v>
      </c>
      <c r="P133" s="110">
        <f t="shared" si="49"/>
        <v>1929.9108806719014</v>
      </c>
      <c r="Q133" s="110">
        <f t="shared" si="49"/>
        <v>1857.1114383398544</v>
      </c>
    </row>
    <row r="134" spans="1:17" ht="12.95" customHeight="1" x14ac:dyDescent="0.25">
      <c r="A134" s="40" t="s">
        <v>130</v>
      </c>
      <c r="B134" s="55">
        <f t="shared" ref="B134" si="50">SUM(B135:B138)</f>
        <v>812.13985714413354</v>
      </c>
      <c r="C134" s="55">
        <f t="shared" ref="C134:Q134" si="51">SUM(C135:C138)</f>
        <v>826.29735351512238</v>
      </c>
      <c r="D134" s="55">
        <f t="shared" si="51"/>
        <v>837.6486199107369</v>
      </c>
      <c r="E134" s="55">
        <f t="shared" si="51"/>
        <v>845.42489973568763</v>
      </c>
      <c r="F134" s="55">
        <f t="shared" si="51"/>
        <v>858.83899038708103</v>
      </c>
      <c r="G134" s="55">
        <f t="shared" si="51"/>
        <v>869.14158844887106</v>
      </c>
      <c r="H134" s="55">
        <f t="shared" si="51"/>
        <v>877.49500779034452</v>
      </c>
      <c r="I134" s="55">
        <f t="shared" si="51"/>
        <v>882.32724320797911</v>
      </c>
      <c r="J134" s="55">
        <f t="shared" si="51"/>
        <v>889.46759717147472</v>
      </c>
      <c r="K134" s="55">
        <f t="shared" si="51"/>
        <v>899.29158304116709</v>
      </c>
      <c r="L134" s="55">
        <f t="shared" si="51"/>
        <v>903.44380799218141</v>
      </c>
      <c r="M134" s="55">
        <f t="shared" si="51"/>
        <v>902.41562837471668</v>
      </c>
      <c r="N134" s="55">
        <f t="shared" si="51"/>
        <v>900.40232300944126</v>
      </c>
      <c r="O134" s="55">
        <f t="shared" si="51"/>
        <v>890.7572177660594</v>
      </c>
      <c r="P134" s="55">
        <f t="shared" si="51"/>
        <v>886.74528162881768</v>
      </c>
      <c r="Q134" s="55">
        <f t="shared" si="51"/>
        <v>877.6897305276583</v>
      </c>
    </row>
    <row r="135" spans="1:17" ht="12" customHeight="1" x14ac:dyDescent="0.25">
      <c r="A135" s="87" t="s">
        <v>33</v>
      </c>
      <c r="B135" s="109">
        <f>B5*1000000/0.086/RES_summary!B$6</f>
        <v>616.37574189562201</v>
      </c>
      <c r="C135" s="109">
        <f>C5*1000000/0.086/RES_summary!C$6</f>
        <v>621.48729315593391</v>
      </c>
      <c r="D135" s="109">
        <f>D5*1000000/0.086/RES_summary!D$6</f>
        <v>626.09605850111188</v>
      </c>
      <c r="E135" s="109">
        <f>E5*1000000/0.086/RES_summary!E$6</f>
        <v>625.87150971755887</v>
      </c>
      <c r="F135" s="109">
        <f>F5*1000000/0.086/RES_summary!F$6</f>
        <v>625.42597425059444</v>
      </c>
      <c r="G135" s="109">
        <f>G5*1000000/0.086/RES_summary!G$6</f>
        <v>624.84361995398024</v>
      </c>
      <c r="H135" s="109">
        <f>H5*1000000/0.086/RES_summary!H$6</f>
        <v>624.10464791533047</v>
      </c>
      <c r="I135" s="109">
        <f>I5*1000000/0.086/RES_summary!I$6</f>
        <v>624.17950453057847</v>
      </c>
      <c r="J135" s="109">
        <f>J5*1000000/0.086/RES_summary!J$6</f>
        <v>627.16813844554247</v>
      </c>
      <c r="K135" s="109">
        <f>K5*1000000/0.086/RES_summary!K$6</f>
        <v>630.09026247405529</v>
      </c>
      <c r="L135" s="109">
        <f>L5*1000000/0.086/RES_summary!L$6</f>
        <v>630.93044135789251</v>
      </c>
      <c r="M135" s="109">
        <f>M5*1000000/0.086/RES_summary!M$6</f>
        <v>628.94863970281074</v>
      </c>
      <c r="N135" s="109">
        <f>N5*1000000/0.086/RES_summary!N$6</f>
        <v>626.21094036776242</v>
      </c>
      <c r="O135" s="109">
        <f>O5*1000000/0.086/RES_summary!O$6</f>
        <v>616.70942320027279</v>
      </c>
      <c r="P135" s="109">
        <f>P5*1000000/0.086/RES_summary!P$6</f>
        <v>612.37718994396948</v>
      </c>
      <c r="Q135" s="109">
        <f>Q5*1000000/0.086/RES_summary!Q$6</f>
        <v>603.61187089590464</v>
      </c>
    </row>
    <row r="136" spans="1:17" ht="12" customHeight="1" x14ac:dyDescent="0.25">
      <c r="A136" s="87" t="s">
        <v>53</v>
      </c>
      <c r="B136" s="109">
        <f>B6*1000000/0.086/RES_summary!B$6</f>
        <v>166.00024067488175</v>
      </c>
      <c r="C136" s="109">
        <f>C6*1000000/0.086/RES_summary!C$6</f>
        <v>167.3781913265492</v>
      </c>
      <c r="D136" s="109">
        <f>D6*1000000/0.086/RES_summary!D$6</f>
        <v>167.65365935040859</v>
      </c>
      <c r="E136" s="109">
        <f>E6*1000000/0.086/RES_summary!E$6</f>
        <v>168.36843964981102</v>
      </c>
      <c r="F136" s="109">
        <f>F6*1000000/0.086/RES_summary!F$6</f>
        <v>172.91929156095466</v>
      </c>
      <c r="G136" s="109">
        <f>G6*1000000/0.086/RES_summary!G$6</f>
        <v>173.86555692747316</v>
      </c>
      <c r="H136" s="109">
        <f>H6*1000000/0.086/RES_summary!H$6</f>
        <v>174.48364823730711</v>
      </c>
      <c r="I136" s="109">
        <f>I6*1000000/0.086/RES_summary!I$6</f>
        <v>170.24320139473127</v>
      </c>
      <c r="J136" s="109">
        <f>J6*1000000/0.086/RES_summary!J$6</f>
        <v>165.66404906037016</v>
      </c>
      <c r="K136" s="109">
        <f>K6*1000000/0.086/RES_summary!K$6</f>
        <v>163.51087602045712</v>
      </c>
      <c r="L136" s="109">
        <f>L6*1000000/0.086/RES_summary!L$6</f>
        <v>160.35062306986143</v>
      </c>
      <c r="M136" s="109">
        <f>M6*1000000/0.086/RES_summary!M$6</f>
        <v>158.20933673499866</v>
      </c>
      <c r="N136" s="109">
        <f>N6*1000000/0.086/RES_summary!N$6</f>
        <v>155.68913600532821</v>
      </c>
      <c r="O136" s="109">
        <f>O6*1000000/0.086/RES_summary!O$6</f>
        <v>152.75671517625096</v>
      </c>
      <c r="P136" s="109">
        <f>P6*1000000/0.086/RES_summary!P$6</f>
        <v>151.58880451736297</v>
      </c>
      <c r="Q136" s="109">
        <f>Q6*1000000/0.086/RES_summary!Q$6</f>
        <v>149.64876310156455</v>
      </c>
    </row>
    <row r="137" spans="1:17" ht="12" customHeight="1" x14ac:dyDescent="0.25">
      <c r="A137" s="87" t="s">
        <v>52</v>
      </c>
      <c r="B137" s="109">
        <f>B7*1000000/0.086/RES_summary!B$6</f>
        <v>20.294096576049352</v>
      </c>
      <c r="C137" s="109">
        <f>C7*1000000/0.086/RES_summary!C$6</f>
        <v>25.612081147230267</v>
      </c>
      <c r="D137" s="109">
        <f>D7*1000000/0.086/RES_summary!D$6</f>
        <v>30.134771952241003</v>
      </c>
      <c r="E137" s="109">
        <f>E7*1000000/0.086/RES_summary!E$6</f>
        <v>35.389372335703797</v>
      </c>
      <c r="F137" s="109">
        <f>F7*1000000/0.086/RES_summary!F$6</f>
        <v>42.085978298882083</v>
      </c>
      <c r="G137" s="109">
        <f>G7*1000000/0.086/RES_summary!G$6</f>
        <v>49.423199901389545</v>
      </c>
      <c r="H137" s="109">
        <f>H7*1000000/0.086/RES_summary!H$6</f>
        <v>56.018804537805664</v>
      </c>
      <c r="I137" s="109">
        <f>I7*1000000/0.086/RES_summary!I$6</f>
        <v>63.53236654124094</v>
      </c>
      <c r="J137" s="109">
        <f>J7*1000000/0.086/RES_summary!J$6</f>
        <v>70.547200894025437</v>
      </c>
      <c r="K137" s="109">
        <f>K7*1000000/0.086/RES_summary!K$6</f>
        <v>77.993841693393804</v>
      </c>
      <c r="L137" s="109">
        <f>L7*1000000/0.086/RES_summary!L$6</f>
        <v>82.49225315180297</v>
      </c>
      <c r="M137" s="109">
        <f>M7*1000000/0.086/RES_summary!M$6</f>
        <v>84.068901431293099</v>
      </c>
      <c r="N137" s="109">
        <f>N7*1000000/0.086/RES_summary!N$6</f>
        <v>84.645157531915061</v>
      </c>
      <c r="O137" s="109">
        <f>O7*1000000/0.086/RES_summary!O$6</f>
        <v>84.189629420170633</v>
      </c>
      <c r="P137" s="109">
        <f>P7*1000000/0.086/RES_summary!P$6</f>
        <v>82.943759950900244</v>
      </c>
      <c r="Q137" s="109">
        <f>Q7*1000000/0.086/RES_summary!Q$6</f>
        <v>82.774698028962518</v>
      </c>
    </row>
    <row r="138" spans="1:17" ht="12" customHeight="1" x14ac:dyDescent="0.25">
      <c r="A138" s="87" t="s">
        <v>51</v>
      </c>
      <c r="B138" s="109">
        <f>B8*1000000/0.086/RES_summary!B$6</f>
        <v>9.4697779975803797</v>
      </c>
      <c r="C138" s="109">
        <f>C8*1000000/0.086/RES_summary!C$6</f>
        <v>11.819787885408999</v>
      </c>
      <c r="D138" s="109">
        <f>D8*1000000/0.086/RES_summary!D$6</f>
        <v>13.764130106975511</v>
      </c>
      <c r="E138" s="109">
        <f>E8*1000000/0.086/RES_summary!E$6</f>
        <v>15.79557803261385</v>
      </c>
      <c r="F138" s="109">
        <f>F8*1000000/0.086/RES_summary!F$6</f>
        <v>18.407746276649839</v>
      </c>
      <c r="G138" s="109">
        <f>G8*1000000/0.086/RES_summary!G$6</f>
        <v>21.009211666028065</v>
      </c>
      <c r="H138" s="109">
        <f>H8*1000000/0.086/RES_summary!H$6</f>
        <v>22.887907099901351</v>
      </c>
      <c r="I138" s="109">
        <f>I8*1000000/0.086/RES_summary!I$6</f>
        <v>24.372170741428519</v>
      </c>
      <c r="J138" s="109">
        <f>J8*1000000/0.086/RES_summary!J$6</f>
        <v>26.088208771536681</v>
      </c>
      <c r="K138" s="109">
        <f>K8*1000000/0.086/RES_summary!K$6</f>
        <v>27.696602853260867</v>
      </c>
      <c r="L138" s="109">
        <f>L8*1000000/0.086/RES_summary!L$6</f>
        <v>29.670490412624503</v>
      </c>
      <c r="M138" s="109">
        <f>M8*1000000/0.086/RES_summary!M$6</f>
        <v>31.188750505614255</v>
      </c>
      <c r="N138" s="109">
        <f>N8*1000000/0.086/RES_summary!N$6</f>
        <v>33.857089104435545</v>
      </c>
      <c r="O138" s="109">
        <f>O8*1000000/0.086/RES_summary!O$6</f>
        <v>37.101449969365007</v>
      </c>
      <c r="P138" s="109">
        <f>P8*1000000/0.086/RES_summary!P$6</f>
        <v>39.835527216585014</v>
      </c>
      <c r="Q138" s="109">
        <f>Q8*1000000/0.086/RES_summary!Q$6</f>
        <v>41.654398501226595</v>
      </c>
    </row>
    <row r="139" spans="1:17" ht="12.95" customHeight="1" x14ac:dyDescent="0.25">
      <c r="A139" s="40" t="s">
        <v>129</v>
      </c>
      <c r="B139" s="55">
        <f t="shared" ref="B139" si="52">SUM(B140:B141)</f>
        <v>277.76258373463997</v>
      </c>
      <c r="C139" s="55">
        <f t="shared" ref="C139:Q139" si="53">SUM(C140:C141)</f>
        <v>323.24689305030677</v>
      </c>
      <c r="D139" s="55">
        <f t="shared" si="53"/>
        <v>362.17128574898913</v>
      </c>
      <c r="E139" s="55">
        <f t="shared" si="53"/>
        <v>409.67736604880338</v>
      </c>
      <c r="F139" s="55">
        <f t="shared" si="53"/>
        <v>452.36311382919246</v>
      </c>
      <c r="G139" s="55">
        <f t="shared" si="53"/>
        <v>503.50645236267491</v>
      </c>
      <c r="H139" s="55">
        <f t="shared" si="53"/>
        <v>554.82342948657595</v>
      </c>
      <c r="I139" s="55">
        <f t="shared" si="53"/>
        <v>584.90048194717349</v>
      </c>
      <c r="J139" s="55">
        <f t="shared" si="53"/>
        <v>610.2947528483046</v>
      </c>
      <c r="K139" s="55">
        <f t="shared" si="53"/>
        <v>633.1640026614042</v>
      </c>
      <c r="L139" s="55">
        <f t="shared" si="53"/>
        <v>649.44053246236558</v>
      </c>
      <c r="M139" s="55">
        <f t="shared" si="53"/>
        <v>663.06982776321672</v>
      </c>
      <c r="N139" s="55">
        <f t="shared" si="53"/>
        <v>675.39930626831199</v>
      </c>
      <c r="O139" s="55">
        <f t="shared" si="53"/>
        <v>678.81627831746562</v>
      </c>
      <c r="P139" s="55">
        <f t="shared" si="53"/>
        <v>669.39433547646377</v>
      </c>
      <c r="Q139" s="55">
        <f t="shared" si="53"/>
        <v>657.08026852411831</v>
      </c>
    </row>
    <row r="140" spans="1:17" ht="12" customHeight="1" x14ac:dyDescent="0.25">
      <c r="A140" s="87" t="s">
        <v>29</v>
      </c>
      <c r="B140" s="109">
        <f>B10*1000000/0.086/RES_summary!B$6</f>
        <v>240.17298913400685</v>
      </c>
      <c r="C140" s="109">
        <f>C10*1000000/0.086/RES_summary!C$6</f>
        <v>273.15356903720135</v>
      </c>
      <c r="D140" s="109">
        <f>D10*1000000/0.086/RES_summary!D$6</f>
        <v>303.09058120135893</v>
      </c>
      <c r="E140" s="109">
        <f>E10*1000000/0.086/RES_summary!E$6</f>
        <v>339.48056673794724</v>
      </c>
      <c r="F140" s="109">
        <f>F10*1000000/0.086/RES_summary!F$6</f>
        <v>371.32728614161846</v>
      </c>
      <c r="G140" s="109">
        <f>G10*1000000/0.086/RES_summary!G$6</f>
        <v>409.5856400939702</v>
      </c>
      <c r="H140" s="109">
        <f>H10*1000000/0.086/RES_summary!H$6</f>
        <v>451.24091581654437</v>
      </c>
      <c r="I140" s="109">
        <f>I10*1000000/0.086/RES_summary!I$6</f>
        <v>474.39960123476726</v>
      </c>
      <c r="J140" s="109">
        <f>J10*1000000/0.086/RES_summary!J$6</f>
        <v>494.0360378909437</v>
      </c>
      <c r="K140" s="109">
        <f>K10*1000000/0.086/RES_summary!K$6</f>
        <v>513.75852758598433</v>
      </c>
      <c r="L140" s="109">
        <f>L10*1000000/0.086/RES_summary!L$6</f>
        <v>526.20556913847236</v>
      </c>
      <c r="M140" s="109">
        <f>M10*1000000/0.086/RES_summary!M$6</f>
        <v>535.31057444128101</v>
      </c>
      <c r="N140" s="109">
        <f>N10*1000000/0.086/RES_summary!N$6</f>
        <v>543.89138318791709</v>
      </c>
      <c r="O140" s="109">
        <f>O10*1000000/0.086/RES_summary!O$6</f>
        <v>546.12626773631905</v>
      </c>
      <c r="P140" s="109">
        <f>P10*1000000/0.086/RES_summary!P$6</f>
        <v>535.44758334103699</v>
      </c>
      <c r="Q140" s="109">
        <f>Q10*1000000/0.086/RES_summary!Q$6</f>
        <v>524.40701924572591</v>
      </c>
    </row>
    <row r="141" spans="1:17" ht="12" customHeight="1" x14ac:dyDescent="0.25">
      <c r="A141" s="87" t="s">
        <v>28</v>
      </c>
      <c r="B141" s="109">
        <f>B11*1000000/0.086/RES_summary!B$6</f>
        <v>37.589594600633106</v>
      </c>
      <c r="C141" s="109">
        <f>C11*1000000/0.086/RES_summary!C$6</f>
        <v>50.093324013105438</v>
      </c>
      <c r="D141" s="109">
        <f>D11*1000000/0.086/RES_summary!D$6</f>
        <v>59.080704547630205</v>
      </c>
      <c r="E141" s="109">
        <f>E11*1000000/0.086/RES_summary!E$6</f>
        <v>70.196799310856122</v>
      </c>
      <c r="F141" s="109">
        <f>F11*1000000/0.086/RES_summary!F$6</f>
        <v>81.035827687574027</v>
      </c>
      <c r="G141" s="109">
        <f>G11*1000000/0.086/RES_summary!G$6</f>
        <v>93.920812268704708</v>
      </c>
      <c r="H141" s="109">
        <f>H11*1000000/0.086/RES_summary!H$6</f>
        <v>103.5825136700316</v>
      </c>
      <c r="I141" s="109">
        <f>I11*1000000/0.086/RES_summary!I$6</f>
        <v>110.50088071240624</v>
      </c>
      <c r="J141" s="109">
        <f>J11*1000000/0.086/RES_summary!J$6</f>
        <v>116.25871495736092</v>
      </c>
      <c r="K141" s="109">
        <f>K11*1000000/0.086/RES_summary!K$6</f>
        <v>119.40547507541991</v>
      </c>
      <c r="L141" s="109">
        <f>L11*1000000/0.086/RES_summary!L$6</f>
        <v>123.23496332389321</v>
      </c>
      <c r="M141" s="109">
        <f>M11*1000000/0.086/RES_summary!M$6</f>
        <v>127.7592533219357</v>
      </c>
      <c r="N141" s="109">
        <f>N11*1000000/0.086/RES_summary!N$6</f>
        <v>131.50792308039493</v>
      </c>
      <c r="O141" s="109">
        <f>O11*1000000/0.086/RES_summary!O$6</f>
        <v>132.69001058114654</v>
      </c>
      <c r="P141" s="109">
        <f>P11*1000000/0.086/RES_summary!P$6</f>
        <v>133.94675213542681</v>
      </c>
      <c r="Q141" s="109">
        <f>Q11*1000000/0.086/RES_summary!Q$6</f>
        <v>132.67324927839238</v>
      </c>
    </row>
    <row r="142" spans="1:17" ht="12.95" customHeight="1" x14ac:dyDescent="0.25">
      <c r="A142" s="40" t="s">
        <v>128</v>
      </c>
      <c r="B142" s="55">
        <f t="shared" ref="B142" si="54">SUM(B143:B144)</f>
        <v>512.71568680647545</v>
      </c>
      <c r="C142" s="55">
        <f t="shared" ref="C142:Q142" si="55">SUM(C143:C144)</f>
        <v>526.76257511558038</v>
      </c>
      <c r="D142" s="55">
        <f t="shared" si="55"/>
        <v>537.03681784881496</v>
      </c>
      <c r="E142" s="55">
        <f t="shared" si="55"/>
        <v>543.24873494083226</v>
      </c>
      <c r="F142" s="55">
        <f t="shared" si="55"/>
        <v>547.15213964808504</v>
      </c>
      <c r="G142" s="55">
        <f t="shared" si="55"/>
        <v>550.99031086043169</v>
      </c>
      <c r="H142" s="55">
        <f t="shared" si="55"/>
        <v>551.74619132244197</v>
      </c>
      <c r="I142" s="55">
        <f t="shared" si="55"/>
        <v>549.99566740235184</v>
      </c>
      <c r="J142" s="55">
        <f t="shared" si="55"/>
        <v>543.65930540253635</v>
      </c>
      <c r="K142" s="55">
        <f t="shared" si="55"/>
        <v>529.44153285746802</v>
      </c>
      <c r="L142" s="55">
        <f t="shared" si="55"/>
        <v>513.81893909563746</v>
      </c>
      <c r="M142" s="55">
        <f t="shared" si="55"/>
        <v>494.1134506717417</v>
      </c>
      <c r="N142" s="55">
        <f t="shared" si="55"/>
        <v>461.03024499184386</v>
      </c>
      <c r="O142" s="55">
        <f t="shared" si="55"/>
        <v>420.88041084515828</v>
      </c>
      <c r="P142" s="55">
        <f t="shared" si="55"/>
        <v>373.77126356661984</v>
      </c>
      <c r="Q142" s="55">
        <f t="shared" si="55"/>
        <v>322.34143928807759</v>
      </c>
    </row>
    <row r="143" spans="1:17" ht="12" customHeight="1" x14ac:dyDescent="0.25">
      <c r="A143" s="54" t="s">
        <v>50</v>
      </c>
      <c r="B143" s="53">
        <f>B13*1000000/0.086/RES_summary!B$6</f>
        <v>415.8474779028349</v>
      </c>
      <c r="C143" s="53">
        <f>C13*1000000/0.086/RES_summary!C$6</f>
        <v>419.90090701506443</v>
      </c>
      <c r="D143" s="53">
        <f>D13*1000000/0.086/RES_summary!D$6</f>
        <v>419.66964317646665</v>
      </c>
      <c r="E143" s="53">
        <f>E13*1000000/0.086/RES_summary!E$6</f>
        <v>419.09605135616704</v>
      </c>
      <c r="F143" s="53">
        <f>F13*1000000/0.086/RES_summary!F$6</f>
        <v>415.96604190517405</v>
      </c>
      <c r="G143" s="53">
        <f>G13*1000000/0.086/RES_summary!G$6</f>
        <v>413.647853338657</v>
      </c>
      <c r="H143" s="53">
        <f>H13*1000000/0.086/RES_summary!H$6</f>
        <v>409.20097079366809</v>
      </c>
      <c r="I143" s="53">
        <f>I13*1000000/0.086/RES_summary!I$6</f>
        <v>402.87718871589118</v>
      </c>
      <c r="J143" s="53">
        <f>J13*1000000/0.086/RES_summary!J$6</f>
        <v>393.51941943951994</v>
      </c>
      <c r="K143" s="53">
        <f>K13*1000000/0.086/RES_summary!K$6</f>
        <v>377.45649022499163</v>
      </c>
      <c r="L143" s="53">
        <f>L13*1000000/0.086/RES_summary!L$6</f>
        <v>359.94720465323036</v>
      </c>
      <c r="M143" s="53">
        <f>M13*1000000/0.086/RES_summary!M$6</f>
        <v>337.17455179118377</v>
      </c>
      <c r="N143" s="53">
        <f>N13*1000000/0.086/RES_summary!N$6</f>
        <v>301.21993528537888</v>
      </c>
      <c r="O143" s="53">
        <f>O13*1000000/0.086/RES_summary!O$6</f>
        <v>257.42383685221483</v>
      </c>
      <c r="P143" s="53">
        <f>P13*1000000/0.086/RES_summary!P$6</f>
        <v>209.07030942693441</v>
      </c>
      <c r="Q143" s="53">
        <f>Q13*1000000/0.086/RES_summary!Q$6</f>
        <v>156.19387124874456</v>
      </c>
    </row>
    <row r="144" spans="1:17" ht="12" customHeight="1" x14ac:dyDescent="0.25">
      <c r="A144" s="49" t="s">
        <v>26</v>
      </c>
      <c r="B144" s="48">
        <f>B14*1000000/0.086/RES_summary!B$6</f>
        <v>96.86820890364055</v>
      </c>
      <c r="C144" s="48">
        <f>C14*1000000/0.086/RES_summary!C$6</f>
        <v>106.86166810051589</v>
      </c>
      <c r="D144" s="48">
        <f>D14*1000000/0.086/RES_summary!D$6</f>
        <v>117.36717467234833</v>
      </c>
      <c r="E144" s="48">
        <f>E14*1000000/0.086/RES_summary!E$6</f>
        <v>124.15268358466524</v>
      </c>
      <c r="F144" s="48">
        <f>F14*1000000/0.086/RES_summary!F$6</f>
        <v>131.18609774291093</v>
      </c>
      <c r="G144" s="48">
        <f>G14*1000000/0.086/RES_summary!G$6</f>
        <v>137.34245752177463</v>
      </c>
      <c r="H144" s="48">
        <f>H14*1000000/0.086/RES_summary!H$6</f>
        <v>142.54522052877388</v>
      </c>
      <c r="I144" s="48">
        <f>I14*1000000/0.086/RES_summary!I$6</f>
        <v>147.11847868646069</v>
      </c>
      <c r="J144" s="48">
        <f>J14*1000000/0.086/RES_summary!J$6</f>
        <v>150.13988596301641</v>
      </c>
      <c r="K144" s="48">
        <f>K14*1000000/0.086/RES_summary!K$6</f>
        <v>151.98504263247645</v>
      </c>
      <c r="L144" s="48">
        <f>L14*1000000/0.086/RES_summary!L$6</f>
        <v>153.87173444240716</v>
      </c>
      <c r="M144" s="48">
        <f>M14*1000000/0.086/RES_summary!M$6</f>
        <v>156.9388988805579</v>
      </c>
      <c r="N144" s="48">
        <f>N14*1000000/0.086/RES_summary!N$6</f>
        <v>159.81030970646498</v>
      </c>
      <c r="O144" s="48">
        <f>O14*1000000/0.086/RES_summary!O$6</f>
        <v>163.45657399294348</v>
      </c>
      <c r="P144" s="48">
        <f>P14*1000000/0.086/RES_summary!P$6</f>
        <v>164.70095413968545</v>
      </c>
      <c r="Q144" s="48">
        <f>Q14*1000000/0.086/RES_summary!Q$6</f>
        <v>166.14756803933304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7.1385766115393707</v>
      </c>
      <c r="C3" s="144">
        <v>7.2568896016292346</v>
      </c>
      <c r="D3" s="144">
        <v>7.3810789906646495</v>
      </c>
      <c r="E3" s="144">
        <v>7.4382851175961155</v>
      </c>
      <c r="F3" s="144">
        <v>7.4914023536515595</v>
      </c>
      <c r="G3" s="144">
        <v>7.5472448957868234</v>
      </c>
      <c r="H3" s="144">
        <v>7.6325689252847617</v>
      </c>
      <c r="I3" s="144">
        <v>7.7292485102953972</v>
      </c>
      <c r="J3" s="144">
        <v>7.9097279088014307</v>
      </c>
      <c r="K3" s="144">
        <v>8.0883363804243285</v>
      </c>
      <c r="L3" s="144">
        <v>8.2531657712978745</v>
      </c>
      <c r="M3" s="144">
        <v>8.3320675467106309</v>
      </c>
      <c r="N3" s="144">
        <v>8.4440600179668444</v>
      </c>
      <c r="O3" s="144">
        <v>8.4779661116764693</v>
      </c>
      <c r="P3" s="144">
        <v>8.5932564031515444</v>
      </c>
      <c r="Q3" s="144">
        <v>8.6553692858901599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9.4756512312033774</v>
      </c>
      <c r="C5" s="144">
        <v>9.6326983137268236</v>
      </c>
      <c r="D5" s="144">
        <v>9.7975456497088427</v>
      </c>
      <c r="E5" s="144">
        <v>9.8734802983913639</v>
      </c>
      <c r="F5" s="144">
        <v>9.9439874079478141</v>
      </c>
      <c r="G5" s="144">
        <v>10.018112052387744</v>
      </c>
      <c r="H5" s="144">
        <v>10.131370029315029</v>
      </c>
      <c r="I5" s="144">
        <v>10.259701218933047</v>
      </c>
      <c r="J5" s="144">
        <v>10.499267161518313</v>
      </c>
      <c r="K5" s="144">
        <v>10.736349660752275</v>
      </c>
      <c r="L5" s="144">
        <v>10.955141992271793</v>
      </c>
      <c r="M5" s="144">
        <v>11.059875154920144</v>
      </c>
      <c r="N5" s="144">
        <v>11.208532465178463</v>
      </c>
      <c r="O5" s="144">
        <v>11.253538961023253</v>
      </c>
      <c r="P5" s="144">
        <v>11.406573753785112</v>
      </c>
      <c r="Q5" s="144">
        <v>11.489021564577573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157258.54803427539</v>
      </c>
      <c r="C7" s="62">
        <v>162409.53352925691</v>
      </c>
      <c r="D7" s="62">
        <v>168399.6254562329</v>
      </c>
      <c r="E7" s="62">
        <v>172977.62075834462</v>
      </c>
      <c r="F7" s="62">
        <v>177791.5495388172</v>
      </c>
      <c r="G7" s="62">
        <v>183079.30953600522</v>
      </c>
      <c r="H7" s="62">
        <v>189548.21082497734</v>
      </c>
      <c r="I7" s="62">
        <v>197084.15026658232</v>
      </c>
      <c r="J7" s="62">
        <v>208195.33608282477</v>
      </c>
      <c r="K7" s="62">
        <v>220395.6454308551</v>
      </c>
      <c r="L7" s="62">
        <v>233456.05377906674</v>
      </c>
      <c r="M7" s="62">
        <v>245012.85896880389</v>
      </c>
      <c r="N7" s="62">
        <v>259399.30483608958</v>
      </c>
      <c r="O7" s="62">
        <v>272332.19034443132</v>
      </c>
      <c r="P7" s="62">
        <v>286123.67044882243</v>
      </c>
      <c r="Q7" s="62">
        <v>299538.71307232295</v>
      </c>
    </row>
    <row r="8" spans="1:17" ht="12.95" customHeight="1" x14ac:dyDescent="0.25">
      <c r="A8" s="133" t="s">
        <v>136</v>
      </c>
      <c r="B8" s="143"/>
      <c r="C8" s="143">
        <v>15220.178608693253</v>
      </c>
      <c r="D8" s="143">
        <v>16361.360834099123</v>
      </c>
      <c r="E8" s="143">
        <v>15260.402276448445</v>
      </c>
      <c r="F8" s="143">
        <v>15816.807964039444</v>
      </c>
      <c r="G8" s="143">
        <v>16620.725556261863</v>
      </c>
      <c r="H8" s="143">
        <v>18141.855814818235</v>
      </c>
      <c r="I8" s="143">
        <v>19559.082603226478</v>
      </c>
      <c r="J8" s="143">
        <v>23495.023272712446</v>
      </c>
      <c r="K8" s="143">
        <v>24955.661928194619</v>
      </c>
      <c r="L8" s="143">
        <v>26198.421505780771</v>
      </c>
      <c r="M8" s="143">
        <v>25088.958742033297</v>
      </c>
      <c r="N8" s="143">
        <v>28324.564026150885</v>
      </c>
      <c r="O8" s="143">
        <v>27289.147211972784</v>
      </c>
      <c r="P8" s="143">
        <v>29011.658713084351</v>
      </c>
      <c r="Q8" s="143">
        <v>29776.403457599688</v>
      </c>
    </row>
    <row r="9" spans="1:17" ht="12.95" customHeight="1" x14ac:dyDescent="0.25">
      <c r="A9" s="131" t="s">
        <v>135</v>
      </c>
      <c r="B9" s="142"/>
      <c r="C9" s="142">
        <f>B7+C8-C7</f>
        <v>10069.193113711721</v>
      </c>
      <c r="D9" s="142">
        <f t="shared" ref="D9:Q9" si="0">C7+D8-D7</f>
        <v>10371.268907123129</v>
      </c>
      <c r="E9" s="142">
        <f t="shared" si="0"/>
        <v>10682.406974336714</v>
      </c>
      <c r="F9" s="142">
        <f t="shared" si="0"/>
        <v>11002.879183566867</v>
      </c>
      <c r="G9" s="142">
        <f t="shared" si="0"/>
        <v>11332.96555907384</v>
      </c>
      <c r="H9" s="142">
        <f t="shared" si="0"/>
        <v>11672.954525846115</v>
      </c>
      <c r="I9" s="142">
        <f t="shared" si="0"/>
        <v>12023.143161621498</v>
      </c>
      <c r="J9" s="142">
        <f t="shared" si="0"/>
        <v>12383.837456470006</v>
      </c>
      <c r="K9" s="142">
        <f t="shared" si="0"/>
        <v>12755.352580164268</v>
      </c>
      <c r="L9" s="142">
        <f t="shared" si="0"/>
        <v>13138.013157569134</v>
      </c>
      <c r="M9" s="142">
        <f t="shared" si="0"/>
        <v>13532.153552296164</v>
      </c>
      <c r="N9" s="142">
        <f t="shared" si="0"/>
        <v>13938.118158865225</v>
      </c>
      <c r="O9" s="142">
        <f t="shared" si="0"/>
        <v>14356.261703631026</v>
      </c>
      <c r="P9" s="142">
        <f t="shared" si="0"/>
        <v>15220.178608693241</v>
      </c>
      <c r="Q9" s="142">
        <f t="shared" si="0"/>
        <v>16361.360834099178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8759.9999999999945</v>
      </c>
      <c r="C11" s="140">
        <v>8759.9999999999945</v>
      </c>
      <c r="D11" s="140">
        <v>8759.9999999999945</v>
      </c>
      <c r="E11" s="140">
        <v>8759.9999999999982</v>
      </c>
      <c r="F11" s="140">
        <v>8759.9999999999945</v>
      </c>
      <c r="G11" s="140">
        <v>8759.9999999999927</v>
      </c>
      <c r="H11" s="140">
        <v>8759.9999999999909</v>
      </c>
      <c r="I11" s="140">
        <v>8759.9999999999982</v>
      </c>
      <c r="J11" s="140">
        <v>8759.9999999999945</v>
      </c>
      <c r="K11" s="140">
        <v>8759.9999999999945</v>
      </c>
      <c r="L11" s="140">
        <v>8759.9999999999982</v>
      </c>
      <c r="M11" s="140">
        <v>8759.9999999999909</v>
      </c>
      <c r="N11" s="140">
        <v>8759.9999999999982</v>
      </c>
      <c r="O11" s="140">
        <v>8759.9999999999927</v>
      </c>
      <c r="P11" s="140">
        <v>8759.9999999999927</v>
      </c>
      <c r="Q11" s="140">
        <v>8760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60.255237948261517</v>
      </c>
      <c r="C13" s="137">
        <f t="shared" ref="C13:Q13" si="1">IF(C5=0,0,1000000*C5/C7)</f>
        <v>59.311162986571617</v>
      </c>
      <c r="D13" s="137">
        <f t="shared" si="1"/>
        <v>58.180329220834444</v>
      </c>
      <c r="E13" s="137">
        <f t="shared" si="1"/>
        <v>57.079524247734561</v>
      </c>
      <c r="F13" s="137">
        <f t="shared" si="1"/>
        <v>55.930596441405925</v>
      </c>
      <c r="G13" s="137">
        <f t="shared" si="1"/>
        <v>54.720066826653266</v>
      </c>
      <c r="H13" s="137">
        <f t="shared" si="1"/>
        <v>53.45009581055875</v>
      </c>
      <c r="I13" s="137">
        <f t="shared" si="1"/>
        <v>52.057464819243194</v>
      </c>
      <c r="J13" s="137">
        <f t="shared" si="1"/>
        <v>50.42988646653194</v>
      </c>
      <c r="K13" s="137">
        <f t="shared" si="1"/>
        <v>48.7139827094297</v>
      </c>
      <c r="L13" s="137">
        <f t="shared" si="1"/>
        <v>46.925928091970967</v>
      </c>
      <c r="M13" s="137">
        <f t="shared" si="1"/>
        <v>45.139978372842606</v>
      </c>
      <c r="N13" s="137">
        <f t="shared" si="1"/>
        <v>43.209570173138907</v>
      </c>
      <c r="O13" s="137">
        <f t="shared" si="1"/>
        <v>41.322837916407799</v>
      </c>
      <c r="P13" s="137">
        <f t="shared" si="1"/>
        <v>39.86588643956793</v>
      </c>
      <c r="Q13" s="137">
        <f t="shared" si="1"/>
        <v>38.355715181975746</v>
      </c>
    </row>
    <row r="14" spans="1:17" ht="12.95" customHeight="1" x14ac:dyDescent="0.25">
      <c r="A14" s="131" t="s">
        <v>132</v>
      </c>
      <c r="B14" s="130"/>
      <c r="C14" s="130">
        <v>50.181323700163674</v>
      </c>
      <c r="D14" s="130">
        <v>48.270472108905963</v>
      </c>
      <c r="E14" s="130">
        <v>47.155088689367808</v>
      </c>
      <c r="F14" s="130">
        <v>46.373972203865044</v>
      </c>
      <c r="G14" s="130">
        <v>45.545254826506877</v>
      </c>
      <c r="H14" s="130">
        <v>45.012739478083709</v>
      </c>
      <c r="I14" s="130">
        <v>43.600641144941193</v>
      </c>
      <c r="J14" s="130">
        <v>41.955992288049281</v>
      </c>
      <c r="K14" s="130">
        <v>40.29784130588596</v>
      </c>
      <c r="L14" s="130">
        <v>38.568218328470195</v>
      </c>
      <c r="M14" s="130">
        <v>36.674152337491542</v>
      </c>
      <c r="N14" s="130">
        <v>34.89910508628067</v>
      </c>
      <c r="O14" s="130">
        <v>33.348292410006771</v>
      </c>
      <c r="P14" s="130">
        <v>31.601209409151092</v>
      </c>
      <c r="Q14" s="130">
        <v>29.292269089535882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1.1677412621633441</v>
      </c>
      <c r="C16" s="134">
        <f>C7/RES_summary!C$6</f>
        <v>1.196166698797694</v>
      </c>
      <c r="D16" s="134">
        <f>D7/RES_summary!D$6</f>
        <v>1.2284590643281605</v>
      </c>
      <c r="E16" s="134">
        <f>E7/RES_summary!E$6</f>
        <v>1.2517013818135709</v>
      </c>
      <c r="F16" s="134">
        <f>F7/RES_summary!F$6</f>
        <v>1.276504519951301</v>
      </c>
      <c r="G16" s="134">
        <f>G7/RES_summary!G$6</f>
        <v>1.30352875090606</v>
      </c>
      <c r="H16" s="134">
        <f>H7/RES_summary!H$6</f>
        <v>1.3329222659187605</v>
      </c>
      <c r="I16" s="134">
        <f>I7/RES_summary!I$6</f>
        <v>1.3687444892775305</v>
      </c>
      <c r="J16" s="134">
        <f>J7/RES_summary!J$6</f>
        <v>1.4196846625808888</v>
      </c>
      <c r="K16" s="134">
        <f>K7/RES_summary!K$6</f>
        <v>1.4765393456661313</v>
      </c>
      <c r="L16" s="134">
        <f>L7/RES_summary!L$6</f>
        <v>1.5348449335919288</v>
      </c>
      <c r="M16" s="134">
        <f>M7/RES_summary!M$6</f>
        <v>1.5905588019423527</v>
      </c>
      <c r="N16" s="134">
        <f>N7/RES_summary!N$6</f>
        <v>1.6543850558760775</v>
      </c>
      <c r="O16" s="134">
        <f>O7/RES_summary!O$6</f>
        <v>1.7036733834496798</v>
      </c>
      <c r="P16" s="134">
        <f>P7/RES_summary!P$6</f>
        <v>1.7535311052817457</v>
      </c>
      <c r="Q16" s="134">
        <f>Q7/RES_summary!Q$6</f>
        <v>1.796484940698607</v>
      </c>
    </row>
    <row r="17" spans="1:17" ht="12.95" customHeight="1" x14ac:dyDescent="0.25">
      <c r="A17" s="133" t="s">
        <v>49</v>
      </c>
      <c r="B17" s="132">
        <f>1000000*B5/RES_summary!B$6</f>
        <v>70.36252761365553</v>
      </c>
      <c r="C17" s="132">
        <f>1000000*C5/RES_summary!C$6</f>
        <v>70.946038031499342</v>
      </c>
      <c r="D17" s="132">
        <f>1000000*D5/RES_summary!D$6</f>
        <v>71.472152796930615</v>
      </c>
      <c r="E17" s="132">
        <f>1000000*E5/RES_summary!E$6</f>
        <v>71.446519374150569</v>
      </c>
      <c r="F17" s="132">
        <f>1000000*F5/RES_summary!F$6</f>
        <v>71.395659161026813</v>
      </c>
      <c r="G17" s="132">
        <f>1000000*G5/RES_summary!G$6</f>
        <v>71.329180360043466</v>
      </c>
      <c r="H17" s="132">
        <f>1000000*H5/RES_summary!H$6</f>
        <v>71.244822821384815</v>
      </c>
      <c r="I17" s="132">
        <f>1000000*I5/RES_summary!I$6</f>
        <v>71.253368097098033</v>
      </c>
      <c r="J17" s="132">
        <f>1000000*J5/RES_summary!J$6</f>
        <v>71.594536352230932</v>
      </c>
      <c r="K17" s="132">
        <f>1000000*K5/RES_summary!K$6</f>
        <v>71.92811215457256</v>
      </c>
      <c r="L17" s="132">
        <f>1000000*L5/RES_summary!L$6</f>
        <v>72.0240229860608</v>
      </c>
      <c r="M17" s="132">
        <f>1000000*M5/RES_summary!M$6</f>
        <v>71.797789920412256</v>
      </c>
      <c r="N17" s="132">
        <f>1000000*N5/RES_summary!N$6</f>
        <v>71.485267165269704</v>
      </c>
      <c r="O17" s="132">
        <f>1000000*O5/RES_summary!O$6</f>
        <v>70.400619086789192</v>
      </c>
      <c r="P17" s="132">
        <f>1000000*P5/RES_summary!P$6</f>
        <v>69.906071911412099</v>
      </c>
      <c r="Q17" s="132">
        <f>1000000*Q5/RES_summary!Q$6</f>
        <v>68.905464714144358</v>
      </c>
    </row>
    <row r="18" spans="1:17" ht="12.95" customHeight="1" x14ac:dyDescent="0.25">
      <c r="A18" s="131" t="s">
        <v>48</v>
      </c>
      <c r="B18" s="130">
        <f>B3*1000000/0.086/RES_summary!B$6</f>
        <v>616.37574189562201</v>
      </c>
      <c r="C18" s="130">
        <f>C3*1000000/0.086/RES_summary!C$6</f>
        <v>621.48729315593391</v>
      </c>
      <c r="D18" s="130">
        <f>D3*1000000/0.086/RES_summary!D$6</f>
        <v>626.09605850111188</v>
      </c>
      <c r="E18" s="130">
        <f>E3*1000000/0.086/RES_summary!E$6</f>
        <v>625.87150971755887</v>
      </c>
      <c r="F18" s="130">
        <f>F3*1000000/0.086/RES_summary!F$6</f>
        <v>625.42597425059444</v>
      </c>
      <c r="G18" s="130">
        <f>G3*1000000/0.086/RES_summary!G$6</f>
        <v>624.84361995398024</v>
      </c>
      <c r="H18" s="130">
        <f>H3*1000000/0.086/RES_summary!H$6</f>
        <v>624.10464791533047</v>
      </c>
      <c r="I18" s="130">
        <f>I3*1000000/0.086/RES_summary!I$6</f>
        <v>624.17950453057847</v>
      </c>
      <c r="J18" s="130">
        <f>J3*1000000/0.086/RES_summary!J$6</f>
        <v>627.16813844554247</v>
      </c>
      <c r="K18" s="130">
        <f>K3*1000000/0.086/RES_summary!K$6</f>
        <v>630.09026247405529</v>
      </c>
      <c r="L18" s="130">
        <f>L3*1000000/0.086/RES_summary!L$6</f>
        <v>630.93044135789251</v>
      </c>
      <c r="M18" s="130">
        <f>M3*1000000/0.086/RES_summary!M$6</f>
        <v>628.94863970281074</v>
      </c>
      <c r="N18" s="130">
        <f>N3*1000000/0.086/RES_summary!N$6</f>
        <v>626.21094036776242</v>
      </c>
      <c r="O18" s="130">
        <f>O3*1000000/0.086/RES_summary!O$6</f>
        <v>616.70942320027279</v>
      </c>
      <c r="P18" s="130">
        <f>P3*1000000/0.086/RES_summary!P$6</f>
        <v>612.37718994396948</v>
      </c>
      <c r="Q18" s="130">
        <f>Q3*1000000/0.086/RES_summary!Q$6</f>
        <v>603.61187089590464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1.9225374313843258</v>
      </c>
      <c r="C3" s="144">
        <v>1.9544165577531505</v>
      </c>
      <c r="D3" s="144">
        <v>1.9764777080722529</v>
      </c>
      <c r="E3" s="144">
        <v>2.0010057008110747</v>
      </c>
      <c r="F3" s="144">
        <v>2.0712411078604398</v>
      </c>
      <c r="G3" s="144">
        <v>2.1000549500219741</v>
      </c>
      <c r="H3" s="144">
        <v>2.1338704589924178</v>
      </c>
      <c r="I3" s="144">
        <v>2.1081307560038325</v>
      </c>
      <c r="J3" s="144">
        <v>2.0893241732362631</v>
      </c>
      <c r="K3" s="144">
        <v>2.0989547781906435</v>
      </c>
      <c r="L3" s="144">
        <v>2.0975375207419651</v>
      </c>
      <c r="M3" s="144">
        <v>2.0958959078426087</v>
      </c>
      <c r="N3" s="144">
        <v>2.0993699148761671</v>
      </c>
      <c r="O3" s="144">
        <v>2.0999618391994397</v>
      </c>
      <c r="P3" s="144">
        <v>2.1271880900464377</v>
      </c>
      <c r="Q3" s="144">
        <v>2.1458579101472122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33.498995373767507</v>
      </c>
      <c r="C5" s="144">
        <v>33.68443533206343</v>
      </c>
      <c r="D5" s="144">
        <v>33.741649926800086</v>
      </c>
      <c r="E5" s="144">
        <v>33.862487571789906</v>
      </c>
      <c r="F5" s="144">
        <v>34.747617539977973</v>
      </c>
      <c r="G5" s="144">
        <v>34.942392270988577</v>
      </c>
      <c r="H5" s="144">
        <v>34.993715865380693</v>
      </c>
      <c r="I5" s="144">
        <v>34.689039023993466</v>
      </c>
      <c r="J5" s="144">
        <v>34.393266319259027</v>
      </c>
      <c r="K5" s="144">
        <v>34.238119189056988</v>
      </c>
      <c r="L5" s="144">
        <v>34.07767430887062</v>
      </c>
      <c r="M5" s="144">
        <v>33.548834402607014</v>
      </c>
      <c r="N5" s="144">
        <v>33.126204325848128</v>
      </c>
      <c r="O5" s="144">
        <v>32.572464625466147</v>
      </c>
      <c r="P5" s="144">
        <v>32.471549607170431</v>
      </c>
      <c r="Q5" s="144">
        <v>32.185031450261484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87787.183430318866</v>
      </c>
      <c r="C7" s="62">
        <v>90226.741961480875</v>
      </c>
      <c r="D7" s="62">
        <v>93007.524248165049</v>
      </c>
      <c r="E7" s="62">
        <v>96666.70140427172</v>
      </c>
      <c r="F7" s="62">
        <v>103866.76552973126</v>
      </c>
      <c r="G7" s="62">
        <v>108442.2771150714</v>
      </c>
      <c r="H7" s="62">
        <v>112818.70569386173</v>
      </c>
      <c r="I7" s="62">
        <v>115936.54123304601</v>
      </c>
      <c r="J7" s="62">
        <v>119510.36611607773</v>
      </c>
      <c r="K7" s="62">
        <v>124075.82357642154</v>
      </c>
      <c r="L7" s="62">
        <v>129055.70866919047</v>
      </c>
      <c r="M7" s="62">
        <v>132897.12561350735</v>
      </c>
      <c r="N7" s="62">
        <v>138201.50925064491</v>
      </c>
      <c r="O7" s="62">
        <v>144172.71409139698</v>
      </c>
      <c r="P7" s="62">
        <v>151162.1075672108</v>
      </c>
      <c r="Q7" s="62">
        <v>160371.33137131244</v>
      </c>
    </row>
    <row r="8" spans="1:17" ht="12.95" customHeight="1" x14ac:dyDescent="0.25">
      <c r="A8" s="133" t="s">
        <v>136</v>
      </c>
      <c r="B8" s="143"/>
      <c r="C8" s="143">
        <v>8237.7501971765596</v>
      </c>
      <c r="D8" s="143">
        <v>8723.9287443490975</v>
      </c>
      <c r="E8" s="143">
        <v>9750.9022752132132</v>
      </c>
      <c r="F8" s="143">
        <v>13444.082372543724</v>
      </c>
      <c r="G8" s="143">
        <v>10975.630288601444</v>
      </c>
      <c r="H8" s="143">
        <v>10936.55024963319</v>
      </c>
      <c r="I8" s="143">
        <v>9841.9602517981766</v>
      </c>
      <c r="J8" s="143">
        <v>10466.05271346098</v>
      </c>
      <c r="K8" s="143">
        <v>11629.990986533761</v>
      </c>
      <c r="L8" s="143">
        <v>12221.031957113652</v>
      </c>
      <c r="M8" s="143">
        <v>11263.592480270241</v>
      </c>
      <c r="N8" s="143">
        <v>12912.113561489767</v>
      </c>
      <c r="O8" s="143">
        <v>13769.128013213041</v>
      </c>
      <c r="P8" s="143">
        <v>15227.143672990351</v>
      </c>
      <c r="Q8" s="143">
        <v>17933.152548450798</v>
      </c>
    </row>
    <row r="9" spans="1:17" ht="12.95" customHeight="1" x14ac:dyDescent="0.25">
      <c r="A9" s="131" t="s">
        <v>135</v>
      </c>
      <c r="B9" s="142"/>
      <c r="C9" s="142">
        <f>B7+C8-C7</f>
        <v>5798.1916660145507</v>
      </c>
      <c r="D9" s="142">
        <f t="shared" ref="D9:Q9" si="0">C7+D8-D7</f>
        <v>5943.1464576649305</v>
      </c>
      <c r="E9" s="142">
        <f t="shared" si="0"/>
        <v>6091.7251191065443</v>
      </c>
      <c r="F9" s="142">
        <f t="shared" si="0"/>
        <v>6244.0182470841828</v>
      </c>
      <c r="G9" s="142">
        <f t="shared" si="0"/>
        <v>6400.1187032613088</v>
      </c>
      <c r="H9" s="142">
        <f t="shared" si="0"/>
        <v>6560.1216708428547</v>
      </c>
      <c r="I9" s="142">
        <f t="shared" si="0"/>
        <v>6724.124712613906</v>
      </c>
      <c r="J9" s="142">
        <f t="shared" si="0"/>
        <v>6892.2278304292704</v>
      </c>
      <c r="K9" s="142">
        <f t="shared" si="0"/>
        <v>7064.5335261899454</v>
      </c>
      <c r="L9" s="142">
        <f t="shared" si="0"/>
        <v>7241.1468643447151</v>
      </c>
      <c r="M9" s="142">
        <f t="shared" si="0"/>
        <v>7422.1755359533709</v>
      </c>
      <c r="N9" s="142">
        <f t="shared" si="0"/>
        <v>7607.7299243521993</v>
      </c>
      <c r="O9" s="142">
        <f t="shared" si="0"/>
        <v>7797.9231724609854</v>
      </c>
      <c r="P9" s="142">
        <f t="shared" si="0"/>
        <v>8237.7501971765305</v>
      </c>
      <c r="Q9" s="142">
        <f t="shared" si="0"/>
        <v>8723.928744349163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667.33602491707961</v>
      </c>
      <c r="C11" s="140">
        <v>674.66691079514942</v>
      </c>
      <c r="D11" s="140">
        <v>681.12552234200291</v>
      </c>
      <c r="E11" s="140">
        <v>687.1175101840314</v>
      </c>
      <c r="F11" s="140">
        <v>693.11799293578372</v>
      </c>
      <c r="G11" s="140">
        <v>698.84292453499552</v>
      </c>
      <c r="H11" s="140">
        <v>709.0543711630587</v>
      </c>
      <c r="I11" s="140">
        <v>706.65400412709278</v>
      </c>
      <c r="J11" s="140">
        <v>706.37277963477902</v>
      </c>
      <c r="K11" s="140">
        <v>712.84438185477768</v>
      </c>
      <c r="L11" s="140">
        <v>715.71701021478884</v>
      </c>
      <c r="M11" s="140">
        <v>726.43008567352342</v>
      </c>
      <c r="N11" s="140">
        <v>736.91745181042359</v>
      </c>
      <c r="O11" s="140">
        <v>749.65653356893529</v>
      </c>
      <c r="P11" s="140">
        <v>761.73590519487072</v>
      </c>
      <c r="Q11" s="140">
        <v>775.26213398495054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381.59323564990962</v>
      </c>
      <c r="C13" s="137">
        <f t="shared" ref="C13:Q13" si="1">IF(C5=0,0,1000000*C5/C7)</f>
        <v>373.33095044531046</v>
      </c>
      <c r="D13" s="137">
        <f t="shared" si="1"/>
        <v>362.78408870200388</v>
      </c>
      <c r="E13" s="137">
        <f t="shared" si="1"/>
        <v>350.30146968781867</v>
      </c>
      <c r="F13" s="137">
        <f t="shared" si="1"/>
        <v>334.54028690275976</v>
      </c>
      <c r="G13" s="137">
        <f t="shared" si="1"/>
        <v>322.22112261539974</v>
      </c>
      <c r="H13" s="137">
        <f t="shared" si="1"/>
        <v>310.1765407621109</v>
      </c>
      <c r="I13" s="137">
        <f t="shared" si="1"/>
        <v>299.20712361311905</v>
      </c>
      <c r="J13" s="137">
        <f t="shared" si="1"/>
        <v>287.78479588836353</v>
      </c>
      <c r="K13" s="137">
        <f t="shared" si="1"/>
        <v>275.94512937461047</v>
      </c>
      <c r="L13" s="137">
        <f t="shared" si="1"/>
        <v>264.0539861450236</v>
      </c>
      <c r="M13" s="137">
        <f t="shared" si="1"/>
        <v>252.44213708710333</v>
      </c>
      <c r="N13" s="137">
        <f t="shared" si="1"/>
        <v>239.69495344489911</v>
      </c>
      <c r="O13" s="137">
        <f t="shared" si="1"/>
        <v>225.92669376271246</v>
      </c>
      <c r="P13" s="137">
        <f t="shared" si="1"/>
        <v>214.81276048451952</v>
      </c>
      <c r="Q13" s="137">
        <f t="shared" si="1"/>
        <v>200.69067940667364</v>
      </c>
    </row>
    <row r="14" spans="1:17" ht="12.95" customHeight="1" x14ac:dyDescent="0.25">
      <c r="A14" s="131" t="s">
        <v>132</v>
      </c>
      <c r="B14" s="130"/>
      <c r="C14" s="130">
        <v>291.09776573106802</v>
      </c>
      <c r="D14" s="130">
        <v>266.51743149144448</v>
      </c>
      <c r="E14" s="130">
        <v>250.7869194931574</v>
      </c>
      <c r="F14" s="130">
        <v>243.06642907988146</v>
      </c>
      <c r="G14" s="130">
        <v>240.26107532705478</v>
      </c>
      <c r="H14" s="130">
        <v>233.58569116543887</v>
      </c>
      <c r="I14" s="130">
        <v>229.7513510278111</v>
      </c>
      <c r="J14" s="130">
        <v>223.03105839637064</v>
      </c>
      <c r="K14" s="130">
        <v>218.45511998726676</v>
      </c>
      <c r="L14" s="130">
        <v>212.9711951272765</v>
      </c>
      <c r="M14" s="130">
        <v>204.50065785824384</v>
      </c>
      <c r="N14" s="130">
        <v>192.10086630767958</v>
      </c>
      <c r="O14" s="130">
        <v>175.89313077943203</v>
      </c>
      <c r="P14" s="130">
        <v>150.85400834744544</v>
      </c>
      <c r="Q14" s="130">
        <v>113.67554695370383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0.65187373063079745</v>
      </c>
      <c r="C16" s="134">
        <f>C7/RES_summary!C$6</f>
        <v>0.66453133464541247</v>
      </c>
      <c r="D16" s="134">
        <f>D7/RES_summary!D$6</f>
        <v>0.67848094022676242</v>
      </c>
      <c r="E16" s="134">
        <f>E7/RES_summary!E$6</f>
        <v>0.69949998845298433</v>
      </c>
      <c r="F16" s="134">
        <f>F7/RES_summary!F$6</f>
        <v>0.7457407059860085</v>
      </c>
      <c r="G16" s="134">
        <f>G7/RES_summary!G$6</f>
        <v>0.77211142204694516</v>
      </c>
      <c r="H16" s="134">
        <f>H7/RES_summary!H$6</f>
        <v>0.79335259445069961</v>
      </c>
      <c r="I16" s="134">
        <f>I7/RES_summary!I$6</f>
        <v>0.80517637620266835</v>
      </c>
      <c r="J16" s="134">
        <f>J7/RES_summary!J$6</f>
        <v>0.81494156875312973</v>
      </c>
      <c r="K16" s="134">
        <f>K7/RES_summary!K$6</f>
        <v>0.83124525894497392</v>
      </c>
      <c r="L16" s="134">
        <f>L7/RES_summary!L$6</f>
        <v>0.84847018269861718</v>
      </c>
      <c r="M16" s="134">
        <f>M7/RES_summary!M$6</f>
        <v>0.86273305730584737</v>
      </c>
      <c r="N16" s="134">
        <f>N7/RES_summary!N$6</f>
        <v>0.88141528269807656</v>
      </c>
      <c r="O16" s="134">
        <f>O7/RES_summary!O$6</f>
        <v>0.90192501777539558</v>
      </c>
      <c r="P16" s="134">
        <f>P7/RES_summary!P$6</f>
        <v>0.92640869992774899</v>
      </c>
      <c r="Q16" s="134">
        <f>Q7/RES_summary!Q$6</f>
        <v>0.9618278678348553</v>
      </c>
    </row>
    <row r="17" spans="1:17" ht="12.95" customHeight="1" x14ac:dyDescent="0.25">
      <c r="A17" s="133" t="s">
        <v>49</v>
      </c>
      <c r="B17" s="132">
        <f>1000000*B5/RES_summary!B$6</f>
        <v>248.7506061065836</v>
      </c>
      <c r="C17" s="132">
        <f>1000000*C5/RES_summary!C$6</f>
        <v>248.09011476386249</v>
      </c>
      <c r="D17" s="132">
        <f>1000000*D5/RES_summary!D$6</f>
        <v>246.14208960184479</v>
      </c>
      <c r="E17" s="132">
        <f>1000000*E5/RES_summary!E$6</f>
        <v>245.03587400169258</v>
      </c>
      <c r="F17" s="132">
        <f>1000000*F5/RES_summary!F$6</f>
        <v>249.48030973562589</v>
      </c>
      <c r="G17" s="132">
        <f>1000000*G5/RES_summary!G$6</f>
        <v>248.79060919613934</v>
      </c>
      <c r="H17" s="132">
        <f>1000000*H5/RES_summary!H$6</f>
        <v>246.07936335136387</v>
      </c>
      <c r="I17" s="132">
        <f>1000000*I5/RES_summary!I$6</f>
        <v>240.91450752483502</v>
      </c>
      <c r="J17" s="132">
        <f>1000000*J5/RES_summary!J$6</f>
        <v>234.52779302456221</v>
      </c>
      <c r="K17" s="132">
        <f>1000000*K5/RES_summary!K$6</f>
        <v>229.37808052160241</v>
      </c>
      <c r="L17" s="132">
        <f>1000000*L5/RES_summary!L$6</f>
        <v>224.0419338667663</v>
      </c>
      <c r="M17" s="132">
        <f>1000000*M5/RES_summary!M$6</f>
        <v>217.7901767219785</v>
      </c>
      <c r="N17" s="132">
        <f>1000000*N5/RES_summary!N$6</f>
        <v>211.27079515193807</v>
      </c>
      <c r="O17" s="132">
        <f>1000000*O5/RES_summary!O$6</f>
        <v>203.76893728787078</v>
      </c>
      <c r="P17" s="132">
        <f>1000000*P5/RES_summary!P$6</f>
        <v>199.00441016835467</v>
      </c>
      <c r="Q17" s="132">
        <f>1000000*Q5/RES_summary!Q$6</f>
        <v>193.0298882680494</v>
      </c>
    </row>
    <row r="18" spans="1:17" ht="12.95" customHeight="1" x14ac:dyDescent="0.25">
      <c r="A18" s="131" t="s">
        <v>48</v>
      </c>
      <c r="B18" s="130">
        <f>B3*1000000/0.086/RES_summary!B$6</f>
        <v>166.00024067488175</v>
      </c>
      <c r="C18" s="130">
        <f>C3*1000000/0.086/RES_summary!C$6</f>
        <v>167.3781913265492</v>
      </c>
      <c r="D18" s="130">
        <f>D3*1000000/0.086/RES_summary!D$6</f>
        <v>167.65365935040859</v>
      </c>
      <c r="E18" s="130">
        <f>E3*1000000/0.086/RES_summary!E$6</f>
        <v>168.36843964981102</v>
      </c>
      <c r="F18" s="130">
        <f>F3*1000000/0.086/RES_summary!F$6</f>
        <v>172.91929156095466</v>
      </c>
      <c r="G18" s="130">
        <f>G3*1000000/0.086/RES_summary!G$6</f>
        <v>173.86555692747316</v>
      </c>
      <c r="H18" s="130">
        <f>H3*1000000/0.086/RES_summary!H$6</f>
        <v>174.48364823730711</v>
      </c>
      <c r="I18" s="130">
        <f>I3*1000000/0.086/RES_summary!I$6</f>
        <v>170.24320139473127</v>
      </c>
      <c r="J18" s="130">
        <f>J3*1000000/0.086/RES_summary!J$6</f>
        <v>165.66404906037016</v>
      </c>
      <c r="K18" s="130">
        <f>K3*1000000/0.086/RES_summary!K$6</f>
        <v>163.51087602045712</v>
      </c>
      <c r="L18" s="130">
        <f>L3*1000000/0.086/RES_summary!L$6</f>
        <v>160.35062306986143</v>
      </c>
      <c r="M18" s="130">
        <f>M3*1000000/0.086/RES_summary!M$6</f>
        <v>158.20933673499866</v>
      </c>
      <c r="N18" s="130">
        <f>N3*1000000/0.086/RES_summary!N$6</f>
        <v>155.68913600532821</v>
      </c>
      <c r="O18" s="130">
        <f>O3*1000000/0.086/RES_summary!O$6</f>
        <v>152.75671517625096</v>
      </c>
      <c r="P18" s="130">
        <f>P3*1000000/0.086/RES_summary!P$6</f>
        <v>151.58880451736297</v>
      </c>
      <c r="Q18" s="130">
        <f>Q3*1000000/0.086/RES_summary!Q$6</f>
        <v>149.64876310156455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0.23503676949479915</v>
      </c>
      <c r="C3" s="144">
        <v>0.29906330732780623</v>
      </c>
      <c r="D3" s="144">
        <v>0.35526039355311068</v>
      </c>
      <c r="E3" s="144">
        <v>0.42059150716818161</v>
      </c>
      <c r="F3" s="144">
        <v>0.50410921494227345</v>
      </c>
      <c r="G3" s="144">
        <v>0.59696375425372239</v>
      </c>
      <c r="H3" s="144">
        <v>0.68508925253968422</v>
      </c>
      <c r="I3" s="144">
        <v>0.78672472562797968</v>
      </c>
      <c r="J3" s="144">
        <v>0.88972817589608255</v>
      </c>
      <c r="K3" s="144">
        <v>1.0011905671113406</v>
      </c>
      <c r="L3" s="144">
        <v>1.079076543912558</v>
      </c>
      <c r="M3" s="144">
        <v>1.1137121874280156</v>
      </c>
      <c r="N3" s="144">
        <v>1.1413866228686294</v>
      </c>
      <c r="O3" s="144">
        <v>1.1573632546020276</v>
      </c>
      <c r="P3" s="144">
        <v>1.1639182647622015</v>
      </c>
      <c r="Q3" s="144">
        <v>1.1869308963479099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14.989383640408459</v>
      </c>
      <c r="C5" s="144">
        <v>18.775720990011138</v>
      </c>
      <c r="D5" s="144">
        <v>21.996476157174037</v>
      </c>
      <c r="E5" s="144">
        <v>25.711348278093382</v>
      </c>
      <c r="F5" s="144">
        <v>30.279894186942983</v>
      </c>
      <c r="G5" s="144">
        <v>35.263164304472646</v>
      </c>
      <c r="H5" s="144">
        <v>39.843872993800566</v>
      </c>
      <c r="I5" s="144">
        <v>45.103271752711024</v>
      </c>
      <c r="J5" s="144">
        <v>49.941335433225433</v>
      </c>
      <c r="K5" s="144">
        <v>56.482207878274934</v>
      </c>
      <c r="L5" s="144">
        <v>61.980053875993306</v>
      </c>
      <c r="M5" s="144">
        <v>65.605274853040498</v>
      </c>
      <c r="N5" s="144">
        <v>68.389529874965589</v>
      </c>
      <c r="O5" s="144">
        <v>69.780244615060653</v>
      </c>
      <c r="P5" s="144">
        <v>71.308226801868472</v>
      </c>
      <c r="Q5" s="144">
        <v>71.922564081724062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6516.2721281269924</v>
      </c>
      <c r="C7" s="62">
        <v>8304.5476553592762</v>
      </c>
      <c r="D7" s="62">
        <v>9863.3826916607031</v>
      </c>
      <c r="E7" s="62">
        <v>11696.553028935852</v>
      </c>
      <c r="F7" s="62">
        <v>13995.014339829853</v>
      </c>
      <c r="G7" s="62">
        <v>16558.397720233908</v>
      </c>
      <c r="H7" s="62">
        <v>18977.958034731058</v>
      </c>
      <c r="I7" s="62">
        <v>21812.838668402204</v>
      </c>
      <c r="J7" s="62">
        <v>24500.789045566187</v>
      </c>
      <c r="K7" s="62">
        <v>28210.143470872281</v>
      </c>
      <c r="L7" s="62">
        <v>31525.843971407568</v>
      </c>
      <c r="M7" s="62">
        <v>33948.741203215832</v>
      </c>
      <c r="N7" s="62">
        <v>36081.348658469811</v>
      </c>
      <c r="O7" s="62">
        <v>37685.478322931762</v>
      </c>
      <c r="P7" s="62">
        <v>40054.684757625582</v>
      </c>
      <c r="Q7" s="62">
        <v>42824.82548494541</v>
      </c>
    </row>
    <row r="8" spans="1:17" ht="12.95" customHeight="1" x14ac:dyDescent="0.25">
      <c r="A8" s="133" t="s">
        <v>136</v>
      </c>
      <c r="B8" s="143"/>
      <c r="C8" s="143">
        <v>1883.0444669750989</v>
      </c>
      <c r="D8" s="143">
        <v>1677.296210979945</v>
      </c>
      <c r="E8" s="143">
        <v>1981.2468056232947</v>
      </c>
      <c r="F8" s="143">
        <v>2483.5568963291871</v>
      </c>
      <c r="G8" s="143">
        <v>2794.7528621980318</v>
      </c>
      <c r="H8" s="143">
        <v>2708.7721667396308</v>
      </c>
      <c r="I8" s="143">
        <v>3196.3954489742446</v>
      </c>
      <c r="J8" s="143">
        <v>3139.8438962928508</v>
      </c>
      <c r="K8" s="143">
        <v>4274.221324217182</v>
      </c>
      <c r="L8" s="143">
        <v>4021.7841241741517</v>
      </c>
      <c r="M8" s="143">
        <v>3305.5017613568384</v>
      </c>
      <c r="N8" s="143">
        <v>3235.8631171897073</v>
      </c>
      <c r="O8" s="143">
        <v>2983.1992418815989</v>
      </c>
      <c r="P8" s="143">
        <v>4252.2509016689173</v>
      </c>
      <c r="Q8" s="143">
        <v>4447.4369382997729</v>
      </c>
    </row>
    <row r="9" spans="1:17" ht="12.95" customHeight="1" x14ac:dyDescent="0.25">
      <c r="A9" s="131" t="s">
        <v>135</v>
      </c>
      <c r="B9" s="142"/>
      <c r="C9" s="142">
        <f>B7+C8-C7</f>
        <v>94.768939742814837</v>
      </c>
      <c r="D9" s="142">
        <f t="shared" ref="D9:Q9" si="0">C7+D8-D7</f>
        <v>118.46117467851764</v>
      </c>
      <c r="E9" s="142">
        <f t="shared" si="0"/>
        <v>148.07646834814477</v>
      </c>
      <c r="F9" s="142">
        <f t="shared" si="0"/>
        <v>185.09558543518506</v>
      </c>
      <c r="G9" s="142">
        <f t="shared" si="0"/>
        <v>231.36948179397587</v>
      </c>
      <c r="H9" s="142">
        <f t="shared" si="0"/>
        <v>289.21185224248256</v>
      </c>
      <c r="I9" s="142">
        <f t="shared" si="0"/>
        <v>361.51481530309684</v>
      </c>
      <c r="J9" s="142">
        <f t="shared" si="0"/>
        <v>451.89351912886923</v>
      </c>
      <c r="K9" s="142">
        <f t="shared" si="0"/>
        <v>564.86689891108836</v>
      </c>
      <c r="L9" s="142">
        <f t="shared" si="0"/>
        <v>706.08362363886408</v>
      </c>
      <c r="M9" s="142">
        <f t="shared" si="0"/>
        <v>882.60452954857465</v>
      </c>
      <c r="N9" s="142">
        <f t="shared" si="0"/>
        <v>1103.2556619357274</v>
      </c>
      <c r="O9" s="142">
        <f t="shared" si="0"/>
        <v>1379.0695774196502</v>
      </c>
      <c r="P9" s="142">
        <f t="shared" si="0"/>
        <v>1883.0444669750941</v>
      </c>
      <c r="Q9" s="142">
        <f t="shared" si="0"/>
        <v>1677.2962109799482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182.32809015791636</v>
      </c>
      <c r="C11" s="140">
        <v>185.21154631639669</v>
      </c>
      <c r="D11" s="140">
        <v>187.79984481331653</v>
      </c>
      <c r="E11" s="140">
        <v>190.21168659315882</v>
      </c>
      <c r="F11" s="140">
        <v>193.58505750644071</v>
      </c>
      <c r="G11" s="140">
        <v>196.84674191504237</v>
      </c>
      <c r="H11" s="140">
        <v>199.93423080477476</v>
      </c>
      <c r="I11" s="140">
        <v>202.82257961379233</v>
      </c>
      <c r="J11" s="140">
        <v>207.15658430361219</v>
      </c>
      <c r="K11" s="140">
        <v>206.11359253968286</v>
      </c>
      <c r="L11" s="140">
        <v>202.44257448543163</v>
      </c>
      <c r="M11" s="140">
        <v>197.39482447544498</v>
      </c>
      <c r="N11" s="140">
        <v>194.0638793610847</v>
      </c>
      <c r="O11" s="140">
        <v>192.85848504907219</v>
      </c>
      <c r="P11" s="140">
        <v>189.79483740063728</v>
      </c>
      <c r="Q11" s="140">
        <v>191.89418823937814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2300.3004395270609</v>
      </c>
      <c r="C13" s="137">
        <f t="shared" ref="C13:Q13" si="1">IF(C5=0,0,1000000*C5/C7)</f>
        <v>2260.8962907081846</v>
      </c>
      <c r="D13" s="137">
        <f t="shared" si="1"/>
        <v>2230.1148444510445</v>
      </c>
      <c r="E13" s="137">
        <f t="shared" si="1"/>
        <v>2198.1987526142643</v>
      </c>
      <c r="F13" s="137">
        <f t="shared" si="1"/>
        <v>2163.6200901035386</v>
      </c>
      <c r="G13" s="137">
        <f t="shared" si="1"/>
        <v>2129.6241882982449</v>
      </c>
      <c r="H13" s="137">
        <f t="shared" si="1"/>
        <v>2099.4815628153119</v>
      </c>
      <c r="I13" s="137">
        <f t="shared" si="1"/>
        <v>2067.7396664583157</v>
      </c>
      <c r="J13" s="137">
        <f t="shared" si="1"/>
        <v>2038.3562072366449</v>
      </c>
      <c r="K13" s="137">
        <f t="shared" si="1"/>
        <v>2002.1949883592158</v>
      </c>
      <c r="L13" s="137">
        <f t="shared" si="1"/>
        <v>1966.0077596084739</v>
      </c>
      <c r="M13" s="137">
        <f t="shared" si="1"/>
        <v>1932.4803373512409</v>
      </c>
      <c r="N13" s="137">
        <f t="shared" si="1"/>
        <v>1895.4260973532566</v>
      </c>
      <c r="O13" s="137">
        <f t="shared" si="1"/>
        <v>1851.6481074514877</v>
      </c>
      <c r="P13" s="137">
        <f t="shared" si="1"/>
        <v>1780.2718267129255</v>
      </c>
      <c r="Q13" s="137">
        <f t="shared" si="1"/>
        <v>1679.4595953930423</v>
      </c>
    </row>
    <row r="14" spans="1:17" ht="12.95" customHeight="1" x14ac:dyDescent="0.25">
      <c r="A14" s="131" t="s">
        <v>132</v>
      </c>
      <c r="B14" s="130"/>
      <c r="C14" s="130">
        <v>2126.5214144300539</v>
      </c>
      <c r="D14" s="130">
        <v>2082.6681873334128</v>
      </c>
      <c r="E14" s="130">
        <v>2046.9395708973054</v>
      </c>
      <c r="F14" s="130">
        <v>2010.9550833172029</v>
      </c>
      <c r="G14" s="130">
        <v>1973.5159816083478</v>
      </c>
      <c r="H14" s="130">
        <v>1936.664480155227</v>
      </c>
      <c r="I14" s="130">
        <v>1905.5813164176402</v>
      </c>
      <c r="J14" s="130">
        <v>1871.925718385392</v>
      </c>
      <c r="K14" s="130">
        <v>1834.3074506851622</v>
      </c>
      <c r="L14" s="130">
        <v>1770.8684125307664</v>
      </c>
      <c r="M14" s="130">
        <v>1710.9283166664829</v>
      </c>
      <c r="N14" s="130">
        <v>1644.7155869215849</v>
      </c>
      <c r="O14" s="130">
        <v>1529.5623004696952</v>
      </c>
      <c r="P14" s="130">
        <v>1301.0324879896089</v>
      </c>
      <c r="Q14" s="130">
        <v>923.58560586329691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4.8387320973104372E-2</v>
      </c>
      <c r="C16" s="134">
        <f>C7/RES_summary!C$6</f>
        <v>6.1164040915921751E-2</v>
      </c>
      <c r="D16" s="134">
        <f>D7/RES_summary!D$6</f>
        <v>7.1952427683143694E-2</v>
      </c>
      <c r="E16" s="134">
        <f>E7/RES_summary!E$6</f>
        <v>8.4638645881412011E-2</v>
      </c>
      <c r="F16" s="134">
        <f>F7/RES_summary!F$6</f>
        <v>0.10048114833306902</v>
      </c>
      <c r="G16" s="134">
        <f>G7/RES_summary!G$6</f>
        <v>0.11789615960408339</v>
      </c>
      <c r="H16" s="134">
        <f>H7/RES_summary!H$6</f>
        <v>0.13345492798938896</v>
      </c>
      <c r="I16" s="134">
        <f>I7/RES_summary!I$6</f>
        <v>0.15148961843197886</v>
      </c>
      <c r="J16" s="134">
        <f>J7/RES_summary!J$6</f>
        <v>0.16707095885799553</v>
      </c>
      <c r="K16" s="134">
        <f>K7/RES_summary!K$6</f>
        <v>0.18899369223108084</v>
      </c>
      <c r="L16" s="134">
        <f>L7/RES_summary!L$6</f>
        <v>0.20726505530037059</v>
      </c>
      <c r="M16" s="134">
        <f>M7/RES_summary!M$6</f>
        <v>0.22038626610415232</v>
      </c>
      <c r="N16" s="134">
        <f>N7/RES_summary!N$6</f>
        <v>0.23011797990031449</v>
      </c>
      <c r="O16" s="134">
        <f>O7/RES_summary!O$6</f>
        <v>0.23575526007464348</v>
      </c>
      <c r="P16" s="134">
        <f>P7/RES_summary!P$6</f>
        <v>0.24547824206426169</v>
      </c>
      <c r="Q16" s="134">
        <f>Q7/RES_summary!Q$6</f>
        <v>0.25684210659332962</v>
      </c>
    </row>
    <row r="17" spans="1:17" ht="12.95" customHeight="1" x14ac:dyDescent="0.25">
      <c r="A17" s="133" t="s">
        <v>49</v>
      </c>
      <c r="B17" s="132">
        <f>1000000*B5/RES_summary!B$6</f>
        <v>111.30537570196896</v>
      </c>
      <c r="C17" s="132">
        <f>1000000*C5/RES_summary!C$6</f>
        <v>138.28555323153111</v>
      </c>
      <c r="D17" s="132">
        <f>1000000*D5/RES_summary!D$6</f>
        <v>160.46217707046904</v>
      </c>
      <c r="E17" s="132">
        <f>1000000*E5/RES_summary!E$6</f>
        <v>186.05256579948031</v>
      </c>
      <c r="F17" s="132">
        <f>1000000*F5/RES_summary!F$6</f>
        <v>217.40303121010183</v>
      </c>
      <c r="G17" s="132">
        <f>1000000*G5/RES_summary!G$6</f>
        <v>251.07451320032644</v>
      </c>
      <c r="H17" s="132">
        <f>1000000*H5/RES_summary!H$6</f>
        <v>280.18616078056726</v>
      </c>
      <c r="I17" s="132">
        <f>1000000*I5/RES_summary!I$6</f>
        <v>313.24109308843748</v>
      </c>
      <c r="J17" s="132">
        <f>1000000*J5/RES_summary!J$6</f>
        <v>340.5501260371733</v>
      </c>
      <c r="K17" s="132">
        <f>1000000*K5/RES_summary!K$6</f>
        <v>378.40222341657409</v>
      </c>
      <c r="L17" s="132">
        <f>1000000*L5/RES_summary!L$6</f>
        <v>407.48470701620801</v>
      </c>
      <c r="M17" s="132">
        <f>1000000*M5/RES_summary!M$6</f>
        <v>425.89212586853262</v>
      </c>
      <c r="N17" s="132">
        <f>1000000*N5/RES_summary!N$6</f>
        <v>436.17162457326822</v>
      </c>
      <c r="O17" s="132">
        <f>1000000*O5/RES_summary!O$6</f>
        <v>436.53578113894685</v>
      </c>
      <c r="P17" s="132">
        <f>1000000*P5/RES_summary!P$6</f>
        <v>437.01799841802091</v>
      </c>
      <c r="Q17" s="132">
        <f>1000000*Q5/RES_summary!Q$6</f>
        <v>431.35594041913004</v>
      </c>
    </row>
    <row r="18" spans="1:17" ht="12.95" customHeight="1" x14ac:dyDescent="0.25">
      <c r="A18" s="131" t="s">
        <v>48</v>
      </c>
      <c r="B18" s="130">
        <f>B3*1000000/0.086/RES_summary!B$6</f>
        <v>20.294096576049352</v>
      </c>
      <c r="C18" s="130">
        <f>C3*1000000/0.086/RES_summary!C$6</f>
        <v>25.612081147230267</v>
      </c>
      <c r="D18" s="130">
        <f>D3*1000000/0.086/RES_summary!D$6</f>
        <v>30.134771952241003</v>
      </c>
      <c r="E18" s="130">
        <f>E3*1000000/0.086/RES_summary!E$6</f>
        <v>35.389372335703797</v>
      </c>
      <c r="F18" s="130">
        <f>F3*1000000/0.086/RES_summary!F$6</f>
        <v>42.085978298882083</v>
      </c>
      <c r="G18" s="130">
        <f>G3*1000000/0.086/RES_summary!G$6</f>
        <v>49.423199901389545</v>
      </c>
      <c r="H18" s="130">
        <f>H3*1000000/0.086/RES_summary!H$6</f>
        <v>56.018804537805664</v>
      </c>
      <c r="I18" s="130">
        <f>I3*1000000/0.086/RES_summary!I$6</f>
        <v>63.53236654124094</v>
      </c>
      <c r="J18" s="130">
        <f>J3*1000000/0.086/RES_summary!J$6</f>
        <v>70.547200894025437</v>
      </c>
      <c r="K18" s="130">
        <f>K3*1000000/0.086/RES_summary!K$6</f>
        <v>77.993841693393804</v>
      </c>
      <c r="L18" s="130">
        <f>L3*1000000/0.086/RES_summary!L$6</f>
        <v>82.49225315180297</v>
      </c>
      <c r="M18" s="130">
        <f>M3*1000000/0.086/RES_summary!M$6</f>
        <v>84.068901431293099</v>
      </c>
      <c r="N18" s="130">
        <f>N3*1000000/0.086/RES_summary!N$6</f>
        <v>84.645157531915061</v>
      </c>
      <c r="O18" s="130">
        <f>O3*1000000/0.086/RES_summary!O$6</f>
        <v>84.189629420170633</v>
      </c>
      <c r="P18" s="130">
        <f>P3*1000000/0.086/RES_summary!P$6</f>
        <v>82.943759950900244</v>
      </c>
      <c r="Q18" s="130">
        <f>Q3*1000000/0.086/RES_summary!Q$6</f>
        <v>82.774698028962518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0.10967455585142907</v>
      </c>
      <c r="C3" s="144">
        <v>0.13801552621216098</v>
      </c>
      <c r="D3" s="144">
        <v>0.16226604556589985</v>
      </c>
      <c r="E3" s="144">
        <v>0.18772545351495729</v>
      </c>
      <c r="F3" s="144">
        <v>0.22048945752141386</v>
      </c>
      <c r="G3" s="144">
        <v>0.25376215815824993</v>
      </c>
      <c r="H3" s="144">
        <v>0.27991063530616656</v>
      </c>
      <c r="I3" s="144">
        <v>0.30180190638832932</v>
      </c>
      <c r="J3" s="144">
        <v>0.32901963661978911</v>
      </c>
      <c r="K3" s="144">
        <v>0.35553547454071049</v>
      </c>
      <c r="L3" s="144">
        <v>0.38811802354007796</v>
      </c>
      <c r="M3" s="144">
        <v>0.41317646546318143</v>
      </c>
      <c r="N3" s="144">
        <v>0.45654151660717746</v>
      </c>
      <c r="O3" s="144">
        <v>0.5100373428738576</v>
      </c>
      <c r="P3" s="144">
        <v>0.55899681592999517</v>
      </c>
      <c r="Q3" s="144">
        <v>0.59729474981104447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2.9071911112856772</v>
      </c>
      <c r="C5" s="144">
        <v>3.601481337196704</v>
      </c>
      <c r="D5" s="144">
        <v>4.1759347502071336</v>
      </c>
      <c r="E5" s="144">
        <v>4.769877728137514</v>
      </c>
      <c r="F5" s="144">
        <v>5.5333293670385402</v>
      </c>
      <c r="G5" s="144">
        <v>6.2944094694493442</v>
      </c>
      <c r="H5" s="144">
        <v>6.8694104990285529</v>
      </c>
      <c r="I5" s="144">
        <v>7.336307985875905</v>
      </c>
      <c r="J5" s="144">
        <v>7.9446216219129662</v>
      </c>
      <c r="K5" s="144">
        <v>8.5440306345686441</v>
      </c>
      <c r="L5" s="144">
        <v>9.2658067908352582</v>
      </c>
      <c r="M5" s="144">
        <v>9.7343920120190965</v>
      </c>
      <c r="N5" s="144">
        <v>10.633878635163683</v>
      </c>
      <c r="O5" s="144">
        <v>11.742137899251039</v>
      </c>
      <c r="P5" s="144">
        <v>12.715675049702165</v>
      </c>
      <c r="Q5" s="144">
        <v>13.418452539329685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4738.7968327454009</v>
      </c>
      <c r="C7" s="62">
        <v>5990.5616852456842</v>
      </c>
      <c r="D7" s="62">
        <v>7059.0221256950135</v>
      </c>
      <c r="E7" s="62">
        <v>8190.9528443387717</v>
      </c>
      <c r="F7" s="62">
        <v>9674.7689529258132</v>
      </c>
      <c r="G7" s="62">
        <v>11193.801168261134</v>
      </c>
      <c r="H7" s="62">
        <v>12388.285808629626</v>
      </c>
      <c r="I7" s="62">
        <v>13400.5942720612</v>
      </c>
      <c r="J7" s="62">
        <v>14733.421464333947</v>
      </c>
      <c r="K7" s="62">
        <v>16093.146419313734</v>
      </c>
      <c r="L7" s="62">
        <v>17758.713307259051</v>
      </c>
      <c r="M7" s="62">
        <v>18982.499556068051</v>
      </c>
      <c r="N7" s="62">
        <v>21337.314875506916</v>
      </c>
      <c r="O7" s="62">
        <v>24476.167117651927</v>
      </c>
      <c r="P7" s="62">
        <v>27870.630746071678</v>
      </c>
      <c r="Q7" s="62">
        <v>31082.606831122852</v>
      </c>
    </row>
    <row r="8" spans="1:17" ht="12.95" customHeight="1" x14ac:dyDescent="0.25">
      <c r="A8" s="133" t="s">
        <v>136</v>
      </c>
      <c r="B8" s="143"/>
      <c r="C8" s="143">
        <v>1364.0089768385446</v>
      </c>
      <c r="D8" s="143">
        <v>1200.9085071684772</v>
      </c>
      <c r="E8" s="143">
        <v>1288.2194373723557</v>
      </c>
      <c r="F8" s="143">
        <v>1668.236796686786</v>
      </c>
      <c r="G8" s="143">
        <v>1736.6486272930163</v>
      </c>
      <c r="H8" s="143">
        <v>1451.2720064785781</v>
      </c>
      <c r="I8" s="143">
        <v>1315.3175554414713</v>
      </c>
      <c r="J8" s="143">
        <v>1690.3779208444266</v>
      </c>
      <c r="K8" s="143">
        <v>1781.6348146943731</v>
      </c>
      <c r="L8" s="143">
        <v>2163.4205224085194</v>
      </c>
      <c r="M8" s="143">
        <v>1811.2535374755835</v>
      </c>
      <c r="N8" s="143">
        <v>3048.0267200654334</v>
      </c>
      <c r="O8" s="143">
        <v>3956.8416948843637</v>
      </c>
      <c r="P8" s="143">
        <v>4758.4726052582973</v>
      </c>
      <c r="Q8" s="143">
        <v>4412.884592219657</v>
      </c>
    </row>
    <row r="9" spans="1:17" ht="12.95" customHeight="1" x14ac:dyDescent="0.25">
      <c r="A9" s="131" t="s">
        <v>135</v>
      </c>
      <c r="B9" s="142"/>
      <c r="C9" s="142">
        <f>B7+C8-C7</f>
        <v>112.24412433826183</v>
      </c>
      <c r="D9" s="142">
        <f t="shared" ref="D9:Q9" si="0">C7+D8-D7</f>
        <v>132.44806671914739</v>
      </c>
      <c r="E9" s="142">
        <f t="shared" si="0"/>
        <v>156.28871872859781</v>
      </c>
      <c r="F9" s="142">
        <f t="shared" si="0"/>
        <v>184.42068809974444</v>
      </c>
      <c r="G9" s="142">
        <f t="shared" si="0"/>
        <v>217.61641195769516</v>
      </c>
      <c r="H9" s="142">
        <f t="shared" si="0"/>
        <v>256.78736611008571</v>
      </c>
      <c r="I9" s="142">
        <f t="shared" si="0"/>
        <v>303.00909200989736</v>
      </c>
      <c r="J9" s="142">
        <f t="shared" si="0"/>
        <v>357.55072857167943</v>
      </c>
      <c r="K9" s="142">
        <f t="shared" si="0"/>
        <v>421.90985971458758</v>
      </c>
      <c r="L9" s="142">
        <f t="shared" si="0"/>
        <v>497.85363446320116</v>
      </c>
      <c r="M9" s="142">
        <f t="shared" si="0"/>
        <v>587.46728866658304</v>
      </c>
      <c r="N9" s="142">
        <f t="shared" si="0"/>
        <v>693.21140062656923</v>
      </c>
      <c r="O9" s="142">
        <f t="shared" si="0"/>
        <v>817.98945273935169</v>
      </c>
      <c r="P9" s="142">
        <f t="shared" si="0"/>
        <v>1364.0089768385442</v>
      </c>
      <c r="Q9" s="142">
        <f t="shared" si="0"/>
        <v>1200.9085071684822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438.66587518292505</v>
      </c>
      <c r="C11" s="140">
        <v>445.60322541906174</v>
      </c>
      <c r="D11" s="140">
        <v>451.83045142906701</v>
      </c>
      <c r="E11" s="140">
        <v>457.63313758807266</v>
      </c>
      <c r="F11" s="140">
        <v>463.34326611465781</v>
      </c>
      <c r="G11" s="140">
        <v>468.78468641159367</v>
      </c>
      <c r="H11" s="140">
        <v>473.80700710806997</v>
      </c>
      <c r="I11" s="140">
        <v>478.35021371019519</v>
      </c>
      <c r="J11" s="140">
        <v>481.5597155168071</v>
      </c>
      <c r="K11" s="140">
        <v>483.86219592489789</v>
      </c>
      <c r="L11" s="140">
        <v>487.05961343653451</v>
      </c>
      <c r="M11" s="140">
        <v>493.54674636626976</v>
      </c>
      <c r="N11" s="140">
        <v>499.21787414195535</v>
      </c>
      <c r="O11" s="140">
        <v>505.07555170011062</v>
      </c>
      <c r="P11" s="140">
        <v>511.17718489372874</v>
      </c>
      <c r="Q11" s="140">
        <v>517.59230568083592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613.48718121798208</v>
      </c>
      <c r="C13" s="137">
        <f t="shared" ref="C13:Q13" si="1">IF(C5=0,0,1000000*C5/C7)</f>
        <v>601.19259702589989</v>
      </c>
      <c r="D13" s="137">
        <f t="shared" si="1"/>
        <v>591.57411265317171</v>
      </c>
      <c r="E13" s="137">
        <f t="shared" si="1"/>
        <v>582.33490276216696</v>
      </c>
      <c r="F13" s="137">
        <f t="shared" si="1"/>
        <v>571.93400627569179</v>
      </c>
      <c r="G13" s="137">
        <f t="shared" si="1"/>
        <v>562.31206672640315</v>
      </c>
      <c r="H13" s="137">
        <f t="shared" si="1"/>
        <v>554.5085579348962</v>
      </c>
      <c r="I13" s="137">
        <f t="shared" si="1"/>
        <v>547.46139140794071</v>
      </c>
      <c r="J13" s="137">
        <f t="shared" si="1"/>
        <v>539.22448639272113</v>
      </c>
      <c r="K13" s="137">
        <f t="shared" si="1"/>
        <v>530.91113520938131</v>
      </c>
      <c r="L13" s="137">
        <f t="shared" si="1"/>
        <v>521.76115636980114</v>
      </c>
      <c r="M13" s="137">
        <f t="shared" si="1"/>
        <v>512.80875752252268</v>
      </c>
      <c r="N13" s="137">
        <f t="shared" si="1"/>
        <v>498.37004783438346</v>
      </c>
      <c r="O13" s="137">
        <f t="shared" si="1"/>
        <v>479.73760935725704</v>
      </c>
      <c r="P13" s="137">
        <f t="shared" si="1"/>
        <v>456.2392277933796</v>
      </c>
      <c r="Q13" s="137">
        <f t="shared" si="1"/>
        <v>431.70293316240964</v>
      </c>
    </row>
    <row r="14" spans="1:17" ht="12.95" customHeight="1" x14ac:dyDescent="0.25">
      <c r="A14" s="131" t="s">
        <v>132</v>
      </c>
      <c r="B14" s="130"/>
      <c r="C14" s="130">
        <v>559.49086136397125</v>
      </c>
      <c r="D14" s="130">
        <v>546.01045808708113</v>
      </c>
      <c r="E14" s="130">
        <v>535.48648889076276</v>
      </c>
      <c r="F14" s="130">
        <v>525.45979608085611</v>
      </c>
      <c r="G14" s="130">
        <v>515.12146297776144</v>
      </c>
      <c r="H14" s="130">
        <v>504.75498990980407</v>
      </c>
      <c r="I14" s="130">
        <v>496.29815848449203</v>
      </c>
      <c r="J14" s="130">
        <v>489.63395371224118</v>
      </c>
      <c r="K14" s="130">
        <v>481.71785606203537</v>
      </c>
      <c r="L14" s="130">
        <v>474.80504529419824</v>
      </c>
      <c r="M14" s="130">
        <v>457.68792442004457</v>
      </c>
      <c r="N14" s="130">
        <v>434.62969749645549</v>
      </c>
      <c r="O14" s="130">
        <v>406.91173210090079</v>
      </c>
      <c r="P14" s="130">
        <v>364.96747000110958</v>
      </c>
      <c r="Q14" s="130">
        <v>307.84537083575651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3.5188475690362306E-2</v>
      </c>
      <c r="C16" s="134">
        <f>C7/RES_summary!C$6</f>
        <v>4.4121242388110361E-2</v>
      </c>
      <c r="D16" s="134">
        <f>D7/RES_summary!D$6</f>
        <v>5.1494887189383096E-2</v>
      </c>
      <c r="E16" s="134">
        <f>E7/RES_summary!E$6</f>
        <v>5.9271407183660446E-2</v>
      </c>
      <c r="F16" s="134">
        <f>F7/RES_summary!F$6</f>
        <v>6.946272941503312E-2</v>
      </c>
      <c r="G16" s="134">
        <f>G7/RES_summary!G$6</f>
        <v>7.9700112982371785E-2</v>
      </c>
      <c r="H16" s="134">
        <f>H7/RES_summary!H$6</f>
        <v>8.7115683756756976E-2</v>
      </c>
      <c r="I16" s="134">
        <f>I7/RES_summary!I$6</f>
        <v>9.3066791713680902E-2</v>
      </c>
      <c r="J16" s="134">
        <f>J7/RES_summary!J$6</f>
        <v>0.10046724808443254</v>
      </c>
      <c r="K16" s="134">
        <f>K7/RES_summary!K$6</f>
        <v>0.10781594090586363</v>
      </c>
      <c r="L16" s="134">
        <f>L7/RES_summary!L$6</f>
        <v>0.1167537560304729</v>
      </c>
      <c r="M16" s="134">
        <f>M7/RES_summary!M$6</f>
        <v>0.12322937611864329</v>
      </c>
      <c r="N16" s="134">
        <f>N7/RES_summary!N$6</f>
        <v>0.13608415367522508</v>
      </c>
      <c r="O16" s="134">
        <f>O7/RES_summary!O$6</f>
        <v>0.15311959410479778</v>
      </c>
      <c r="P16" s="134">
        <f>P7/RES_summary!P$6</f>
        <v>0.17080732209396138</v>
      </c>
      <c r="Q16" s="134">
        <f>Q7/RES_summary!Q$6</f>
        <v>0.1864180910608558</v>
      </c>
    </row>
    <row r="17" spans="1:17" ht="12.95" customHeight="1" x14ac:dyDescent="0.25">
      <c r="A17" s="133" t="s">
        <v>49</v>
      </c>
      <c r="B17" s="132">
        <f>1000000*B5/RES_summary!B$6</f>
        <v>21.587678762637854</v>
      </c>
      <c r="C17" s="132">
        <f>1000000*C5/RES_summary!C$6</f>
        <v>26.525364295317281</v>
      </c>
      <c r="D17" s="132">
        <f>1000000*D5/RES_summary!D$6</f>
        <v>30.463042195234486</v>
      </c>
      <c r="E17" s="132">
        <f>1000000*E5/RES_summary!E$6</f>
        <v>34.515809138873713</v>
      </c>
      <c r="F17" s="132">
        <f>1000000*F5/RES_summary!F$6</f>
        <v>39.728097121184234</v>
      </c>
      <c r="G17" s="132">
        <f>1000000*G5/RES_summary!G$6</f>
        <v>44.816335249445309</v>
      </c>
      <c r="H17" s="132">
        <f>1000000*H5/RES_summary!H$6</f>
        <v>48.306392173471771</v>
      </c>
      <c r="I17" s="132">
        <f>1000000*I5/RES_summary!I$6</f>
        <v>50.95047528544476</v>
      </c>
      <c r="J17" s="132">
        <f>1000000*J5/RES_summary!J$6</f>
        <v>54.174400247618237</v>
      </c>
      <c r="K17" s="132">
        <f>1000000*K5/RES_summary!K$6</f>
        <v>57.240683579999633</v>
      </c>
      <c r="L17" s="132">
        <f>1000000*L5/RES_summary!L$6</f>
        <v>60.917574756977181</v>
      </c>
      <c r="M17" s="132">
        <f>1000000*M5/RES_summary!M$6</f>
        <v>63.193103257677102</v>
      </c>
      <c r="N17" s="132">
        <f>1000000*N5/RES_summary!N$6</f>
        <v>67.820266176623505</v>
      </c>
      <c r="O17" s="132">
        <f>1000000*O5/RES_summary!O$6</f>
        <v>73.457228021589245</v>
      </c>
      <c r="P17" s="132">
        <f>1000000*P5/RES_summary!P$6</f>
        <v>77.929000733603999</v>
      </c>
      <c r="Q17" s="132">
        <f>1000000*Q5/RES_summary!Q$6</f>
        <v>80.477236705508616</v>
      </c>
    </row>
    <row r="18" spans="1:17" ht="12.95" customHeight="1" x14ac:dyDescent="0.25">
      <c r="A18" s="131" t="s">
        <v>48</v>
      </c>
      <c r="B18" s="130">
        <f>B3*1000000/0.086/RES_summary!B$6</f>
        <v>9.4697779975803797</v>
      </c>
      <c r="C18" s="130">
        <f>C3*1000000/0.086/RES_summary!C$6</f>
        <v>11.819787885408999</v>
      </c>
      <c r="D18" s="130">
        <f>D3*1000000/0.086/RES_summary!D$6</f>
        <v>13.764130106975511</v>
      </c>
      <c r="E18" s="130">
        <f>E3*1000000/0.086/RES_summary!E$6</f>
        <v>15.79557803261385</v>
      </c>
      <c r="F18" s="130">
        <f>F3*1000000/0.086/RES_summary!F$6</f>
        <v>18.407746276649839</v>
      </c>
      <c r="G18" s="130">
        <f>G3*1000000/0.086/RES_summary!G$6</f>
        <v>21.009211666028065</v>
      </c>
      <c r="H18" s="130">
        <f>H3*1000000/0.086/RES_summary!H$6</f>
        <v>22.887907099901351</v>
      </c>
      <c r="I18" s="130">
        <f>I3*1000000/0.086/RES_summary!I$6</f>
        <v>24.372170741428519</v>
      </c>
      <c r="J18" s="130">
        <f>J3*1000000/0.086/RES_summary!J$6</f>
        <v>26.088208771536681</v>
      </c>
      <c r="K18" s="130">
        <f>K3*1000000/0.086/RES_summary!K$6</f>
        <v>27.696602853260867</v>
      </c>
      <c r="L18" s="130">
        <f>L3*1000000/0.086/RES_summary!L$6</f>
        <v>29.670490412624503</v>
      </c>
      <c r="M18" s="130">
        <f>M3*1000000/0.086/RES_summary!M$6</f>
        <v>31.188750505614255</v>
      </c>
      <c r="N18" s="130">
        <f>N3*1000000/0.086/RES_summary!N$6</f>
        <v>33.857089104435545</v>
      </c>
      <c r="O18" s="130">
        <f>O3*1000000/0.086/RES_summary!O$6</f>
        <v>37.101449969365007</v>
      </c>
      <c r="P18" s="130">
        <f>P3*1000000/0.086/RES_summary!P$6</f>
        <v>39.835527216585014</v>
      </c>
      <c r="Q18" s="130">
        <f>Q3*1000000/0.086/RES_summary!Q$6</f>
        <v>41.654398501226595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2.7815716395371304</v>
      </c>
      <c r="C3" s="144">
        <v>3.1895186218982365</v>
      </c>
      <c r="D3" s="144">
        <v>3.5731506224930425</v>
      </c>
      <c r="E3" s="144">
        <v>4.0346192598214135</v>
      </c>
      <c r="F3" s="144">
        <v>4.4477879395871973</v>
      </c>
      <c r="G3" s="144">
        <v>4.9472268466379896</v>
      </c>
      <c r="H3" s="144">
        <v>5.5185094412974856</v>
      </c>
      <c r="I3" s="144">
        <v>5.8745158796685901</v>
      </c>
      <c r="J3" s="144">
        <v>6.2306906191775333</v>
      </c>
      <c r="K3" s="144">
        <v>6.5950103293304885</v>
      </c>
      <c r="L3" s="144">
        <v>6.8832655823884838</v>
      </c>
      <c r="M3" s="144">
        <v>7.0915867896952065</v>
      </c>
      <c r="N3" s="144">
        <v>7.3340326507176528</v>
      </c>
      <c r="O3" s="144">
        <v>7.5076524151979509</v>
      </c>
      <c r="P3" s="144">
        <v>7.5137324669431012</v>
      </c>
      <c r="Q3" s="144">
        <v>7.51962747344216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23.986187864859872</v>
      </c>
      <c r="C5" s="144">
        <v>26.94709877112221</v>
      </c>
      <c r="D5" s="144">
        <v>29.642961945136587</v>
      </c>
      <c r="E5" s="144">
        <v>32.914916470866793</v>
      </c>
      <c r="F5" s="144">
        <v>35.705872308511857</v>
      </c>
      <c r="G5" s="144">
        <v>39.119084048831958</v>
      </c>
      <c r="H5" s="144">
        <v>43.034736057506635</v>
      </c>
      <c r="I5" s="144">
        <v>45.238531195636817</v>
      </c>
      <c r="J5" s="144">
        <v>47.52556020768192</v>
      </c>
      <c r="K5" s="144">
        <v>49.92992803193588</v>
      </c>
      <c r="L5" s="144">
        <v>51.637563159145031</v>
      </c>
      <c r="M5" s="144">
        <v>52.537713236038364</v>
      </c>
      <c r="N5" s="144">
        <v>53.752339230943626</v>
      </c>
      <c r="O5" s="144">
        <v>54.421217705998131</v>
      </c>
      <c r="P5" s="144">
        <v>53.847898459413365</v>
      </c>
      <c r="Q5" s="144">
        <v>53.253269351089486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50159.39342412899</v>
      </c>
      <c r="C7" s="62">
        <v>57476.07644841892</v>
      </c>
      <c r="D7" s="62">
        <v>64856.446626164172</v>
      </c>
      <c r="E7" s="62">
        <v>74441.023785048688</v>
      </c>
      <c r="F7" s="62">
        <v>83788.982138659019</v>
      </c>
      <c r="G7" s="62">
        <v>95968.655180729722</v>
      </c>
      <c r="H7" s="62">
        <v>111567.25570819135</v>
      </c>
      <c r="I7" s="62">
        <v>122834.8679261049</v>
      </c>
      <c r="J7" s="62">
        <v>135682.62481565058</v>
      </c>
      <c r="K7" s="62">
        <v>151756.09553060387</v>
      </c>
      <c r="L7" s="62">
        <v>166850.5966536433</v>
      </c>
      <c r="M7" s="62">
        <v>182116.22499726267</v>
      </c>
      <c r="N7" s="62">
        <v>205163.52294542806</v>
      </c>
      <c r="O7" s="62">
        <v>225893.67773940988</v>
      </c>
      <c r="P7" s="62">
        <v>248020.18609192065</v>
      </c>
      <c r="Q7" s="62">
        <v>284823.37198449048</v>
      </c>
    </row>
    <row r="8" spans="1:17" ht="12.95" customHeight="1" x14ac:dyDescent="0.25">
      <c r="A8" s="133" t="s">
        <v>136</v>
      </c>
      <c r="B8" s="143"/>
      <c r="C8" s="143">
        <v>13046.736964358775</v>
      </c>
      <c r="D8" s="143">
        <v>13969.932208824413</v>
      </c>
      <c r="E8" s="143">
        <v>17162.57349462558</v>
      </c>
      <c r="F8" s="143">
        <v>18062.654139712533</v>
      </c>
      <c r="G8" s="143">
        <v>22201.573196088248</v>
      </c>
      <c r="H8" s="143">
        <v>27123.785704581813</v>
      </c>
      <c r="I8" s="143">
        <v>24314.349182272315</v>
      </c>
      <c r="J8" s="143">
        <v>26817.689098370098</v>
      </c>
      <c r="K8" s="143">
        <v>33236.044209578846</v>
      </c>
      <c r="L8" s="143">
        <v>33157.155262751985</v>
      </c>
      <c r="M8" s="143">
        <v>37467.201539707617</v>
      </c>
      <c r="N8" s="143">
        <v>50171.083652747278</v>
      </c>
      <c r="O8" s="143">
        <v>45044.503976254091</v>
      </c>
      <c r="P8" s="143">
        <v>48944.197450880885</v>
      </c>
      <c r="Q8" s="143">
        <v>70039.230102148664</v>
      </c>
    </row>
    <row r="9" spans="1:17" ht="12.95" customHeight="1" x14ac:dyDescent="0.25">
      <c r="A9" s="131" t="s">
        <v>135</v>
      </c>
      <c r="B9" s="142"/>
      <c r="C9" s="142">
        <f>B7+C8-C7</f>
        <v>5730.0539400688431</v>
      </c>
      <c r="D9" s="142">
        <f t="shared" ref="D9:Q9" si="0">C7+D8-D7</f>
        <v>6589.5620310791637</v>
      </c>
      <c r="E9" s="142">
        <f t="shared" si="0"/>
        <v>7577.9963357410597</v>
      </c>
      <c r="F9" s="142">
        <f t="shared" si="0"/>
        <v>8714.6957861022092</v>
      </c>
      <c r="G9" s="142">
        <f t="shared" si="0"/>
        <v>10021.900154017552</v>
      </c>
      <c r="H9" s="142">
        <f t="shared" si="0"/>
        <v>11525.185177120176</v>
      </c>
      <c r="I9" s="142">
        <f t="shared" si="0"/>
        <v>13046.736964358774</v>
      </c>
      <c r="J9" s="142">
        <f t="shared" si="0"/>
        <v>13969.932208824408</v>
      </c>
      <c r="K9" s="142">
        <f t="shared" si="0"/>
        <v>17162.57349462554</v>
      </c>
      <c r="L9" s="142">
        <f t="shared" si="0"/>
        <v>18062.654139712569</v>
      </c>
      <c r="M9" s="142">
        <f t="shared" si="0"/>
        <v>22201.573196088226</v>
      </c>
      <c r="N9" s="142">
        <f t="shared" si="0"/>
        <v>27123.785704581882</v>
      </c>
      <c r="O9" s="142">
        <f t="shared" si="0"/>
        <v>24314.349182272272</v>
      </c>
      <c r="P9" s="142">
        <f t="shared" si="0"/>
        <v>26817.689098370087</v>
      </c>
      <c r="Q9" s="142">
        <f t="shared" si="0"/>
        <v>33236.044209578831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1348.4367109903199</v>
      </c>
      <c r="C11" s="140">
        <v>1376.3049651849963</v>
      </c>
      <c r="D11" s="140">
        <v>1401.6231957232383</v>
      </c>
      <c r="E11" s="140">
        <v>1425.3166184185193</v>
      </c>
      <c r="F11" s="140">
        <v>1448.4582246566642</v>
      </c>
      <c r="G11" s="140">
        <v>1470.5327326618647</v>
      </c>
      <c r="H11" s="140">
        <v>1491.0911582667559</v>
      </c>
      <c r="I11" s="140">
        <v>1509.9589305141089</v>
      </c>
      <c r="J11" s="140">
        <v>1524.4405453417123</v>
      </c>
      <c r="K11" s="140">
        <v>1535.8757691593792</v>
      </c>
      <c r="L11" s="140">
        <v>1549.9951390340434</v>
      </c>
      <c r="M11" s="140">
        <v>1569.5451215703079</v>
      </c>
      <c r="N11" s="140">
        <v>1586.5253614461603</v>
      </c>
      <c r="O11" s="140">
        <v>1604.1222077989053</v>
      </c>
      <c r="P11" s="140">
        <v>1622.5142424009248</v>
      </c>
      <c r="Q11" s="140">
        <v>1641.9185117911736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478.19932075417415</v>
      </c>
      <c r="C13" s="137">
        <f t="shared" ref="C13:Q13" si="1">IF(C5=0,0,1000000*C5/C7)</f>
        <v>468.84026252740995</v>
      </c>
      <c r="D13" s="137">
        <f t="shared" si="1"/>
        <v>457.05498045552997</v>
      </c>
      <c r="E13" s="137">
        <f t="shared" si="1"/>
        <v>442.16098593579096</v>
      </c>
      <c r="F13" s="137">
        <f t="shared" si="1"/>
        <v>426.14042320532843</v>
      </c>
      <c r="G13" s="137">
        <f t="shared" si="1"/>
        <v>407.62355141022101</v>
      </c>
      <c r="H13" s="137">
        <f t="shared" si="1"/>
        <v>385.72909035304872</v>
      </c>
      <c r="I13" s="137">
        <f t="shared" si="1"/>
        <v>368.28737604742207</v>
      </c>
      <c r="J13" s="137">
        <f t="shared" si="1"/>
        <v>350.27005316453744</v>
      </c>
      <c r="K13" s="137">
        <f t="shared" si="1"/>
        <v>329.01431640923289</v>
      </c>
      <c r="L13" s="137">
        <f t="shared" si="1"/>
        <v>309.4838388042258</v>
      </c>
      <c r="M13" s="137">
        <f t="shared" si="1"/>
        <v>288.48452814584772</v>
      </c>
      <c r="N13" s="137">
        <f t="shared" si="1"/>
        <v>261.9975444915778</v>
      </c>
      <c r="O13" s="137">
        <f t="shared" si="1"/>
        <v>240.91518740413022</v>
      </c>
      <c r="P13" s="137">
        <f t="shared" si="1"/>
        <v>217.11095095887228</v>
      </c>
      <c r="Q13" s="137">
        <f t="shared" si="1"/>
        <v>186.96945050559015</v>
      </c>
    </row>
    <row r="14" spans="1:17" ht="12.95" customHeight="1" x14ac:dyDescent="0.25">
      <c r="A14" s="131" t="s">
        <v>132</v>
      </c>
      <c r="B14" s="130"/>
      <c r="C14" s="130">
        <v>436.96893896628325</v>
      </c>
      <c r="D14" s="130">
        <v>418.5408471524691</v>
      </c>
      <c r="E14" s="130">
        <v>401.78981481527717</v>
      </c>
      <c r="F14" s="130">
        <v>385.23228033469672</v>
      </c>
      <c r="G14" s="130">
        <v>369.59892500245115</v>
      </c>
      <c r="H14" s="130">
        <v>347.55427706933887</v>
      </c>
      <c r="I14" s="130">
        <v>325.10900814822747</v>
      </c>
      <c r="J14" s="130">
        <v>303.30787427479765</v>
      </c>
      <c r="K14" s="130">
        <v>279.82015524377039</v>
      </c>
      <c r="L14" s="130">
        <v>261.3599538824941</v>
      </c>
      <c r="M14" s="130">
        <v>243.03463534314062</v>
      </c>
      <c r="N14" s="130">
        <v>212.10651538841341</v>
      </c>
      <c r="O14" s="130">
        <v>190.338258047918</v>
      </c>
      <c r="P14" s="130">
        <v>154.47586068587691</v>
      </c>
      <c r="Q14" s="130">
        <v>124.29442655769847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0.37246428965930534</v>
      </c>
      <c r="C16" s="134">
        <f>C7/RES_summary!C$6</f>
        <v>0.42331855237281474</v>
      </c>
      <c r="D16" s="134">
        <f>D7/RES_summary!D$6</f>
        <v>0.47312153766478582</v>
      </c>
      <c r="E16" s="134">
        <f>E7/RES_summary!E$6</f>
        <v>0.53867044723395141</v>
      </c>
      <c r="F16" s="134">
        <f>F7/RES_summary!F$6</f>
        <v>0.60158660352282467</v>
      </c>
      <c r="G16" s="134">
        <f>G7/RES_summary!G$6</f>
        <v>0.68329895677954078</v>
      </c>
      <c r="H16" s="134">
        <f>H7/RES_summary!H$6</f>
        <v>0.78455227107479597</v>
      </c>
      <c r="I16" s="134">
        <f>I7/RES_summary!I$6</f>
        <v>0.85308508237507652</v>
      </c>
      <c r="J16" s="134">
        <f>J7/RES_summary!J$6</f>
        <v>0.92522025254621976</v>
      </c>
      <c r="K16" s="134">
        <f>K7/RES_summary!K$6</f>
        <v>1.0166890800295036</v>
      </c>
      <c r="L16" s="134">
        <f>L7/RES_summary!L$6</f>
        <v>1.0969507485249783</v>
      </c>
      <c r="M16" s="134">
        <f>M7/RES_summary!M$6</f>
        <v>1.1822504576496193</v>
      </c>
      <c r="N16" s="134">
        <f>N7/RES_summary!N$6</f>
        <v>1.3084825596825669</v>
      </c>
      <c r="O16" s="134">
        <f>O7/RES_summary!O$6</f>
        <v>1.4131603236747567</v>
      </c>
      <c r="P16" s="134">
        <f>P7/RES_summary!P$6</f>
        <v>1.5200109462028599</v>
      </c>
      <c r="Q16" s="134">
        <f>Q7/RES_summary!Q$6</f>
        <v>1.7082296083898527</v>
      </c>
    </row>
    <row r="17" spans="1:17" ht="12.95" customHeight="1" x14ac:dyDescent="0.25">
      <c r="A17" s="133" t="s">
        <v>49</v>
      </c>
      <c r="B17" s="132">
        <f>1000000*B5/RES_summary!B$6</f>
        <v>178.11217032026576</v>
      </c>
      <c r="C17" s="132">
        <f>1000000*C5/RES_summary!C$6</f>
        <v>198.4687812271936</v>
      </c>
      <c r="D17" s="132">
        <f>1000000*D5/RES_summary!D$6</f>
        <v>216.24255515046897</v>
      </c>
      <c r="E17" s="132">
        <f>1000000*E5/RES_summary!E$6</f>
        <v>238.17905604343744</v>
      </c>
      <c r="F17" s="132">
        <f>1000000*F5/RES_summary!F$6</f>
        <v>256.36036981987263</v>
      </c>
      <c r="G17" s="132">
        <f>1000000*G5/RES_summary!G$6</f>
        <v>278.5287474373755</v>
      </c>
      <c r="H17" s="132">
        <f>1000000*H5/RES_summary!H$6</f>
        <v>302.62463385609954</v>
      </c>
      <c r="I17" s="132">
        <f>1000000*I5/RES_summary!I$6</f>
        <v>314.18046653311586</v>
      </c>
      <c r="J17" s="132">
        <f>1000000*J5/RES_summary!J$6</f>
        <v>324.07694704827117</v>
      </c>
      <c r="K17" s="132">
        <f>1000000*K5/RES_summary!K$6</f>
        <v>334.50526266663906</v>
      </c>
      <c r="L17" s="132">
        <f>1000000*L5/RES_summary!L$6</f>
        <v>339.48852863267916</v>
      </c>
      <c r="M17" s="132">
        <f>1000000*M5/RES_summary!M$6</f>
        <v>341.06096542526302</v>
      </c>
      <c r="N17" s="132">
        <f>1000000*N5/RES_summary!N$6</f>
        <v>342.8192176468869</v>
      </c>
      <c r="O17" s="132">
        <f>1000000*O5/RES_summary!O$6</f>
        <v>340.45178421018534</v>
      </c>
      <c r="P17" s="132">
        <f>1000000*P5/RES_summary!P$6</f>
        <v>330.01102199799817</v>
      </c>
      <c r="Q17" s="132">
        <f>1000000*Q5/RES_summary!Q$6</f>
        <v>319.38675121803021</v>
      </c>
    </row>
    <row r="18" spans="1:17" ht="12.95" customHeight="1" x14ac:dyDescent="0.25">
      <c r="A18" s="131" t="s">
        <v>48</v>
      </c>
      <c r="B18" s="130">
        <f>B3*1000000/0.086/RES_summary!B$6</f>
        <v>240.17298913400685</v>
      </c>
      <c r="C18" s="130">
        <f>C3*1000000/0.086/RES_summary!C$6</f>
        <v>273.15356903720135</v>
      </c>
      <c r="D18" s="130">
        <f>D3*1000000/0.086/RES_summary!D$6</f>
        <v>303.09058120135893</v>
      </c>
      <c r="E18" s="130">
        <f>E3*1000000/0.086/RES_summary!E$6</f>
        <v>339.48056673794724</v>
      </c>
      <c r="F18" s="130">
        <f>F3*1000000/0.086/RES_summary!F$6</f>
        <v>371.32728614161846</v>
      </c>
      <c r="G18" s="130">
        <f>G3*1000000/0.086/RES_summary!G$6</f>
        <v>409.5856400939702</v>
      </c>
      <c r="H18" s="130">
        <f>H3*1000000/0.086/RES_summary!H$6</f>
        <v>451.24091581654437</v>
      </c>
      <c r="I18" s="130">
        <f>I3*1000000/0.086/RES_summary!I$6</f>
        <v>474.39960123476726</v>
      </c>
      <c r="J18" s="130">
        <f>J3*1000000/0.086/RES_summary!J$6</f>
        <v>494.0360378909437</v>
      </c>
      <c r="K18" s="130">
        <f>K3*1000000/0.086/RES_summary!K$6</f>
        <v>513.75852758598433</v>
      </c>
      <c r="L18" s="130">
        <f>L3*1000000/0.086/RES_summary!L$6</f>
        <v>526.20556913847236</v>
      </c>
      <c r="M18" s="130">
        <f>M3*1000000/0.086/RES_summary!M$6</f>
        <v>535.31057444128101</v>
      </c>
      <c r="N18" s="130">
        <f>N3*1000000/0.086/RES_summary!N$6</f>
        <v>543.89138318791709</v>
      </c>
      <c r="O18" s="130">
        <f>O3*1000000/0.086/RES_summary!O$6</f>
        <v>546.12626773631905</v>
      </c>
      <c r="P18" s="130">
        <f>P3*1000000/0.086/RES_summary!P$6</f>
        <v>535.44758334103699</v>
      </c>
      <c r="Q18" s="130">
        <f>Q3*1000000/0.086/RES_summary!Q$6</f>
        <v>524.40701924572591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0.43534516791344868</v>
      </c>
      <c r="C3" s="144">
        <v>0.5849222118376276</v>
      </c>
      <c r="D3" s="144">
        <v>0.69650549810864892</v>
      </c>
      <c r="E3" s="144">
        <v>0.8342667776209427</v>
      </c>
      <c r="F3" s="144">
        <v>0.97065362690797674</v>
      </c>
      <c r="G3" s="144">
        <v>1.1344332379601483</v>
      </c>
      <c r="H3" s="144">
        <v>1.2667758166544283</v>
      </c>
      <c r="I3" s="144">
        <v>1.3683383729092848</v>
      </c>
      <c r="J3" s="144">
        <v>1.4662332889212537</v>
      </c>
      <c r="K3" s="144">
        <v>1.5327830083933993</v>
      </c>
      <c r="L3" s="144">
        <v>1.6120296540819008</v>
      </c>
      <c r="M3" s="144">
        <v>1.6925050174187153</v>
      </c>
      <c r="N3" s="144">
        <v>1.773301492747585</v>
      </c>
      <c r="O3" s="144">
        <v>1.8241028444600795</v>
      </c>
      <c r="P3" s="144">
        <v>1.8796238729506329</v>
      </c>
      <c r="Q3" s="144">
        <v>1.9024409926846546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8.2255945505752237</v>
      </c>
      <c r="C5" s="144">
        <v>10.797066951424291</v>
      </c>
      <c r="D5" s="144">
        <v>12.591630577828704</v>
      </c>
      <c r="E5" s="144">
        <v>14.79583358542666</v>
      </c>
      <c r="F5" s="144">
        <v>16.90201973563887</v>
      </c>
      <c r="G5" s="144">
        <v>19.417157207346602</v>
      </c>
      <c r="H5" s="144">
        <v>21.34204874315142</v>
      </c>
      <c r="I5" s="144">
        <v>22.723699713218075</v>
      </c>
      <c r="J5" s="144">
        <v>24.076787909682608</v>
      </c>
      <c r="K5" s="144">
        <v>24.941703871810816</v>
      </c>
      <c r="L5" s="144">
        <v>25.952304524790204</v>
      </c>
      <c r="M5" s="144">
        <v>26.906150032025423</v>
      </c>
      <c r="N5" s="144">
        <v>27.886556085223791</v>
      </c>
      <c r="O5" s="144">
        <v>28.368522571899899</v>
      </c>
      <c r="P5" s="144">
        <v>28.898431911006668</v>
      </c>
      <c r="Q5" s="144">
        <v>28.901459878702436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21920.300427728173</v>
      </c>
      <c r="C7" s="62">
        <v>29630.194728395913</v>
      </c>
      <c r="D7" s="62">
        <v>35343.058616477087</v>
      </c>
      <c r="E7" s="62">
        <v>42553.250179567054</v>
      </c>
      <c r="F7" s="62">
        <v>49717.27539253213</v>
      </c>
      <c r="G7" s="62">
        <v>58591.982716360857</v>
      </c>
      <c r="H7" s="62">
        <v>66379.167086246845</v>
      </c>
      <c r="I7" s="62">
        <v>72350.43455110857</v>
      </c>
      <c r="J7" s="62">
        <v>79029.126303789759</v>
      </c>
      <c r="K7" s="62">
        <v>84611.087423045232</v>
      </c>
      <c r="L7" s="62">
        <v>92471.24834961837</v>
      </c>
      <c r="M7" s="62">
        <v>102851.55988836386</v>
      </c>
      <c r="N7" s="62">
        <v>114005.53817026672</v>
      </c>
      <c r="O7" s="62">
        <v>126341.86931246521</v>
      </c>
      <c r="P7" s="62">
        <v>142229.69011932347</v>
      </c>
      <c r="Q7" s="62">
        <v>162391.41826306959</v>
      </c>
    </row>
    <row r="8" spans="1:17" ht="12.95" customHeight="1" x14ac:dyDescent="0.25">
      <c r="A8" s="133" t="s">
        <v>136</v>
      </c>
      <c r="B8" s="143"/>
      <c r="C8" s="143">
        <v>11160.362915063695</v>
      </c>
      <c r="D8" s="143">
        <v>9577.3887362046353</v>
      </c>
      <c r="E8" s="143">
        <v>11538.459392988247</v>
      </c>
      <c r="F8" s="143">
        <v>12011.685182451145</v>
      </c>
      <c r="G8" s="143">
        <v>14304.086489653148</v>
      </c>
      <c r="H8" s="143">
        <v>18947.547284949676</v>
      </c>
      <c r="I8" s="143">
        <v>15548.656201066382</v>
      </c>
      <c r="J8" s="143">
        <v>18217.151145669428</v>
      </c>
      <c r="K8" s="143">
        <v>17593.646301706609</v>
      </c>
      <c r="L8" s="143">
        <v>22164.247416226277</v>
      </c>
      <c r="M8" s="143">
        <v>29327.85882369518</v>
      </c>
      <c r="N8" s="143">
        <v>26702.634482969221</v>
      </c>
      <c r="O8" s="143">
        <v>30553.482287867926</v>
      </c>
      <c r="P8" s="143">
        <v>33481.467108564837</v>
      </c>
      <c r="Q8" s="143">
        <v>42325.975559972416</v>
      </c>
    </row>
    <row r="9" spans="1:17" ht="12.95" customHeight="1" x14ac:dyDescent="0.25">
      <c r="A9" s="131" t="s">
        <v>135</v>
      </c>
      <c r="B9" s="142"/>
      <c r="C9" s="142">
        <f>B7+C8-C7</f>
        <v>3450.4686143959589</v>
      </c>
      <c r="D9" s="142">
        <f t="shared" ref="D9:Q9" si="0">C7+D8-D7</f>
        <v>3864.5248481234594</v>
      </c>
      <c r="E9" s="142">
        <f t="shared" si="0"/>
        <v>4328.2678298982792</v>
      </c>
      <c r="F9" s="142">
        <f t="shared" si="0"/>
        <v>4847.6599694860706</v>
      </c>
      <c r="G9" s="142">
        <f t="shared" si="0"/>
        <v>5429.3791658244227</v>
      </c>
      <c r="H9" s="142">
        <f t="shared" si="0"/>
        <v>11160.362915063684</v>
      </c>
      <c r="I9" s="142">
        <f t="shared" si="0"/>
        <v>9577.3887362046517</v>
      </c>
      <c r="J9" s="142">
        <f t="shared" si="0"/>
        <v>11538.459392988239</v>
      </c>
      <c r="K9" s="142">
        <f t="shared" si="0"/>
        <v>12011.68518245114</v>
      </c>
      <c r="L9" s="142">
        <f t="shared" si="0"/>
        <v>14304.086489653142</v>
      </c>
      <c r="M9" s="142">
        <f t="shared" si="0"/>
        <v>18947.547284949687</v>
      </c>
      <c r="N9" s="142">
        <f t="shared" si="0"/>
        <v>15548.656201066362</v>
      </c>
      <c r="O9" s="142">
        <f t="shared" si="0"/>
        <v>18217.151145669442</v>
      </c>
      <c r="P9" s="142">
        <f t="shared" si="0"/>
        <v>17593.646301706583</v>
      </c>
      <c r="Q9" s="142">
        <f t="shared" si="0"/>
        <v>22164.24741622631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615.41485957615771</v>
      </c>
      <c r="C11" s="140">
        <v>629.93228609943787</v>
      </c>
      <c r="D11" s="140">
        <v>643.19716900357275</v>
      </c>
      <c r="E11" s="140">
        <v>655.64244339158768</v>
      </c>
      <c r="F11" s="140">
        <v>667.77049470169095</v>
      </c>
      <c r="G11" s="140">
        <v>679.35197832854647</v>
      </c>
      <c r="H11" s="140">
        <v>690.1845054202505</v>
      </c>
      <c r="I11" s="140">
        <v>700.19017649856983</v>
      </c>
      <c r="J11" s="140">
        <v>708.11872222064915</v>
      </c>
      <c r="K11" s="140">
        <v>714.58863952258787</v>
      </c>
      <c r="L11" s="140">
        <v>722.26845379038582</v>
      </c>
      <c r="M11" s="140">
        <v>731.44210066445328</v>
      </c>
      <c r="N11" s="140">
        <v>739.41668294839394</v>
      </c>
      <c r="O11" s="140">
        <v>747.67722350144811</v>
      </c>
      <c r="P11" s="140">
        <v>756.30718003121729</v>
      </c>
      <c r="Q11" s="140">
        <v>765.40794079344607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375.25008280316382</v>
      </c>
      <c r="C13" s="137">
        <f t="shared" ref="C13:Q13" si="1">IF(C5=0,0,1000000*C5/C7)</f>
        <v>364.39405985668361</v>
      </c>
      <c r="D13" s="137">
        <f t="shared" si="1"/>
        <v>356.26884233382196</v>
      </c>
      <c r="E13" s="137">
        <f t="shared" si="1"/>
        <v>347.70160970057299</v>
      </c>
      <c r="F13" s="137">
        <f t="shared" si="1"/>
        <v>339.96271119429986</v>
      </c>
      <c r="G13" s="137">
        <f t="shared" si="1"/>
        <v>331.39614512353205</v>
      </c>
      <c r="H13" s="137">
        <f t="shared" si="1"/>
        <v>321.51727236079307</v>
      </c>
      <c r="I13" s="137">
        <f t="shared" si="1"/>
        <v>314.07827546862876</v>
      </c>
      <c r="J13" s="137">
        <f t="shared" si="1"/>
        <v>304.65714396399738</v>
      </c>
      <c r="K13" s="137">
        <f t="shared" si="1"/>
        <v>294.78056164324312</v>
      </c>
      <c r="L13" s="137">
        <f t="shared" si="1"/>
        <v>280.65268921934381</v>
      </c>
      <c r="M13" s="137">
        <f t="shared" si="1"/>
        <v>261.60176920242759</v>
      </c>
      <c r="N13" s="137">
        <f t="shared" si="1"/>
        <v>244.60702991090972</v>
      </c>
      <c r="O13" s="137">
        <f t="shared" si="1"/>
        <v>224.53777774760999</v>
      </c>
      <c r="P13" s="137">
        <f t="shared" si="1"/>
        <v>203.18143059133683</v>
      </c>
      <c r="Q13" s="137">
        <f t="shared" si="1"/>
        <v>177.97405914568017</v>
      </c>
    </row>
    <row r="14" spans="1:17" ht="12.95" customHeight="1" x14ac:dyDescent="0.25">
      <c r="A14" s="131" t="s">
        <v>132</v>
      </c>
      <c r="B14" s="130"/>
      <c r="C14" s="130">
        <v>346.42789518003758</v>
      </c>
      <c r="D14" s="130">
        <v>338.79035142343628</v>
      </c>
      <c r="E14" s="130">
        <v>331.79350368802335</v>
      </c>
      <c r="F14" s="130">
        <v>326.78769844036532</v>
      </c>
      <c r="G14" s="130">
        <v>318.2665636527135</v>
      </c>
      <c r="H14" s="130">
        <v>305.64127814662766</v>
      </c>
      <c r="I14" s="130">
        <v>297.5419744252236</v>
      </c>
      <c r="J14" s="130">
        <v>284.42834031477059</v>
      </c>
      <c r="K14" s="130">
        <v>272.26800147886371</v>
      </c>
      <c r="L14" s="130">
        <v>250.99490191396205</v>
      </c>
      <c r="M14" s="130">
        <v>229.98603879330392</v>
      </c>
      <c r="N14" s="130">
        <v>209.97118926593691</v>
      </c>
      <c r="O14" s="130">
        <v>185.36154075475099</v>
      </c>
      <c r="P14" s="130">
        <v>158.89674843541982</v>
      </c>
      <c r="Q14" s="130">
        <v>131.50650399165656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0.16277168782517262</v>
      </c>
      <c r="C16" s="134">
        <f>C7/RES_summary!C$6</f>
        <v>0.21823012136546427</v>
      </c>
      <c r="D16" s="134">
        <f>D7/RES_summary!D$6</f>
        <v>0.25782421190584531</v>
      </c>
      <c r="E16" s="134">
        <f>E7/RES_summary!E$6</f>
        <v>0.30792400668311976</v>
      </c>
      <c r="F16" s="134">
        <f>F7/RES_summary!F$6</f>
        <v>0.3569591857591336</v>
      </c>
      <c r="G16" s="134">
        <f>G7/RES_summary!G$6</f>
        <v>0.41717621853029113</v>
      </c>
      <c r="H16" s="134">
        <f>H7/RES_summary!H$6</f>
        <v>0.46678504332651344</v>
      </c>
      <c r="I16" s="134">
        <f>I7/RES_summary!I$6</f>
        <v>0.50247195654604571</v>
      </c>
      <c r="J16" s="134">
        <f>J7/RES_summary!J$6</f>
        <v>0.53889986500957909</v>
      </c>
      <c r="K16" s="134">
        <f>K7/RES_summary!K$6</f>
        <v>0.56685148844702526</v>
      </c>
      <c r="L16" s="134">
        <f>L7/RES_summary!L$6</f>
        <v>0.60794751189724383</v>
      </c>
      <c r="M16" s="134">
        <f>M7/RES_summary!M$6</f>
        <v>0.66768517604525945</v>
      </c>
      <c r="N16" s="134">
        <f>N7/RES_summary!N$6</f>
        <v>0.72709932185507653</v>
      </c>
      <c r="O16" s="134">
        <f>O7/RES_summary!O$6</f>
        <v>0.79037766226127748</v>
      </c>
      <c r="P16" s="134">
        <f>P7/RES_summary!P$6</f>
        <v>0.87166568682554069</v>
      </c>
      <c r="Q16" s="134">
        <f>Q7/RES_summary!Q$6</f>
        <v>0.97394334914517311</v>
      </c>
    </row>
    <row r="17" spans="1:17" ht="12.95" customHeight="1" x14ac:dyDescent="0.25">
      <c r="A17" s="133" t="s">
        <v>49</v>
      </c>
      <c r="B17" s="132">
        <f>1000000*B5/RES_summary!B$6</f>
        <v>61.080089334406757</v>
      </c>
      <c r="C17" s="132">
        <f>1000000*C5/RES_summary!C$6</f>
        <v>79.521759907378325</v>
      </c>
      <c r="D17" s="132">
        <f>1000000*D5/RES_summary!D$6</f>
        <v>91.854733501325512</v>
      </c>
      <c r="E17" s="132">
        <f>1000000*E5/RES_summary!E$6</f>
        <v>107.06567278917073</v>
      </c>
      <c r="F17" s="132">
        <f>1000000*F5/RES_summary!F$6</f>
        <v>121.35281257638478</v>
      </c>
      <c r="G17" s="132">
        <f>1000000*G5/RES_summary!G$6</f>
        <v>138.25059065815066</v>
      </c>
      <c r="H17" s="132">
        <f>1000000*H5/RES_summary!H$6</f>
        <v>150.07945390915523</v>
      </c>
      <c r="I17" s="132">
        <f>1000000*I5/RES_summary!I$6</f>
        <v>157.81552558332979</v>
      </c>
      <c r="J17" s="132">
        <f>1000000*J5/RES_summary!J$6</f>
        <v>164.17969375640209</v>
      </c>
      <c r="K17" s="132">
        <f>1000000*K5/RES_summary!K$6</f>
        <v>167.09680013272245</v>
      </c>
      <c r="L17" s="132">
        <f>1000000*L5/RES_summary!L$6</f>
        <v>170.62210411817048</v>
      </c>
      <c r="M17" s="132">
        <f>1000000*M5/RES_summary!M$6</f>
        <v>174.66762332367421</v>
      </c>
      <c r="N17" s="132">
        <f>1000000*N5/RES_summary!N$6</f>
        <v>177.85360556920688</v>
      </c>
      <c r="O17" s="132">
        <f>1000000*O5/RES_summary!O$6</f>
        <v>177.46964386549826</v>
      </c>
      <c r="P17" s="132">
        <f>1000000*P5/RES_summary!P$6</f>
        <v>177.10628124659354</v>
      </c>
      <c r="Q17" s="132">
        <f>1000000*Q5/RES_summary!Q$6</f>
        <v>173.33665122530488</v>
      </c>
    </row>
    <row r="18" spans="1:17" ht="12.95" customHeight="1" x14ac:dyDescent="0.25">
      <c r="A18" s="131" t="s">
        <v>48</v>
      </c>
      <c r="B18" s="130">
        <f>B3*1000000/0.086/RES_summary!B$6</f>
        <v>37.589594600633106</v>
      </c>
      <c r="C18" s="130">
        <f>C3*1000000/0.086/RES_summary!C$6</f>
        <v>50.093324013105438</v>
      </c>
      <c r="D18" s="130">
        <f>D3*1000000/0.086/RES_summary!D$6</f>
        <v>59.080704547630205</v>
      </c>
      <c r="E18" s="130">
        <f>E3*1000000/0.086/RES_summary!E$6</f>
        <v>70.196799310856122</v>
      </c>
      <c r="F18" s="130">
        <f>F3*1000000/0.086/RES_summary!F$6</f>
        <v>81.035827687574027</v>
      </c>
      <c r="G18" s="130">
        <f>G3*1000000/0.086/RES_summary!G$6</f>
        <v>93.920812268704708</v>
      </c>
      <c r="H18" s="130">
        <f>H3*1000000/0.086/RES_summary!H$6</f>
        <v>103.5825136700316</v>
      </c>
      <c r="I18" s="130">
        <f>I3*1000000/0.086/RES_summary!I$6</f>
        <v>110.50088071240624</v>
      </c>
      <c r="J18" s="130">
        <f>J3*1000000/0.086/RES_summary!J$6</f>
        <v>116.25871495736092</v>
      </c>
      <c r="K18" s="130">
        <f>K3*1000000/0.086/RES_summary!K$6</f>
        <v>119.40547507541991</v>
      </c>
      <c r="L18" s="130">
        <f>L3*1000000/0.086/RES_summary!L$6</f>
        <v>123.23496332389321</v>
      </c>
      <c r="M18" s="130">
        <f>M3*1000000/0.086/RES_summary!M$6</f>
        <v>127.7592533219357</v>
      </c>
      <c r="N18" s="130">
        <f>N3*1000000/0.086/RES_summary!N$6</f>
        <v>131.50792308039493</v>
      </c>
      <c r="O18" s="130">
        <f>O3*1000000/0.086/RES_summary!O$6</f>
        <v>132.69001058114654</v>
      </c>
      <c r="P18" s="130">
        <f>P3*1000000/0.086/RES_summary!P$6</f>
        <v>133.94675213542681</v>
      </c>
      <c r="Q18" s="130">
        <f>Q3*1000000/0.086/RES_summary!Q$6</f>
        <v>132.67324927839238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4.8161517041459305</v>
      </c>
      <c r="C3" s="144">
        <v>4.9030359258974521</v>
      </c>
      <c r="D3" s="144">
        <v>4.9475072462288106</v>
      </c>
      <c r="E3" s="144">
        <v>4.9808241360158165</v>
      </c>
      <c r="F3" s="144">
        <v>4.9824745272235269</v>
      </c>
      <c r="G3" s="144">
        <v>4.9962927524062488</v>
      </c>
      <c r="H3" s="144">
        <v>5.0043764684473668</v>
      </c>
      <c r="I3" s="144">
        <v>4.9888499832370705</v>
      </c>
      <c r="J3" s="144">
        <v>4.9629937233592099</v>
      </c>
      <c r="K3" s="144">
        <v>4.8453296991552701</v>
      </c>
      <c r="L3" s="144">
        <v>4.7084492270254454</v>
      </c>
      <c r="M3" s="144">
        <v>4.4667576384035073</v>
      </c>
      <c r="N3" s="144">
        <v>4.0617610587641044</v>
      </c>
      <c r="O3" s="144">
        <v>3.5388312275910825</v>
      </c>
      <c r="P3" s="144">
        <v>2.933804205470588</v>
      </c>
      <c r="Q3" s="144">
        <v>2.2397101532216372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130.99733114359705</v>
      </c>
      <c r="C5" s="144">
        <v>132.54158462548529</v>
      </c>
      <c r="D5" s="144">
        <v>133.05316407227249</v>
      </c>
      <c r="E5" s="144">
        <v>133.31352712914418</v>
      </c>
      <c r="F5" s="144">
        <v>132.6939662027616</v>
      </c>
      <c r="G5" s="144">
        <v>132.42797171463519</v>
      </c>
      <c r="H5" s="144">
        <v>132.08595261397619</v>
      </c>
      <c r="I5" s="144">
        <v>131.21863172973408</v>
      </c>
      <c r="J5" s="144">
        <v>130.41182351626162</v>
      </c>
      <c r="K5" s="144">
        <v>127.40108956506229</v>
      </c>
      <c r="L5" s="144">
        <v>123.62175699741232</v>
      </c>
      <c r="M5" s="144">
        <v>116.86947557317795</v>
      </c>
      <c r="N5" s="144">
        <v>106.04786314877695</v>
      </c>
      <c r="O5" s="144">
        <v>92.138727921032739</v>
      </c>
      <c r="P5" s="144">
        <v>76.119346996664433</v>
      </c>
      <c r="Q5" s="144">
        <v>57.860895338795331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1802949.4401437407</v>
      </c>
      <c r="C7" s="62">
        <v>1863289.6693440368</v>
      </c>
      <c r="D7" s="62">
        <v>1917996.7904261264</v>
      </c>
      <c r="E7" s="62">
        <v>1976029.0362608607</v>
      </c>
      <c r="F7" s="62">
        <v>2022115.149946982</v>
      </c>
      <c r="G7" s="62">
        <v>2068582.5322769557</v>
      </c>
      <c r="H7" s="62">
        <v>2121311.5958656366</v>
      </c>
      <c r="I7" s="62">
        <v>2184050.1112038251</v>
      </c>
      <c r="J7" s="62">
        <v>2269316.7281718934</v>
      </c>
      <c r="K7" s="62">
        <v>2339371.3219512841</v>
      </c>
      <c r="L7" s="62">
        <v>2421409.1128202309</v>
      </c>
      <c r="M7" s="62">
        <v>2475811.1068313005</v>
      </c>
      <c r="N7" s="62">
        <v>2542177.3011848978</v>
      </c>
      <c r="O7" s="62">
        <v>2619158.8867659154</v>
      </c>
      <c r="P7" s="62">
        <v>2704327.571514884</v>
      </c>
      <c r="Q7" s="62">
        <v>2798736.7717565894</v>
      </c>
    </row>
    <row r="8" spans="1:17" ht="12.95" customHeight="1" x14ac:dyDescent="0.25">
      <c r="A8" s="133" t="s">
        <v>136</v>
      </c>
      <c r="B8" s="143"/>
      <c r="C8" s="143">
        <v>1090597.0521395765</v>
      </c>
      <c r="D8" s="143">
        <v>1084963.94402137</v>
      </c>
      <c r="E8" s="143">
        <v>1088289.0687740147</v>
      </c>
      <c r="F8" s="143">
        <v>1076342.9366254017</v>
      </c>
      <c r="G8" s="143">
        <v>1076724.205269254</v>
      </c>
      <c r="H8" s="143">
        <v>1082985.8865279614</v>
      </c>
      <c r="I8" s="143">
        <v>1092995.3382774689</v>
      </c>
      <c r="J8" s="143">
        <v>1115523.4399073487</v>
      </c>
      <c r="K8" s="143">
        <v>1100311.4167186711</v>
      </c>
      <c r="L8" s="143">
        <v>1112294.6138082272</v>
      </c>
      <c r="M8" s="143">
        <v>1084658.8169503501</v>
      </c>
      <c r="N8" s="143">
        <v>1096623.0172928777</v>
      </c>
      <c r="O8" s="143">
        <v>1107238.4085202981</v>
      </c>
      <c r="P8" s="143">
        <v>1115425.507688249</v>
      </c>
      <c r="Q8" s="143">
        <v>1124666.0231809858</v>
      </c>
    </row>
    <row r="9" spans="1:17" ht="12.95" customHeight="1" x14ac:dyDescent="0.25">
      <c r="A9" s="131" t="s">
        <v>135</v>
      </c>
      <c r="B9" s="142"/>
      <c r="C9" s="142">
        <f>B7+C8-C7</f>
        <v>1030256.8229392804</v>
      </c>
      <c r="D9" s="142">
        <f t="shared" ref="D9:Q9" si="0">C7+D8-D7</f>
        <v>1030256.8229392807</v>
      </c>
      <c r="E9" s="142">
        <f t="shared" si="0"/>
        <v>1030256.8229392807</v>
      </c>
      <c r="F9" s="142">
        <f t="shared" si="0"/>
        <v>1030256.8229392804</v>
      </c>
      <c r="G9" s="142">
        <f t="shared" si="0"/>
        <v>1030256.8229392802</v>
      </c>
      <c r="H9" s="142">
        <f t="shared" si="0"/>
        <v>1030256.8229392804</v>
      </c>
      <c r="I9" s="142">
        <f t="shared" si="0"/>
        <v>1030256.8229392804</v>
      </c>
      <c r="J9" s="142">
        <f t="shared" si="0"/>
        <v>1030256.8229392804</v>
      </c>
      <c r="K9" s="142">
        <f t="shared" si="0"/>
        <v>1030256.8229392804</v>
      </c>
      <c r="L9" s="142">
        <f t="shared" si="0"/>
        <v>1030256.8229392804</v>
      </c>
      <c r="M9" s="142">
        <f t="shared" si="0"/>
        <v>1030256.8229392804</v>
      </c>
      <c r="N9" s="142">
        <f t="shared" si="0"/>
        <v>1030256.8229392804</v>
      </c>
      <c r="O9" s="142">
        <f t="shared" si="0"/>
        <v>1030256.8229392804</v>
      </c>
      <c r="P9" s="142">
        <f t="shared" si="0"/>
        <v>1030256.8229392804</v>
      </c>
      <c r="Q9" s="142">
        <f t="shared" si="0"/>
        <v>1030256.8229392804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427.50309119129071</v>
      </c>
      <c r="C11" s="140">
        <v>430.14459055296385</v>
      </c>
      <c r="D11" s="140">
        <v>432.3771961910461</v>
      </c>
      <c r="E11" s="140">
        <v>434.43873227514956</v>
      </c>
      <c r="F11" s="140">
        <v>436.61179158684985</v>
      </c>
      <c r="G11" s="140">
        <v>438.70208537778683</v>
      </c>
      <c r="H11" s="140">
        <v>440.54967920605634</v>
      </c>
      <c r="I11" s="140">
        <v>442.08572183173777</v>
      </c>
      <c r="J11" s="140">
        <v>442.51531636769232</v>
      </c>
      <c r="K11" s="140">
        <v>442.23360416914369</v>
      </c>
      <c r="L11" s="140">
        <v>442.87842970651991</v>
      </c>
      <c r="M11" s="140">
        <v>444.41922967726373</v>
      </c>
      <c r="N11" s="140">
        <v>445.36286117157545</v>
      </c>
      <c r="O11" s="140">
        <v>446.60048222169252</v>
      </c>
      <c r="P11" s="140">
        <v>448.16467475328932</v>
      </c>
      <c r="Q11" s="140">
        <v>450.09917603312516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72.657240534239961</v>
      </c>
      <c r="C13" s="137">
        <f t="shared" ref="C13:Q13" si="1">IF(C5=0,0,1000000*C5/C7)</f>
        <v>71.133107646191149</v>
      </c>
      <c r="D13" s="137">
        <f t="shared" si="1"/>
        <v>69.370900272837119</v>
      </c>
      <c r="E13" s="137">
        <f t="shared" si="1"/>
        <v>67.465368515741346</v>
      </c>
      <c r="F13" s="137">
        <f t="shared" si="1"/>
        <v>65.621369884025015</v>
      </c>
      <c r="G13" s="137">
        <f t="shared" si="1"/>
        <v>64.018703459159269</v>
      </c>
      <c r="H13" s="137">
        <f t="shared" si="1"/>
        <v>62.266171962387411</v>
      </c>
      <c r="I13" s="137">
        <f t="shared" si="1"/>
        <v>60.080412558578047</v>
      </c>
      <c r="J13" s="137">
        <f t="shared" si="1"/>
        <v>57.467440263976826</v>
      </c>
      <c r="K13" s="137">
        <f t="shared" si="1"/>
        <v>54.459541488606547</v>
      </c>
      <c r="L13" s="137">
        <f t="shared" si="1"/>
        <v>51.053643245535348</v>
      </c>
      <c r="M13" s="137">
        <f t="shared" si="1"/>
        <v>47.204520268412111</v>
      </c>
      <c r="N13" s="137">
        <f t="shared" si="1"/>
        <v>41.715368593429147</v>
      </c>
      <c r="O13" s="137">
        <f t="shared" si="1"/>
        <v>35.178747034626745</v>
      </c>
      <c r="P13" s="137">
        <f t="shared" si="1"/>
        <v>28.147236229235588</v>
      </c>
      <c r="Q13" s="137">
        <f t="shared" si="1"/>
        <v>20.673932583691936</v>
      </c>
    </row>
    <row r="14" spans="1:17" ht="12.95" customHeight="1" x14ac:dyDescent="0.25">
      <c r="A14" s="131" t="s">
        <v>132</v>
      </c>
      <c r="B14" s="130"/>
      <c r="C14" s="130">
        <v>70.053253058354727</v>
      </c>
      <c r="D14" s="130">
        <v>68.846991357426433</v>
      </c>
      <c r="E14" s="130">
        <v>66.3383501051472</v>
      </c>
      <c r="F14" s="130">
        <v>64.991366241538586</v>
      </c>
      <c r="G14" s="130">
        <v>63.122704580939413</v>
      </c>
      <c r="H14" s="130">
        <v>61.444961040073288</v>
      </c>
      <c r="I14" s="130">
        <v>58.705901064293627</v>
      </c>
      <c r="J14" s="130">
        <v>56.03720855971445</v>
      </c>
      <c r="K14" s="130">
        <v>52.383306691839536</v>
      </c>
      <c r="L14" s="130">
        <v>48.802775860498912</v>
      </c>
      <c r="M14" s="130">
        <v>44.234115765971765</v>
      </c>
      <c r="N14" s="130">
        <v>36.89165579513277</v>
      </c>
      <c r="O14" s="130">
        <v>30.085817840680178</v>
      </c>
      <c r="P14" s="130">
        <v>22.446863531947361</v>
      </c>
      <c r="Q14" s="130">
        <v>14.240487311482427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13.38800644650024</v>
      </c>
      <c r="C16" s="134">
        <f>C7/RES_summary!C$6</f>
        <v>13.723363427317524</v>
      </c>
      <c r="D16" s="134">
        <f>D7/RES_summary!D$6</f>
        <v>13.991602036927725</v>
      </c>
      <c r="E16" s="134">
        <f>E7/RES_summary!E$6</f>
        <v>14.298949565544529</v>
      </c>
      <c r="F16" s="134">
        <f>F7/RES_summary!F$6</f>
        <v>14.518345418918596</v>
      </c>
      <c r="G16" s="134">
        <f>G7/RES_summary!G$6</f>
        <v>14.728353582275101</v>
      </c>
      <c r="H16" s="134">
        <f>H7/RES_summary!H$6</f>
        <v>14.917278547629385</v>
      </c>
      <c r="I16" s="134">
        <f>I7/RES_summary!I$6</f>
        <v>15.168173341045671</v>
      </c>
      <c r="J16" s="134">
        <f>J7/RES_summary!J$6</f>
        <v>15.474478026934335</v>
      </c>
      <c r="K16" s="134">
        <f>K7/RES_summary!K$6</f>
        <v>15.672604575428158</v>
      </c>
      <c r="L16" s="134">
        <f>L7/RES_summary!L$6</f>
        <v>15.91943086848624</v>
      </c>
      <c r="M16" s="134">
        <f>M7/RES_summary!M$6</f>
        <v>16.072312141047899</v>
      </c>
      <c r="N16" s="134">
        <f>N7/RES_summary!N$6</f>
        <v>16.213382449599145</v>
      </c>
      <c r="O16" s="134">
        <f>O7/RES_summary!O$6</f>
        <v>16.385104077359497</v>
      </c>
      <c r="P16" s="134">
        <f>P7/RES_summary!P$6</f>
        <v>16.573681261965337</v>
      </c>
      <c r="Q16" s="134">
        <f>Q7/RES_summary!Q$6</f>
        <v>16.78543788837797</v>
      </c>
    </row>
    <row r="17" spans="1:17" ht="12.95" customHeight="1" x14ac:dyDescent="0.25">
      <c r="A17" s="133" t="s">
        <v>49</v>
      </c>
      <c r="B17" s="132">
        <f>1000000*B5/RES_summary!B$6</f>
        <v>972.73560465732317</v>
      </c>
      <c r="C17" s="132">
        <f>1000000*C5/RES_summary!C$6</f>
        <v>976.18548794318019</v>
      </c>
      <c r="D17" s="132">
        <f>1000000*D5/RES_summary!D$6</f>
        <v>970.61002956093796</v>
      </c>
      <c r="E17" s="132">
        <f>1000000*E5/RES_summary!E$6</f>
        <v>964.68390182746123</v>
      </c>
      <c r="F17" s="132">
        <f>1000000*F5/RES_summary!F$6</f>
        <v>952.7137148388972</v>
      </c>
      <c r="G17" s="132">
        <f>1000000*G5/RES_summary!G$6</f>
        <v>942.89010042531595</v>
      </c>
      <c r="H17" s="132">
        <f>1000000*H5/RES_summary!H$6</f>
        <v>928.84183125752395</v>
      </c>
      <c r="I17" s="132">
        <f>1000000*I5/RES_summary!I$6</f>
        <v>911.31011209004907</v>
      </c>
      <c r="J17" s="132">
        <f>1000000*J5/RES_summary!J$6</f>
        <v>889.27864162907088</v>
      </c>
      <c r="K17" s="132">
        <f>1000000*K5/RES_summary!K$6</f>
        <v>853.52285911005458</v>
      </c>
      <c r="L17" s="132">
        <f>1000000*L5/RES_summary!L$6</f>
        <v>812.74494423165936</v>
      </c>
      <c r="M17" s="132">
        <f>1000000*M5/RES_summary!M$6</f>
        <v>758.68578422234168</v>
      </c>
      <c r="N17" s="132">
        <f>1000000*N5/RES_summary!N$6</f>
        <v>676.34722503126341</v>
      </c>
      <c r="O17" s="132">
        <f>1000000*O5/RES_summary!O$6</f>
        <v>576.40743147346097</v>
      </c>
      <c r="P17" s="132">
        <f>1000000*P5/RES_summary!P$6</f>
        <v>466.50332166859368</v>
      </c>
      <c r="Q17" s="132">
        <f>1000000*Q5/RES_summary!Q$6</f>
        <v>347.02101129207449</v>
      </c>
    </row>
    <row r="18" spans="1:17" ht="12.95" customHeight="1" x14ac:dyDescent="0.25">
      <c r="A18" s="133" t="s">
        <v>48</v>
      </c>
      <c r="B18" s="132">
        <f>B3*1000000/0.086/RES_summary!B$6</f>
        <v>415.8474779028349</v>
      </c>
      <c r="C18" s="132">
        <f>C3*1000000/0.086/RES_summary!C$6</f>
        <v>419.90090701506443</v>
      </c>
      <c r="D18" s="132">
        <f>D3*1000000/0.086/RES_summary!D$6</f>
        <v>419.66964317646665</v>
      </c>
      <c r="E18" s="132">
        <f>E3*1000000/0.086/RES_summary!E$6</f>
        <v>419.09605135616704</v>
      </c>
      <c r="F18" s="132">
        <f>F3*1000000/0.086/RES_summary!F$6</f>
        <v>415.96604190517405</v>
      </c>
      <c r="G18" s="132">
        <f>G3*1000000/0.086/RES_summary!G$6</f>
        <v>413.647853338657</v>
      </c>
      <c r="H18" s="132">
        <f>H3*1000000/0.086/RES_summary!H$6</f>
        <v>409.20097079366809</v>
      </c>
      <c r="I18" s="132">
        <f>I3*1000000/0.086/RES_summary!I$6</f>
        <v>402.87718871589118</v>
      </c>
      <c r="J18" s="132">
        <f>J3*1000000/0.086/RES_summary!J$6</f>
        <v>393.51941943951994</v>
      </c>
      <c r="K18" s="132">
        <f>K3*1000000/0.086/RES_summary!K$6</f>
        <v>377.45649022499163</v>
      </c>
      <c r="L18" s="132">
        <f>L3*1000000/0.086/RES_summary!L$6</f>
        <v>359.94720465323036</v>
      </c>
      <c r="M18" s="132">
        <f>M3*1000000/0.086/RES_summary!M$6</f>
        <v>337.17455179118377</v>
      </c>
      <c r="N18" s="132">
        <f>N3*1000000/0.086/RES_summary!N$6</f>
        <v>301.21993528537888</v>
      </c>
      <c r="O18" s="132">
        <f>O3*1000000/0.086/RES_summary!O$6</f>
        <v>257.42383685221483</v>
      </c>
      <c r="P18" s="132">
        <f>P3*1000000/0.086/RES_summary!P$6</f>
        <v>209.07030942693441</v>
      </c>
      <c r="Q18" s="132">
        <f>Q3*1000000/0.086/RES_summary!Q$6</f>
        <v>156.19387124874456</v>
      </c>
    </row>
    <row r="19" spans="1:17" ht="12.95" customHeight="1" x14ac:dyDescent="0.25">
      <c r="A19" s="131" t="s">
        <v>139</v>
      </c>
      <c r="B19" s="142">
        <v>111.54368865405353</v>
      </c>
      <c r="C19" s="142">
        <v>114.28340229614585</v>
      </c>
      <c r="D19" s="142">
        <v>116.43424743837406</v>
      </c>
      <c r="E19" s="142">
        <v>118.88428423468945</v>
      </c>
      <c r="F19" s="142">
        <v>120.58950052111847</v>
      </c>
      <c r="G19" s="142">
        <v>122.17102772744271</v>
      </c>
      <c r="H19" s="142">
        <v>123.54157635242777</v>
      </c>
      <c r="I19" s="142">
        <v>125.38039193201321</v>
      </c>
      <c r="J19" s="142">
        <v>127.61631036789041</v>
      </c>
      <c r="K19" s="142">
        <v>128.9487085274159</v>
      </c>
      <c r="L19" s="142">
        <v>130.6477602954981</v>
      </c>
      <c r="M19" s="142">
        <v>131.60366015202698</v>
      </c>
      <c r="N19" s="142">
        <v>132.39817449109975</v>
      </c>
      <c r="O19" s="142">
        <v>133.40573042874792</v>
      </c>
      <c r="P19" s="142">
        <v>134.50143454964393</v>
      </c>
      <c r="Q19" s="142">
        <v>135.7313263133195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1.1218824549366158</v>
      </c>
      <c r="C3" s="144">
        <v>1.2477862968258888</v>
      </c>
      <c r="D3" s="144">
        <v>1.3836477253053974</v>
      </c>
      <c r="E3" s="144">
        <v>1.4755154121557335</v>
      </c>
      <c r="F3" s="144">
        <v>1.5713575736524068</v>
      </c>
      <c r="G3" s="144">
        <v>1.6589065302169126</v>
      </c>
      <c r="H3" s="144">
        <v>1.7432753053353089</v>
      </c>
      <c r="I3" s="144">
        <v>1.8217760659722917</v>
      </c>
      <c r="J3" s="144">
        <v>1.8935363157467737</v>
      </c>
      <c r="K3" s="144">
        <v>1.9510000754141472</v>
      </c>
      <c r="L3" s="144">
        <v>2.0127875414239993</v>
      </c>
      <c r="M3" s="144">
        <v>2.0790656400768652</v>
      </c>
      <c r="N3" s="144">
        <v>2.1549413458965647</v>
      </c>
      <c r="O3" s="144">
        <v>2.2470538683383929</v>
      </c>
      <c r="P3" s="144">
        <v>2.3111859030796329</v>
      </c>
      <c r="Q3" s="144">
        <v>2.3824391577961359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505.45040453264312</v>
      </c>
      <c r="C5" s="144">
        <v>550.79158333548435</v>
      </c>
      <c r="D5" s="144">
        <v>599.73033608832588</v>
      </c>
      <c r="E5" s="144">
        <v>628.91819784425866</v>
      </c>
      <c r="F5" s="144">
        <v>659.0688850628045</v>
      </c>
      <c r="G5" s="144">
        <v>685.34457711829032</v>
      </c>
      <c r="H5" s="144">
        <v>710.27011693502664</v>
      </c>
      <c r="I5" s="144">
        <v>732.97914312107901</v>
      </c>
      <c r="J5" s="144">
        <v>754.61408577605687</v>
      </c>
      <c r="K5" s="144">
        <v>771.72568926428005</v>
      </c>
      <c r="L5" s="144">
        <v>788.91344826513148</v>
      </c>
      <c r="M5" s="144">
        <v>806.14453887150034</v>
      </c>
      <c r="N5" s="144">
        <v>827.99650768148888</v>
      </c>
      <c r="O5" s="144">
        <v>855.27459589510261</v>
      </c>
      <c r="P5" s="144">
        <v>871.03583738736245</v>
      </c>
      <c r="Q5" s="144">
        <v>888.57287372351277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45846.821321916497</v>
      </c>
      <c r="C7" s="62">
        <v>50364.840619159018</v>
      </c>
      <c r="D7" s="62">
        <v>55259.665750789136</v>
      </c>
      <c r="E7" s="62">
        <v>58313.710057073971</v>
      </c>
      <c r="F7" s="62">
        <v>61513.641517211989</v>
      </c>
      <c r="G7" s="62">
        <v>64448.321345196397</v>
      </c>
      <c r="H7" s="62">
        <v>67380.322160638578</v>
      </c>
      <c r="I7" s="62">
        <v>70314.911766379548</v>
      </c>
      <c r="J7" s="62">
        <v>73408.887967990508</v>
      </c>
      <c r="K7" s="62">
        <v>76318.289511644805</v>
      </c>
      <c r="L7" s="62">
        <v>79606.322665302214</v>
      </c>
      <c r="M7" s="62">
        <v>83185.448931001141</v>
      </c>
      <c r="N7" s="62">
        <v>88102.49957651482</v>
      </c>
      <c r="O7" s="62">
        <v>94018.648378756436</v>
      </c>
      <c r="P7" s="62">
        <v>99473.947807035904</v>
      </c>
      <c r="Q7" s="62">
        <v>106067.44792991788</v>
      </c>
    </row>
    <row r="8" spans="1:17" ht="12.95" customHeight="1" x14ac:dyDescent="0.25">
      <c r="A8" s="133" t="s">
        <v>136</v>
      </c>
      <c r="B8" s="143"/>
      <c r="C8" s="143">
        <v>7682.8019314805761</v>
      </c>
      <c r="D8" s="143">
        <v>8312.7903766072359</v>
      </c>
      <c r="E8" s="143">
        <v>6745.4467708601242</v>
      </c>
      <c r="F8" s="143">
        <v>7186.6461218793274</v>
      </c>
      <c r="G8" s="143">
        <v>7240.3316626650294</v>
      </c>
      <c r="H8" s="143">
        <v>7582.1047968972352</v>
      </c>
      <c r="I8" s="143">
        <v>7956.7019057124589</v>
      </c>
      <c r="J8" s="143">
        <v>8517.8574855801671</v>
      </c>
      <c r="K8" s="143">
        <v>8767.1933303410078</v>
      </c>
      <c r="L8" s="143">
        <v>9614.4482832790727</v>
      </c>
      <c r="M8" s="143">
        <v>11261.928197179515</v>
      </c>
      <c r="N8" s="143">
        <v>13229.8410221209</v>
      </c>
      <c r="O8" s="143">
        <v>12661.595573101749</v>
      </c>
      <c r="P8" s="143">
        <v>12641.945550158762</v>
      </c>
      <c r="Q8" s="143">
        <v>13833.831785547036</v>
      </c>
    </row>
    <row r="9" spans="1:17" ht="12.95" customHeight="1" x14ac:dyDescent="0.25">
      <c r="A9" s="131" t="s">
        <v>135</v>
      </c>
      <c r="B9" s="142"/>
      <c r="C9" s="142">
        <f>B7+C8-C7</f>
        <v>3164.7826342380577</v>
      </c>
      <c r="D9" s="142">
        <f t="shared" ref="D9:Q9" si="0">C7+D8-D7</f>
        <v>3417.9652449771165</v>
      </c>
      <c r="E9" s="142">
        <f t="shared" si="0"/>
        <v>3691.402464575287</v>
      </c>
      <c r="F9" s="142">
        <f t="shared" si="0"/>
        <v>3986.7146617413091</v>
      </c>
      <c r="G9" s="142">
        <f t="shared" si="0"/>
        <v>4305.6518346806261</v>
      </c>
      <c r="H9" s="142">
        <f t="shared" si="0"/>
        <v>4650.1039814550604</v>
      </c>
      <c r="I9" s="142">
        <f t="shared" si="0"/>
        <v>5022.1122999714862</v>
      </c>
      <c r="J9" s="142">
        <f t="shared" si="0"/>
        <v>5423.8812839692109</v>
      </c>
      <c r="K9" s="142">
        <f t="shared" si="0"/>
        <v>5857.7917866867065</v>
      </c>
      <c r="L9" s="142">
        <f t="shared" si="0"/>
        <v>6326.4151296216587</v>
      </c>
      <c r="M9" s="142">
        <f t="shared" si="0"/>
        <v>7682.8019314805861</v>
      </c>
      <c r="N9" s="142">
        <f t="shared" si="0"/>
        <v>8312.7903766072268</v>
      </c>
      <c r="O9" s="142">
        <f t="shared" si="0"/>
        <v>6745.4467708601296</v>
      </c>
      <c r="P9" s="142">
        <f t="shared" si="0"/>
        <v>7186.6461218792974</v>
      </c>
      <c r="Q9" s="142">
        <f t="shared" si="0"/>
        <v>7240.331662665063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25.80895120047705</v>
      </c>
      <c r="C11" s="140">
        <v>26.342346951787206</v>
      </c>
      <c r="D11" s="140">
        <v>26.826935491329465</v>
      </c>
      <c r="E11" s="140">
        <v>27.280425362326564</v>
      </c>
      <c r="F11" s="140">
        <v>27.72335351848918</v>
      </c>
      <c r="G11" s="140">
        <v>28.145857515330345</v>
      </c>
      <c r="H11" s="140">
        <v>28.539343838322555</v>
      </c>
      <c r="I11" s="140">
        <v>28.900471215844064</v>
      </c>
      <c r="J11" s="140">
        <v>29.177647954910466</v>
      </c>
      <c r="K11" s="140">
        <v>29.396517057977171</v>
      </c>
      <c r="L11" s="140">
        <v>29.666760462881992</v>
      </c>
      <c r="M11" s="140">
        <v>29.988644338149427</v>
      </c>
      <c r="N11" s="140">
        <v>30.262757485040261</v>
      </c>
      <c r="O11" s="140">
        <v>30.54987658721085</v>
      </c>
      <c r="P11" s="140">
        <v>30.853213534337169</v>
      </c>
      <c r="Q11" s="140">
        <v>31.176712370837237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11024.764421149061</v>
      </c>
      <c r="C13" s="137">
        <f t="shared" ref="C13:Q13" si="1">IF(C5=0,0,1000000*C5/C7)</f>
        <v>10936.033482174085</v>
      </c>
      <c r="D13" s="137">
        <f t="shared" si="1"/>
        <v>10852.949035070147</v>
      </c>
      <c r="E13" s="137">
        <f t="shared" si="1"/>
        <v>10785.082911526486</v>
      </c>
      <c r="F13" s="137">
        <f t="shared" si="1"/>
        <v>10714.190686929043</v>
      </c>
      <c r="G13" s="137">
        <f t="shared" si="1"/>
        <v>10634.017501363081</v>
      </c>
      <c r="H13" s="137">
        <f t="shared" si="1"/>
        <v>10541.209868983733</v>
      </c>
      <c r="I13" s="137">
        <f t="shared" si="1"/>
        <v>10424.234699410466</v>
      </c>
      <c r="J13" s="137">
        <f t="shared" si="1"/>
        <v>10279.60110368518</v>
      </c>
      <c r="K13" s="137">
        <f t="shared" si="1"/>
        <v>10111.936394309892</v>
      </c>
      <c r="L13" s="137">
        <f t="shared" si="1"/>
        <v>9910.1857974529066</v>
      </c>
      <c r="M13" s="137">
        <f t="shared" si="1"/>
        <v>9690.9321189113689</v>
      </c>
      <c r="N13" s="137">
        <f t="shared" si="1"/>
        <v>9398.1046129388706</v>
      </c>
      <c r="O13" s="137">
        <f t="shared" si="1"/>
        <v>9096.8612146986834</v>
      </c>
      <c r="P13" s="137">
        <f t="shared" si="1"/>
        <v>8756.421722369334</v>
      </c>
      <c r="Q13" s="137">
        <f t="shared" si="1"/>
        <v>8377.4323891588392</v>
      </c>
    </row>
    <row r="14" spans="1:17" ht="12.95" customHeight="1" x14ac:dyDescent="0.25">
      <c r="A14" s="131" t="s">
        <v>132</v>
      </c>
      <c r="B14" s="130"/>
      <c r="C14" s="130">
        <v>10443.086064825475</v>
      </c>
      <c r="D14" s="130">
        <v>10420.209154094286</v>
      </c>
      <c r="E14" s="130">
        <v>10360.278078751078</v>
      </c>
      <c r="F14" s="130">
        <v>10311.246153192562</v>
      </c>
      <c r="G14" s="130">
        <v>10185.23634664332</v>
      </c>
      <c r="H14" s="130">
        <v>10048.903673463448</v>
      </c>
      <c r="I14" s="130">
        <v>9812.6877335618537</v>
      </c>
      <c r="J14" s="130">
        <v>9560.1454000461363</v>
      </c>
      <c r="K14" s="130">
        <v>9317.9624181287036</v>
      </c>
      <c r="L14" s="130">
        <v>9042.1200337118116</v>
      </c>
      <c r="M14" s="130">
        <v>8654.2242757538515</v>
      </c>
      <c r="N14" s="130">
        <v>8199.1146384152635</v>
      </c>
      <c r="O14" s="130">
        <v>7673.8189878335788</v>
      </c>
      <c r="P14" s="130">
        <v>7108.4405730346762</v>
      </c>
      <c r="Q14" s="130">
        <v>6598.426738414274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0.34044079425789525</v>
      </c>
      <c r="C16" s="134">
        <f>C7/RES_summary!C$6</f>
        <v>0.37094340356589223</v>
      </c>
      <c r="D16" s="134">
        <f>D7/RES_summary!D$6</f>
        <v>0.40311394457907773</v>
      </c>
      <c r="E16" s="134">
        <f>E7/RES_summary!E$6</f>
        <v>0.42196991227603203</v>
      </c>
      <c r="F16" s="134">
        <f>F7/RES_summary!F$6</f>
        <v>0.44165451979618026</v>
      </c>
      <c r="G16" s="134">
        <f>G7/RES_summary!G$6</f>
        <v>0.45887347966305492</v>
      </c>
      <c r="H16" s="134">
        <f>H7/RES_summary!H$6</f>
        <v>0.47382526747047277</v>
      </c>
      <c r="I16" s="134">
        <f>I7/RES_summary!I$6</f>
        <v>0.48833530176874307</v>
      </c>
      <c r="J16" s="134">
        <f>J7/RES_summary!J$6</f>
        <v>0.50057544182360947</v>
      </c>
      <c r="K16" s="134">
        <f>K7/RES_summary!K$6</f>
        <v>0.51129393703577397</v>
      </c>
      <c r="L16" s="134">
        <f>L7/RES_summary!L$6</f>
        <v>0.52336771330998666</v>
      </c>
      <c r="M16" s="134">
        <f>M7/RES_summary!M$6</f>
        <v>0.54001797516911709</v>
      </c>
      <c r="N16" s="134">
        <f>N7/RES_summary!N$6</f>
        <v>0.56189610368005882</v>
      </c>
      <c r="O16" s="134">
        <f>O7/RES_summary!O$6</f>
        <v>0.58816795982956793</v>
      </c>
      <c r="P16" s="134">
        <f>P7/RES_summary!P$6</f>
        <v>0.60963380405120982</v>
      </c>
      <c r="Q16" s="134">
        <f>Q7/RES_summary!Q$6</f>
        <v>0.63614005331732726</v>
      </c>
    </row>
    <row r="17" spans="1:17" ht="12.95" customHeight="1" x14ac:dyDescent="0.25">
      <c r="A17" s="133" t="s">
        <v>49</v>
      </c>
      <c r="B17" s="132">
        <f>1000000*B5/RES_summary!B$6</f>
        <v>3753.279556042171</v>
      </c>
      <c r="C17" s="132">
        <f>1000000*C5/RES_summary!C$6</f>
        <v>4056.6494813882114</v>
      </c>
      <c r="D17" s="132">
        <f>1000000*D5/RES_summary!D$6</f>
        <v>4374.9750958428231</v>
      </c>
      <c r="E17" s="132">
        <f>1000000*E5/RES_summary!E$6</f>
        <v>4550.9804900665631</v>
      </c>
      <c r="F17" s="132">
        <f>1000000*F5/RES_summary!F$6</f>
        <v>4731.9707428403535</v>
      </c>
      <c r="G17" s="132">
        <f>1000000*G5/RES_summary!G$6</f>
        <v>4879.6686136483013</v>
      </c>
      <c r="H17" s="132">
        <f>1000000*H5/RES_summary!H$6</f>
        <v>4994.6915856336036</v>
      </c>
      <c r="I17" s="132">
        <f>1000000*I5/RES_summary!I$6</f>
        <v>5090.521797644813</v>
      </c>
      <c r="J17" s="132">
        <f>1000000*J5/RES_summary!J$6</f>
        <v>5145.7158642476725</v>
      </c>
      <c r="K17" s="132">
        <f>1000000*K5/RES_summary!K$6</f>
        <v>5170.1717701020334</v>
      </c>
      <c r="L17" s="132">
        <f>1000000*L5/RES_summary!L$6</f>
        <v>5186.6712792900353</v>
      </c>
      <c r="M17" s="132">
        <f>1000000*M5/RES_summary!M$6</f>
        <v>5233.277540355879</v>
      </c>
      <c r="N17" s="132">
        <f>1000000*N5/RES_summary!N$6</f>
        <v>5280.7583639879385</v>
      </c>
      <c r="O17" s="132">
        <f>1000000*O5/RES_summary!O$6</f>
        <v>5350.4823015020493</v>
      </c>
      <c r="P17" s="132">
        <f>1000000*P5/RES_summary!P$6</f>
        <v>5338.210684484663</v>
      </c>
      <c r="Q17" s="132">
        <f>1000000*Q5/RES_summary!Q$6</f>
        <v>5329.2202867018086</v>
      </c>
    </row>
    <row r="18" spans="1:17" ht="12.95" customHeight="1" x14ac:dyDescent="0.25">
      <c r="A18" s="131" t="s">
        <v>48</v>
      </c>
      <c r="B18" s="130">
        <f>B3*1000000/0.086/RES_summary!B$6</f>
        <v>96.86820890364055</v>
      </c>
      <c r="C18" s="130">
        <f>C3*1000000/0.086/RES_summary!C$6</f>
        <v>106.86166810051589</v>
      </c>
      <c r="D18" s="130">
        <f>D3*1000000/0.086/RES_summary!D$6</f>
        <v>117.36717467234833</v>
      </c>
      <c r="E18" s="130">
        <f>E3*1000000/0.086/RES_summary!E$6</f>
        <v>124.15268358466524</v>
      </c>
      <c r="F18" s="130">
        <f>F3*1000000/0.086/RES_summary!F$6</f>
        <v>131.18609774291093</v>
      </c>
      <c r="G18" s="130">
        <f>G3*1000000/0.086/RES_summary!G$6</f>
        <v>137.34245752177463</v>
      </c>
      <c r="H18" s="130">
        <f>H3*1000000/0.086/RES_summary!H$6</f>
        <v>142.54522052877388</v>
      </c>
      <c r="I18" s="130">
        <f>I3*1000000/0.086/RES_summary!I$6</f>
        <v>147.11847868646069</v>
      </c>
      <c r="J18" s="130">
        <f>J3*1000000/0.086/RES_summary!J$6</f>
        <v>150.13988596301641</v>
      </c>
      <c r="K18" s="130">
        <f>K3*1000000/0.086/RES_summary!K$6</f>
        <v>151.98504263247645</v>
      </c>
      <c r="L18" s="130">
        <f>L3*1000000/0.086/RES_summary!L$6</f>
        <v>153.87173444240716</v>
      </c>
      <c r="M18" s="130">
        <f>M3*1000000/0.086/RES_summary!M$6</f>
        <v>156.9388988805579</v>
      </c>
      <c r="N18" s="130">
        <f>N3*1000000/0.086/RES_summary!N$6</f>
        <v>159.81030970646498</v>
      </c>
      <c r="O18" s="130">
        <f>O3*1000000/0.086/RES_summary!O$6</f>
        <v>163.45657399294348</v>
      </c>
      <c r="P18" s="130">
        <f>P3*1000000/0.086/RES_summary!P$6</f>
        <v>164.70095413968545</v>
      </c>
      <c r="Q18" s="130">
        <f>Q3*1000000/0.086/RES_summary!Q$6</f>
        <v>166.14756803933304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0</v>
      </c>
      <c r="C3" s="151">
        <v>0</v>
      </c>
      <c r="D3" s="151">
        <v>0</v>
      </c>
      <c r="E3" s="151">
        <v>0</v>
      </c>
      <c r="F3" s="151">
        <v>0</v>
      </c>
      <c r="G3" s="151">
        <v>0</v>
      </c>
      <c r="H3" s="151">
        <v>0</v>
      </c>
      <c r="I3" s="151">
        <v>0</v>
      </c>
      <c r="J3" s="151">
        <v>0</v>
      </c>
      <c r="K3" s="151">
        <v>0</v>
      </c>
      <c r="L3" s="151">
        <v>0</v>
      </c>
      <c r="M3" s="151">
        <v>0</v>
      </c>
      <c r="N3" s="151">
        <v>0</v>
      </c>
      <c r="O3" s="151">
        <v>0</v>
      </c>
      <c r="P3" s="151">
        <v>0</v>
      </c>
      <c r="Q3" s="151">
        <v>0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0</v>
      </c>
      <c r="C5" s="67">
        <f t="shared" ref="C5:Q5" si="0">C3</f>
        <v>0</v>
      </c>
      <c r="D5" s="67">
        <f t="shared" si="0"/>
        <v>0</v>
      </c>
      <c r="E5" s="67">
        <f t="shared" si="0"/>
        <v>0</v>
      </c>
      <c r="F5" s="67">
        <f t="shared" si="0"/>
        <v>0</v>
      </c>
      <c r="G5" s="67">
        <f t="shared" si="0"/>
        <v>0</v>
      </c>
      <c r="H5" s="67">
        <f t="shared" si="0"/>
        <v>0</v>
      </c>
      <c r="I5" s="67">
        <f t="shared" si="0"/>
        <v>0</v>
      </c>
      <c r="J5" s="67">
        <f t="shared" si="0"/>
        <v>0</v>
      </c>
      <c r="K5" s="67">
        <f t="shared" si="0"/>
        <v>0</v>
      </c>
      <c r="L5" s="67">
        <f t="shared" si="0"/>
        <v>0</v>
      </c>
      <c r="M5" s="67">
        <f t="shared" si="0"/>
        <v>0</v>
      </c>
      <c r="N5" s="67">
        <f t="shared" si="0"/>
        <v>0</v>
      </c>
      <c r="O5" s="67">
        <f t="shared" si="0"/>
        <v>0</v>
      </c>
      <c r="P5" s="67">
        <f t="shared" si="0"/>
        <v>0</v>
      </c>
      <c r="Q5" s="67">
        <f t="shared" si="0"/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88911</v>
      </c>
      <c r="C24" s="151">
        <v>88128</v>
      </c>
      <c r="D24" s="151">
        <v>88520.999999999985</v>
      </c>
      <c r="E24" s="151">
        <v>84228</v>
      </c>
      <c r="F24" s="151">
        <v>83219</v>
      </c>
      <c r="G24" s="151">
        <v>83552.999999999985</v>
      </c>
      <c r="H24" s="151">
        <v>78986</v>
      </c>
      <c r="I24" s="151">
        <v>74207.000000000015</v>
      </c>
      <c r="J24" s="151">
        <v>73251.000000000029</v>
      </c>
      <c r="K24" s="151">
        <v>75467.000000000015</v>
      </c>
      <c r="L24" s="151">
        <v>65674.000000000029</v>
      </c>
      <c r="M24" s="151">
        <v>68452.000000000029</v>
      </c>
      <c r="N24" s="151">
        <v>75740.000000000029</v>
      </c>
      <c r="O24" s="151">
        <v>68250</v>
      </c>
      <c r="P24" s="151">
        <v>72390</v>
      </c>
      <c r="Q24" s="151">
        <v>74138.999999999971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88911</v>
      </c>
      <c r="C26" s="67">
        <f t="shared" ref="C26:Q26" si="1">C24</f>
        <v>88128</v>
      </c>
      <c r="D26" s="67">
        <f t="shared" si="1"/>
        <v>88520.999999999985</v>
      </c>
      <c r="E26" s="67">
        <f t="shared" si="1"/>
        <v>84228</v>
      </c>
      <c r="F26" s="67">
        <f t="shared" si="1"/>
        <v>83219</v>
      </c>
      <c r="G26" s="67">
        <f t="shared" si="1"/>
        <v>83552.999999999985</v>
      </c>
      <c r="H26" s="67">
        <f t="shared" si="1"/>
        <v>78986</v>
      </c>
      <c r="I26" s="67">
        <f t="shared" si="1"/>
        <v>74207.000000000015</v>
      </c>
      <c r="J26" s="67">
        <f t="shared" si="1"/>
        <v>73251.000000000029</v>
      </c>
      <c r="K26" s="67">
        <f t="shared" si="1"/>
        <v>75467.000000000015</v>
      </c>
      <c r="L26" s="67">
        <f t="shared" si="1"/>
        <v>65674.000000000029</v>
      </c>
      <c r="M26" s="67">
        <f t="shared" si="1"/>
        <v>68452.000000000029</v>
      </c>
      <c r="N26" s="67">
        <f t="shared" si="1"/>
        <v>75740.000000000029</v>
      </c>
      <c r="O26" s="67">
        <f t="shared" si="1"/>
        <v>68250</v>
      </c>
      <c r="P26" s="67">
        <f t="shared" si="1"/>
        <v>72390</v>
      </c>
      <c r="Q26" s="67">
        <f t="shared" si="1"/>
        <v>74138.999999999971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9076</v>
      </c>
      <c r="C29" s="67">
        <v>8627</v>
      </c>
      <c r="D29" s="67">
        <v>8927</v>
      </c>
      <c r="E29" s="67">
        <v>7970</v>
      </c>
      <c r="F29" s="67">
        <v>8265</v>
      </c>
      <c r="G29" s="67">
        <v>8589.9999999999982</v>
      </c>
      <c r="H29" s="67">
        <v>8636</v>
      </c>
      <c r="I29" s="67">
        <v>7957.0000000000009</v>
      </c>
      <c r="J29" s="67">
        <v>7857.0000000000018</v>
      </c>
      <c r="K29" s="67">
        <v>9615.0000000000018</v>
      </c>
      <c r="L29" s="67">
        <v>9166.0000000000018</v>
      </c>
      <c r="M29" s="67">
        <v>10637.000000000004</v>
      </c>
      <c r="N29" s="67">
        <v>12472.000000000002</v>
      </c>
      <c r="O29" s="67">
        <v>11638.000000000002</v>
      </c>
      <c r="P29" s="67">
        <v>12646.000000000002</v>
      </c>
      <c r="Q29" s="67">
        <v>13525.999999999998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2829</v>
      </c>
      <c r="C31" s="67">
        <v>3958.0000000000009</v>
      </c>
      <c r="D31" s="67">
        <v>5282.0000000000018</v>
      </c>
      <c r="E31" s="67">
        <v>6558.0000000000045</v>
      </c>
      <c r="F31" s="67">
        <v>8233.0000000000073</v>
      </c>
      <c r="G31" s="67">
        <v>9426.9999999999982</v>
      </c>
      <c r="H31" s="67">
        <v>10790.999999999998</v>
      </c>
      <c r="I31" s="67">
        <v>11600.999999999996</v>
      </c>
      <c r="J31" s="67">
        <v>12164.000000000005</v>
      </c>
      <c r="K31" s="67">
        <v>11655.000000000005</v>
      </c>
      <c r="L31" s="67">
        <v>7045.0000000000027</v>
      </c>
      <c r="M31" s="67">
        <v>5453.0000000000027</v>
      </c>
      <c r="N31" s="67">
        <v>3913.0000000000005</v>
      </c>
      <c r="O31" s="67">
        <v>3843.0000000000005</v>
      </c>
      <c r="P31" s="67">
        <v>3801.0000000000014</v>
      </c>
      <c r="Q31" s="67">
        <v>3557.9999999999991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140</v>
      </c>
      <c r="E32" s="67">
        <v>263</v>
      </c>
      <c r="F32" s="67">
        <v>432</v>
      </c>
      <c r="G32" s="67">
        <v>615.99999999999989</v>
      </c>
      <c r="H32" s="67">
        <v>804.00000000000011</v>
      </c>
      <c r="I32" s="67">
        <v>1142.0000000000002</v>
      </c>
      <c r="J32" s="67">
        <v>1305.0000000000007</v>
      </c>
      <c r="K32" s="67">
        <v>1528.0000000000007</v>
      </c>
      <c r="L32" s="67">
        <v>4206.0000000000009</v>
      </c>
      <c r="M32" s="67">
        <v>3363.0000000000014</v>
      </c>
      <c r="N32" s="67">
        <v>2431.0000000000005</v>
      </c>
      <c r="O32" s="67">
        <v>2330.0000000000005</v>
      </c>
      <c r="P32" s="67">
        <v>2299.0000000000005</v>
      </c>
      <c r="Q32" s="67">
        <v>2089.9999999999995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86082</v>
      </c>
      <c r="C35" s="67">
        <v>84170</v>
      </c>
      <c r="D35" s="67">
        <v>80951.999999999985</v>
      </c>
      <c r="E35" s="67">
        <v>74419</v>
      </c>
      <c r="F35" s="67">
        <v>70837</v>
      </c>
      <c r="G35" s="67">
        <v>68998.999999999985</v>
      </c>
      <c r="H35" s="67">
        <v>62717</v>
      </c>
      <c r="I35" s="67">
        <v>55955.000000000015</v>
      </c>
      <c r="J35" s="67">
        <v>53990.000000000022</v>
      </c>
      <c r="K35" s="67">
        <v>55064.000000000007</v>
      </c>
      <c r="L35" s="67">
        <v>34077.000000000015</v>
      </c>
      <c r="M35" s="67">
        <v>36888.000000000015</v>
      </c>
      <c r="N35" s="67">
        <v>42807.000000000015</v>
      </c>
      <c r="O35" s="67">
        <v>38645</v>
      </c>
      <c r="P35" s="67">
        <v>41302</v>
      </c>
      <c r="Q35" s="67">
        <v>43141.999999999985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2147</v>
      </c>
      <c r="E36" s="67">
        <v>2988.0000000000009</v>
      </c>
      <c r="F36" s="67">
        <v>3717</v>
      </c>
      <c r="G36" s="67">
        <v>4510.9999999999991</v>
      </c>
      <c r="H36" s="67">
        <v>4674</v>
      </c>
      <c r="I36" s="67">
        <v>5508.9999999999964</v>
      </c>
      <c r="J36" s="67">
        <v>5792.0000000000027</v>
      </c>
      <c r="K36" s="67">
        <v>7220.0000000000036</v>
      </c>
      <c r="L36" s="67">
        <v>20346.000000000007</v>
      </c>
      <c r="M36" s="67">
        <v>22748.000000000015</v>
      </c>
      <c r="N36" s="67">
        <v>26589.000000000015</v>
      </c>
      <c r="O36" s="67">
        <v>23432.000000000004</v>
      </c>
      <c r="P36" s="67">
        <v>24988.000000000007</v>
      </c>
      <c r="Q36" s="67">
        <v>25348.999999999993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5468</v>
      </c>
      <c r="C40" s="67">
        <v>29634</v>
      </c>
      <c r="D40" s="67">
        <v>15032</v>
      </c>
      <c r="E40" s="67">
        <v>13937</v>
      </c>
      <c r="F40" s="67">
        <v>17346</v>
      </c>
      <c r="G40" s="67">
        <v>18563.999999999996</v>
      </c>
      <c r="H40" s="67">
        <v>20326.999999999996</v>
      </c>
      <c r="I40" s="67">
        <v>26807</v>
      </c>
      <c r="J40" s="67">
        <v>37261.000000000022</v>
      </c>
      <c r="K40" s="67">
        <v>40851.000000000036</v>
      </c>
      <c r="L40" s="67">
        <v>27088.000000000015</v>
      </c>
      <c r="M40" s="67">
        <v>24804.000000000007</v>
      </c>
      <c r="N40" s="67">
        <v>26215.000000000007</v>
      </c>
      <c r="O40" s="67">
        <v>20764.000000000004</v>
      </c>
      <c r="P40" s="67">
        <v>18494.000000000004</v>
      </c>
      <c r="Q40" s="67">
        <v>16918.000000000004</v>
      </c>
    </row>
    <row r="41" spans="1:17" ht="12" customHeight="1" x14ac:dyDescent="0.25">
      <c r="A41" s="29" t="s">
        <v>140</v>
      </c>
      <c r="B41" s="83">
        <v>83443</v>
      </c>
      <c r="C41" s="83">
        <v>58494</v>
      </c>
      <c r="D41" s="83">
        <v>73489.000000000015</v>
      </c>
      <c r="E41" s="83">
        <v>70291</v>
      </c>
      <c r="F41" s="83">
        <v>65872.999999999985</v>
      </c>
      <c r="G41" s="83">
        <v>64988.999999999985</v>
      </c>
      <c r="H41" s="83">
        <v>58658.999999999993</v>
      </c>
      <c r="I41" s="83">
        <v>47400.000000000007</v>
      </c>
      <c r="J41" s="83">
        <v>35990.000000000029</v>
      </c>
      <c r="K41" s="83">
        <v>34616.000000000015</v>
      </c>
      <c r="L41" s="83">
        <v>38586.000000000015</v>
      </c>
      <c r="M41" s="83">
        <v>43648.000000000022</v>
      </c>
      <c r="N41" s="83">
        <v>49525.000000000015</v>
      </c>
      <c r="O41" s="83">
        <v>47486.000000000007</v>
      </c>
      <c r="P41" s="83">
        <v>53896.000000000022</v>
      </c>
      <c r="Q41" s="83">
        <v>57220.999999999985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0</v>
      </c>
      <c r="C43" s="151">
        <v>0</v>
      </c>
      <c r="D43" s="151">
        <v>0</v>
      </c>
      <c r="E43" s="151">
        <v>0</v>
      </c>
      <c r="F43" s="151">
        <v>0</v>
      </c>
      <c r="G43" s="151">
        <v>0</v>
      </c>
      <c r="H43" s="151">
        <v>0</v>
      </c>
      <c r="I43" s="151">
        <v>0</v>
      </c>
      <c r="J43" s="151">
        <v>0</v>
      </c>
      <c r="K43" s="151">
        <v>0</v>
      </c>
      <c r="L43" s="151">
        <v>0</v>
      </c>
      <c r="M43" s="151">
        <v>0</v>
      </c>
      <c r="N43" s="151">
        <v>0</v>
      </c>
      <c r="O43" s="151">
        <v>14588.000000000004</v>
      </c>
      <c r="P43" s="151">
        <v>15349</v>
      </c>
      <c r="Q43" s="151">
        <v>23484.999999999993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0</v>
      </c>
      <c r="C45" s="67">
        <f t="shared" ref="C45:Q45" si="2">C43</f>
        <v>0</v>
      </c>
      <c r="D45" s="67">
        <f t="shared" si="2"/>
        <v>0</v>
      </c>
      <c r="E45" s="67">
        <f t="shared" si="2"/>
        <v>0</v>
      </c>
      <c r="F45" s="67">
        <f t="shared" si="2"/>
        <v>0</v>
      </c>
      <c r="G45" s="67">
        <f t="shared" si="2"/>
        <v>0</v>
      </c>
      <c r="H45" s="67">
        <f t="shared" si="2"/>
        <v>0</v>
      </c>
      <c r="I45" s="67">
        <f t="shared" si="2"/>
        <v>0</v>
      </c>
      <c r="J45" s="67">
        <f t="shared" si="2"/>
        <v>0</v>
      </c>
      <c r="K45" s="67">
        <f t="shared" si="2"/>
        <v>0</v>
      </c>
      <c r="L45" s="67">
        <f t="shared" si="2"/>
        <v>0</v>
      </c>
      <c r="M45" s="67">
        <f t="shared" si="2"/>
        <v>0</v>
      </c>
      <c r="N45" s="67">
        <f t="shared" si="2"/>
        <v>0</v>
      </c>
      <c r="O45" s="67">
        <f t="shared" si="2"/>
        <v>14588.000000000004</v>
      </c>
      <c r="P45" s="67">
        <f t="shared" si="2"/>
        <v>15349</v>
      </c>
      <c r="Q45" s="67">
        <f t="shared" si="2"/>
        <v>23484.999999999993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2488.0000000000005</v>
      </c>
      <c r="P48" s="67">
        <v>2681.0000000000005</v>
      </c>
      <c r="Q48" s="67">
        <v>4283.9999999999991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9081.0000000000018</v>
      </c>
      <c r="P54" s="67">
        <v>9562.9999999999982</v>
      </c>
      <c r="Q54" s="67">
        <v>14792.999999999996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5507.0000000000009</v>
      </c>
      <c r="P55" s="67">
        <v>5786.0000000000009</v>
      </c>
      <c r="Q55" s="67">
        <v>8691.9999999999982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4438.0000000000009</v>
      </c>
      <c r="P59" s="67">
        <v>3921.0000000000009</v>
      </c>
      <c r="Q59" s="67">
        <v>5358.9999999999991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10150.000000000002</v>
      </c>
      <c r="P60" s="83">
        <v>11428.000000000002</v>
      </c>
      <c r="Q60" s="83">
        <v>18125.999999999996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0</v>
      </c>
      <c r="C62" s="151">
        <v>0</v>
      </c>
      <c r="D62" s="151">
        <v>0</v>
      </c>
      <c r="E62" s="151">
        <v>0</v>
      </c>
      <c r="F62" s="151">
        <v>0</v>
      </c>
      <c r="G62" s="151">
        <v>0</v>
      </c>
      <c r="H62" s="151">
        <v>0</v>
      </c>
      <c r="I62" s="151">
        <v>0</v>
      </c>
      <c r="J62" s="151">
        <v>0</v>
      </c>
      <c r="K62" s="151">
        <v>0</v>
      </c>
      <c r="L62" s="151">
        <v>0</v>
      </c>
      <c r="M62" s="151">
        <v>0</v>
      </c>
      <c r="N62" s="151">
        <v>0</v>
      </c>
      <c r="O62" s="151">
        <v>0</v>
      </c>
      <c r="P62" s="151">
        <v>0</v>
      </c>
      <c r="Q62" s="151">
        <v>0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0</v>
      </c>
      <c r="C64" s="67">
        <f t="shared" ref="C64:Q64" si="3">C62</f>
        <v>0</v>
      </c>
      <c r="D64" s="67">
        <f t="shared" si="3"/>
        <v>0</v>
      </c>
      <c r="E64" s="67">
        <f t="shared" si="3"/>
        <v>0</v>
      </c>
      <c r="F64" s="67">
        <f t="shared" si="3"/>
        <v>0</v>
      </c>
      <c r="G64" s="67">
        <f t="shared" si="3"/>
        <v>0</v>
      </c>
      <c r="H64" s="67">
        <f t="shared" si="3"/>
        <v>0</v>
      </c>
      <c r="I64" s="67">
        <f t="shared" si="3"/>
        <v>0</v>
      </c>
      <c r="J64" s="67">
        <f t="shared" si="3"/>
        <v>0</v>
      </c>
      <c r="K64" s="67">
        <f t="shared" si="3"/>
        <v>0</v>
      </c>
      <c r="L64" s="67">
        <f t="shared" si="3"/>
        <v>0</v>
      </c>
      <c r="M64" s="67">
        <f t="shared" si="3"/>
        <v>0</v>
      </c>
      <c r="N64" s="67">
        <f t="shared" si="3"/>
        <v>0</v>
      </c>
      <c r="O64" s="67">
        <f t="shared" si="3"/>
        <v>0</v>
      </c>
      <c r="P64" s="67">
        <f t="shared" si="3"/>
        <v>0</v>
      </c>
      <c r="Q64" s="67">
        <f t="shared" si="3"/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0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0</v>
      </c>
      <c r="C69" s="67">
        <v>0</v>
      </c>
      <c r="D69" s="67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0</v>
      </c>
      <c r="C78" s="67">
        <v>0</v>
      </c>
      <c r="D78" s="67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0</v>
      </c>
      <c r="L78" s="67">
        <v>0</v>
      </c>
      <c r="M78" s="67">
        <v>0</v>
      </c>
      <c r="N78" s="67">
        <v>0</v>
      </c>
      <c r="O78" s="67">
        <v>0</v>
      </c>
      <c r="P78" s="67">
        <v>0</v>
      </c>
      <c r="Q78" s="67">
        <v>0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0</v>
      </c>
      <c r="C81" s="151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11771.000000000005</v>
      </c>
      <c r="M81" s="151">
        <v>11782.000000000005</v>
      </c>
      <c r="N81" s="151">
        <v>12336.000000000004</v>
      </c>
      <c r="O81" s="151">
        <v>12364.000000000002</v>
      </c>
      <c r="P81" s="151">
        <v>14132.000000000004</v>
      </c>
      <c r="Q81" s="151">
        <v>13336.999999999996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0</v>
      </c>
      <c r="C83" s="67">
        <f t="shared" ref="C83:Q83" si="4">C81</f>
        <v>0</v>
      </c>
      <c r="D83" s="67">
        <f t="shared" si="4"/>
        <v>0</v>
      </c>
      <c r="E83" s="67">
        <f t="shared" si="4"/>
        <v>0</v>
      </c>
      <c r="F83" s="67">
        <f t="shared" si="4"/>
        <v>0</v>
      </c>
      <c r="G83" s="67">
        <f t="shared" si="4"/>
        <v>0</v>
      </c>
      <c r="H83" s="67">
        <f t="shared" si="4"/>
        <v>0</v>
      </c>
      <c r="I83" s="67">
        <f t="shared" si="4"/>
        <v>0</v>
      </c>
      <c r="J83" s="67">
        <f t="shared" si="4"/>
        <v>0</v>
      </c>
      <c r="K83" s="67">
        <f t="shared" si="4"/>
        <v>0</v>
      </c>
      <c r="L83" s="67">
        <f t="shared" si="4"/>
        <v>11771.000000000005</v>
      </c>
      <c r="M83" s="67">
        <f t="shared" si="4"/>
        <v>11782.000000000005</v>
      </c>
      <c r="N83" s="67">
        <f t="shared" si="4"/>
        <v>12336.000000000004</v>
      </c>
      <c r="O83" s="67">
        <f t="shared" si="4"/>
        <v>12364.000000000002</v>
      </c>
      <c r="P83" s="67">
        <f t="shared" si="4"/>
        <v>14132.000000000004</v>
      </c>
      <c r="Q83" s="67">
        <f t="shared" si="4"/>
        <v>13336.999999999996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7">
        <v>1643.0000000000009</v>
      </c>
      <c r="M86" s="67">
        <v>1831.0000000000009</v>
      </c>
      <c r="N86" s="67">
        <v>2031.0000000000005</v>
      </c>
      <c r="O86" s="67">
        <v>2108.0000000000005</v>
      </c>
      <c r="P86" s="67">
        <v>2469.0000000000005</v>
      </c>
      <c r="Q86" s="67">
        <v>2432.9999999999995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0</v>
      </c>
      <c r="F96" s="67">
        <v>0</v>
      </c>
      <c r="G96" s="67">
        <v>0</v>
      </c>
      <c r="H96" s="67">
        <v>0</v>
      </c>
      <c r="I96" s="67">
        <v>0</v>
      </c>
      <c r="J96" s="67">
        <v>0</v>
      </c>
      <c r="K96" s="67">
        <v>0</v>
      </c>
      <c r="L96" s="67">
        <v>7370.0000000000036</v>
      </c>
      <c r="M96" s="67">
        <v>7288.0000000000036</v>
      </c>
      <c r="N96" s="67">
        <v>7610.0000000000018</v>
      </c>
      <c r="O96" s="67">
        <v>7697.0000000000009</v>
      </c>
      <c r="P96" s="67">
        <v>8805.0000000000018</v>
      </c>
      <c r="Q96" s="67">
        <v>8400.9999999999982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4401.0000000000018</v>
      </c>
      <c r="M97" s="67">
        <v>4494.0000000000018</v>
      </c>
      <c r="N97" s="67">
        <v>4726.0000000000009</v>
      </c>
      <c r="O97" s="67">
        <v>4667.0000000000009</v>
      </c>
      <c r="P97" s="67">
        <v>5327.0000000000009</v>
      </c>
      <c r="Q97" s="67">
        <v>4935.9999999999991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0</v>
      </c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4855.0000000000018</v>
      </c>
      <c r="M102" s="67">
        <v>4269.0000000000018</v>
      </c>
      <c r="N102" s="67">
        <v>4270.0000000000009</v>
      </c>
      <c r="O102" s="67">
        <v>3762.0000000000005</v>
      </c>
      <c r="P102" s="67">
        <v>3610.0000000000014</v>
      </c>
      <c r="Q102" s="67">
        <v>3042.9999999999991</v>
      </c>
    </row>
    <row r="103" spans="1:17" ht="12" customHeight="1" x14ac:dyDescent="0.25">
      <c r="A103" s="29" t="s">
        <v>140</v>
      </c>
      <c r="B103" s="83">
        <v>0</v>
      </c>
      <c r="C103" s="83">
        <v>0</v>
      </c>
      <c r="D103" s="83">
        <v>0</v>
      </c>
      <c r="E103" s="83">
        <v>0</v>
      </c>
      <c r="F103" s="83">
        <v>0</v>
      </c>
      <c r="G103" s="83">
        <v>0</v>
      </c>
      <c r="H103" s="83">
        <v>0</v>
      </c>
      <c r="I103" s="83">
        <v>0</v>
      </c>
      <c r="J103" s="83">
        <v>0</v>
      </c>
      <c r="K103" s="83">
        <v>0</v>
      </c>
      <c r="L103" s="83">
        <v>6916.0000000000027</v>
      </c>
      <c r="M103" s="83">
        <v>7513.0000000000036</v>
      </c>
      <c r="N103" s="83">
        <v>8066.0000000000018</v>
      </c>
      <c r="O103" s="83">
        <v>8602</v>
      </c>
      <c r="P103" s="83">
        <v>10522.000000000002</v>
      </c>
      <c r="Q103" s="83">
        <v>10293.999999999998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0</v>
      </c>
      <c r="C124" s="151">
        <v>0</v>
      </c>
      <c r="D124" s="151">
        <v>0</v>
      </c>
      <c r="E124" s="151">
        <v>0</v>
      </c>
      <c r="F124" s="151">
        <v>0</v>
      </c>
      <c r="G124" s="151">
        <v>0</v>
      </c>
      <c r="H124" s="151">
        <v>0</v>
      </c>
      <c r="I124" s="151">
        <v>0</v>
      </c>
      <c r="J124" s="151">
        <v>0</v>
      </c>
      <c r="K124" s="151">
        <v>0</v>
      </c>
      <c r="L124" s="151">
        <v>0</v>
      </c>
      <c r="M124" s="151">
        <v>0</v>
      </c>
      <c r="N124" s="151">
        <v>0</v>
      </c>
      <c r="O124" s="151">
        <v>0</v>
      </c>
      <c r="P124" s="151">
        <v>0</v>
      </c>
      <c r="Q124" s="151">
        <v>0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0</v>
      </c>
      <c r="C126" s="67">
        <f t="shared" ref="C126:Q126" si="6">C124</f>
        <v>0</v>
      </c>
      <c r="D126" s="67">
        <f t="shared" si="6"/>
        <v>0</v>
      </c>
      <c r="E126" s="67">
        <f t="shared" si="6"/>
        <v>0</v>
      </c>
      <c r="F126" s="67">
        <f t="shared" si="6"/>
        <v>0</v>
      </c>
      <c r="G126" s="67">
        <f t="shared" si="6"/>
        <v>0</v>
      </c>
      <c r="H126" s="67">
        <f t="shared" si="6"/>
        <v>0</v>
      </c>
      <c r="I126" s="67">
        <f t="shared" si="6"/>
        <v>0</v>
      </c>
      <c r="J126" s="67">
        <f t="shared" si="6"/>
        <v>0</v>
      </c>
      <c r="K126" s="67">
        <f t="shared" si="6"/>
        <v>0</v>
      </c>
      <c r="L126" s="67">
        <f t="shared" si="6"/>
        <v>0</v>
      </c>
      <c r="M126" s="67">
        <f t="shared" si="6"/>
        <v>0</v>
      </c>
      <c r="N126" s="67">
        <f t="shared" si="6"/>
        <v>0</v>
      </c>
      <c r="O126" s="67">
        <f t="shared" si="6"/>
        <v>0</v>
      </c>
      <c r="P126" s="67">
        <f t="shared" si="6"/>
        <v>0</v>
      </c>
      <c r="Q126" s="67">
        <f t="shared" si="6"/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5460</v>
      </c>
      <c r="C143" s="151">
        <v>6899</v>
      </c>
      <c r="D143" s="151">
        <v>7693.9999999999991</v>
      </c>
      <c r="E143" s="151">
        <v>10855</v>
      </c>
      <c r="F143" s="151">
        <v>10949.000000000002</v>
      </c>
      <c r="G143" s="151">
        <v>11183.000000000002</v>
      </c>
      <c r="H143" s="151">
        <v>12728</v>
      </c>
      <c r="I143" s="151">
        <v>14226.000000000005</v>
      </c>
      <c r="J143" s="151">
        <v>16675.000000000011</v>
      </c>
      <c r="K143" s="151">
        <v>16832.000000000011</v>
      </c>
      <c r="L143" s="151">
        <v>17566.000000000007</v>
      </c>
      <c r="M143" s="151">
        <v>17980.000000000011</v>
      </c>
      <c r="N143" s="151">
        <v>18755</v>
      </c>
      <c r="O143" s="151">
        <v>20493.000000000007</v>
      </c>
      <c r="P143" s="151">
        <v>22463.000000000007</v>
      </c>
      <c r="Q143" s="151">
        <v>24734.999999999993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5460</v>
      </c>
      <c r="C145" s="67">
        <f t="shared" ref="C145:Q145" si="7">C143</f>
        <v>6899</v>
      </c>
      <c r="D145" s="67">
        <f t="shared" si="7"/>
        <v>7693.9999999999991</v>
      </c>
      <c r="E145" s="67">
        <f t="shared" si="7"/>
        <v>10855</v>
      </c>
      <c r="F145" s="67">
        <f t="shared" si="7"/>
        <v>10949.000000000002</v>
      </c>
      <c r="G145" s="67">
        <f t="shared" si="7"/>
        <v>11183.000000000002</v>
      </c>
      <c r="H145" s="67">
        <f t="shared" si="7"/>
        <v>12728</v>
      </c>
      <c r="I145" s="67">
        <f t="shared" si="7"/>
        <v>14226.000000000005</v>
      </c>
      <c r="J145" s="67">
        <f t="shared" si="7"/>
        <v>16675.000000000011</v>
      </c>
      <c r="K145" s="67">
        <f t="shared" si="7"/>
        <v>16832.000000000011</v>
      </c>
      <c r="L145" s="67">
        <f t="shared" si="7"/>
        <v>17566.000000000007</v>
      </c>
      <c r="M145" s="67">
        <f t="shared" si="7"/>
        <v>17980.000000000011</v>
      </c>
      <c r="N145" s="67">
        <f t="shared" si="7"/>
        <v>18755</v>
      </c>
      <c r="O145" s="67">
        <f t="shared" si="7"/>
        <v>20493.000000000007</v>
      </c>
      <c r="P145" s="67">
        <f t="shared" si="7"/>
        <v>22463.000000000007</v>
      </c>
      <c r="Q145" s="67">
        <f t="shared" si="7"/>
        <v>24734.999999999993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3276</v>
      </c>
      <c r="C147" s="67">
        <v>4139.3999999999996</v>
      </c>
      <c r="D147" s="67">
        <v>4616.3999999999996</v>
      </c>
      <c r="E147" s="67">
        <v>6513</v>
      </c>
      <c r="F147" s="67">
        <v>6569.4</v>
      </c>
      <c r="G147" s="67">
        <v>6709.7999999999993</v>
      </c>
      <c r="H147" s="67">
        <v>7636.7999999999993</v>
      </c>
      <c r="I147" s="67">
        <v>8535.6000000000022</v>
      </c>
      <c r="J147" s="67">
        <v>10005.000000000002</v>
      </c>
      <c r="K147" s="67">
        <v>10099.200000000001</v>
      </c>
      <c r="L147" s="67">
        <v>10539.600000000002</v>
      </c>
      <c r="M147" s="67">
        <v>10788.000000000002</v>
      </c>
      <c r="N147" s="67">
        <v>11253.000000000002</v>
      </c>
      <c r="O147" s="67">
        <v>12295.800000000001</v>
      </c>
      <c r="P147" s="67">
        <v>13477.8</v>
      </c>
      <c r="Q147" s="67">
        <v>14841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174</v>
      </c>
      <c r="C149" s="67">
        <v>428.99999999999955</v>
      </c>
      <c r="D149" s="67">
        <v>279</v>
      </c>
      <c r="E149" s="67">
        <v>164.00000000000003</v>
      </c>
      <c r="F149" s="67">
        <v>147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7.0000000000000009</v>
      </c>
      <c r="E150" s="67">
        <v>7</v>
      </c>
      <c r="F150" s="67">
        <v>8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5286</v>
      </c>
      <c r="C153" s="67">
        <v>6470</v>
      </c>
      <c r="D153" s="67">
        <v>7216.9999999999991</v>
      </c>
      <c r="E153" s="67">
        <v>10272</v>
      </c>
      <c r="F153" s="67">
        <v>10256.000000000002</v>
      </c>
      <c r="G153" s="67">
        <v>10497.000000000002</v>
      </c>
      <c r="H153" s="67">
        <v>11845</v>
      </c>
      <c r="I153" s="67">
        <v>12951.000000000005</v>
      </c>
      <c r="J153" s="67">
        <v>15060.000000000009</v>
      </c>
      <c r="K153" s="67">
        <v>14881.000000000009</v>
      </c>
      <c r="L153" s="67">
        <v>10999.000000000007</v>
      </c>
      <c r="M153" s="67">
        <v>11121.000000000007</v>
      </c>
      <c r="N153" s="67">
        <v>11569</v>
      </c>
      <c r="O153" s="67">
        <v>12757.000000000005</v>
      </c>
      <c r="P153" s="67">
        <v>13995.000000000005</v>
      </c>
      <c r="Q153" s="67">
        <v>15580.999999999998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191</v>
      </c>
      <c r="E154" s="67">
        <v>412</v>
      </c>
      <c r="F154" s="67">
        <v>538</v>
      </c>
      <c r="G154" s="67">
        <v>685.99999999999989</v>
      </c>
      <c r="H154" s="67">
        <v>883</v>
      </c>
      <c r="I154" s="67">
        <v>1275.0000000000002</v>
      </c>
      <c r="J154" s="67">
        <v>1615.0000000000007</v>
      </c>
      <c r="K154" s="67">
        <v>1951.0000000000007</v>
      </c>
      <c r="L154" s="67">
        <v>6567.0000000000018</v>
      </c>
      <c r="M154" s="67">
        <v>6859.0000000000027</v>
      </c>
      <c r="N154" s="67">
        <v>7186.0000000000009</v>
      </c>
      <c r="O154" s="67">
        <v>7736</v>
      </c>
      <c r="P154" s="67">
        <v>8468.0000000000018</v>
      </c>
      <c r="Q154" s="67">
        <v>9153.9999999999964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336</v>
      </c>
      <c r="C158" s="67">
        <v>2320</v>
      </c>
      <c r="D158" s="67">
        <v>1307</v>
      </c>
      <c r="E158" s="67">
        <v>1795.9999999999995</v>
      </c>
      <c r="F158" s="67">
        <v>2282</v>
      </c>
      <c r="G158" s="67">
        <v>2484.9999999999986</v>
      </c>
      <c r="H158" s="67">
        <v>3275.9999999999995</v>
      </c>
      <c r="I158" s="67">
        <v>5139</v>
      </c>
      <c r="J158" s="67">
        <v>8482.0000000000055</v>
      </c>
      <c r="K158" s="67">
        <v>9111.0000000000036</v>
      </c>
      <c r="L158" s="67">
        <v>7245.0000000000036</v>
      </c>
      <c r="M158" s="67">
        <v>6515.0000000000027</v>
      </c>
      <c r="N158" s="67">
        <v>6491.0000000000009</v>
      </c>
      <c r="O158" s="67">
        <v>6235.0000000000018</v>
      </c>
      <c r="P158" s="67">
        <v>5739</v>
      </c>
      <c r="Q158" s="67">
        <v>5643.9999999999973</v>
      </c>
    </row>
    <row r="159" spans="1:17" ht="12" customHeight="1" x14ac:dyDescent="0.25">
      <c r="A159" s="29" t="s">
        <v>140</v>
      </c>
      <c r="B159" s="83">
        <v>5124</v>
      </c>
      <c r="C159" s="83">
        <v>4579</v>
      </c>
      <c r="D159" s="83">
        <v>6387</v>
      </c>
      <c r="E159" s="83">
        <v>9059</v>
      </c>
      <c r="F159" s="83">
        <v>8666.9999999999982</v>
      </c>
      <c r="G159" s="83">
        <v>8698</v>
      </c>
      <c r="H159" s="83">
        <v>9452</v>
      </c>
      <c r="I159" s="83">
        <v>9087.0000000000018</v>
      </c>
      <c r="J159" s="83">
        <v>8193.0000000000036</v>
      </c>
      <c r="K159" s="83">
        <v>7721.0000000000045</v>
      </c>
      <c r="L159" s="83">
        <v>10321.000000000004</v>
      </c>
      <c r="M159" s="83">
        <v>11465.000000000005</v>
      </c>
      <c r="N159" s="83">
        <v>12264.000000000002</v>
      </c>
      <c r="O159" s="83">
        <v>14258.000000000002</v>
      </c>
      <c r="P159" s="83">
        <v>16724.000000000004</v>
      </c>
      <c r="Q159" s="83">
        <v>19090.999999999993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40298</v>
      </c>
      <c r="C161" s="151">
        <v>40748</v>
      </c>
      <c r="D161" s="151">
        <v>40867</v>
      </c>
      <c r="E161" s="151">
        <v>43111</v>
      </c>
      <c r="F161" s="151">
        <v>45112.000000000007</v>
      </c>
      <c r="G161" s="151">
        <v>45712.999999999993</v>
      </c>
      <c r="H161" s="151">
        <v>50490.999999999993</v>
      </c>
      <c r="I161" s="151">
        <v>55556.000000000015</v>
      </c>
      <c r="J161" s="151">
        <v>56723.000000000015</v>
      </c>
      <c r="K161" s="151">
        <v>56966.000000000015</v>
      </c>
      <c r="L161" s="151">
        <v>57093.000000000022</v>
      </c>
      <c r="M161" s="151">
        <v>55828.000000000022</v>
      </c>
      <c r="N161" s="151">
        <v>49964.000000000015</v>
      </c>
      <c r="O161" s="151">
        <v>44155.000000000015</v>
      </c>
      <c r="P161" s="151">
        <v>38836.000000000007</v>
      </c>
      <c r="Q161" s="151">
        <v>31039.999999999993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40298</v>
      </c>
      <c r="C163" s="67">
        <f t="shared" ref="C163:Q163" si="8">C161</f>
        <v>40748</v>
      </c>
      <c r="D163" s="67">
        <f t="shared" si="8"/>
        <v>40867</v>
      </c>
      <c r="E163" s="67">
        <f t="shared" si="8"/>
        <v>43111</v>
      </c>
      <c r="F163" s="67">
        <f t="shared" si="8"/>
        <v>45112.000000000007</v>
      </c>
      <c r="G163" s="67">
        <f t="shared" si="8"/>
        <v>45712.999999999993</v>
      </c>
      <c r="H163" s="67">
        <f t="shared" si="8"/>
        <v>50490.999999999993</v>
      </c>
      <c r="I163" s="67">
        <f t="shared" si="8"/>
        <v>55556.000000000015</v>
      </c>
      <c r="J163" s="67">
        <f t="shared" si="8"/>
        <v>56723.000000000015</v>
      </c>
      <c r="K163" s="67">
        <f t="shared" si="8"/>
        <v>56966.000000000015</v>
      </c>
      <c r="L163" s="67">
        <f t="shared" si="8"/>
        <v>57093.000000000022</v>
      </c>
      <c r="M163" s="67">
        <f t="shared" si="8"/>
        <v>55828.000000000022</v>
      </c>
      <c r="N163" s="67">
        <f t="shared" si="8"/>
        <v>49964.000000000015</v>
      </c>
      <c r="O163" s="67">
        <f t="shared" si="8"/>
        <v>44155.000000000015</v>
      </c>
      <c r="P163" s="67">
        <f t="shared" si="8"/>
        <v>38836.000000000007</v>
      </c>
      <c r="Q163" s="67">
        <f t="shared" si="8"/>
        <v>31039.999999999993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4114</v>
      </c>
      <c r="C165" s="67">
        <v>3989</v>
      </c>
      <c r="D165" s="67">
        <v>4121</v>
      </c>
      <c r="E165" s="67">
        <v>4080</v>
      </c>
      <c r="F165" s="67">
        <v>4480</v>
      </c>
      <c r="G165" s="67">
        <v>4699.9999999999991</v>
      </c>
      <c r="H165" s="67">
        <v>5520</v>
      </c>
      <c r="I165" s="67">
        <v>5957.0000000000009</v>
      </c>
      <c r="J165" s="67">
        <v>6085.0000000000009</v>
      </c>
      <c r="K165" s="67">
        <v>7258.0000000000018</v>
      </c>
      <c r="L165" s="67">
        <v>7968.0000000000018</v>
      </c>
      <c r="M165" s="67">
        <v>8676.0000000000018</v>
      </c>
      <c r="N165" s="67">
        <v>8227.0000000000018</v>
      </c>
      <c r="O165" s="67">
        <v>7529.0000000000009</v>
      </c>
      <c r="P165" s="67">
        <v>6785.0000000000009</v>
      </c>
      <c r="Q165" s="67">
        <v>5662.9999999999991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1282</v>
      </c>
      <c r="C167" s="67">
        <v>3157.0000000000014</v>
      </c>
      <c r="D167" s="67">
        <v>2050</v>
      </c>
      <c r="E167" s="67">
        <v>1208</v>
      </c>
      <c r="F167" s="67">
        <v>1084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53.999999999999957</v>
      </c>
      <c r="E168" s="67">
        <v>49</v>
      </c>
      <c r="F168" s="67">
        <v>57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39016</v>
      </c>
      <c r="C171" s="67">
        <v>37591</v>
      </c>
      <c r="D171" s="67">
        <v>37761</v>
      </c>
      <c r="E171" s="67">
        <v>40239</v>
      </c>
      <c r="F171" s="67">
        <v>41779.000000000007</v>
      </c>
      <c r="G171" s="67">
        <v>42907.999999999993</v>
      </c>
      <c r="H171" s="67">
        <v>46988.999999999993</v>
      </c>
      <c r="I171" s="67">
        <v>50576.000000000015</v>
      </c>
      <c r="J171" s="67">
        <v>51228.000000000015</v>
      </c>
      <c r="K171" s="67">
        <v>50362.000000000015</v>
      </c>
      <c r="L171" s="67">
        <v>35749.000000000007</v>
      </c>
      <c r="M171" s="67">
        <v>34532.000000000007</v>
      </c>
      <c r="N171" s="67">
        <v>30821.000000000007</v>
      </c>
      <c r="O171" s="67">
        <v>27488.000000000004</v>
      </c>
      <c r="P171" s="67">
        <v>24197.000000000004</v>
      </c>
      <c r="Q171" s="67">
        <v>19551.999999999996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1002</v>
      </c>
      <c r="E172" s="67">
        <v>1615</v>
      </c>
      <c r="F172" s="67">
        <v>2192</v>
      </c>
      <c r="G172" s="67">
        <v>2804.9999999999995</v>
      </c>
      <c r="H172" s="67">
        <v>3502</v>
      </c>
      <c r="I172" s="67">
        <v>4980.0000000000009</v>
      </c>
      <c r="J172" s="67">
        <v>5495.0000000000027</v>
      </c>
      <c r="K172" s="67">
        <v>6604.0000000000027</v>
      </c>
      <c r="L172" s="67">
        <v>21344.000000000015</v>
      </c>
      <c r="M172" s="67">
        <v>21296.000000000015</v>
      </c>
      <c r="N172" s="67">
        <v>19143.000000000004</v>
      </c>
      <c r="O172" s="67">
        <v>16667.000000000007</v>
      </c>
      <c r="P172" s="67">
        <v>14639.000000000004</v>
      </c>
      <c r="Q172" s="67">
        <v>11487.999999999998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2478</v>
      </c>
      <c r="C176" s="67">
        <v>13702</v>
      </c>
      <c r="D176" s="67">
        <v>6940</v>
      </c>
      <c r="E176" s="67">
        <v>7133</v>
      </c>
      <c r="F176" s="67">
        <v>9402.9999999999982</v>
      </c>
      <c r="G176" s="67">
        <v>10156.999999999996</v>
      </c>
      <c r="H176" s="67">
        <v>12993</v>
      </c>
      <c r="I176" s="67">
        <v>20069.000000000004</v>
      </c>
      <c r="J176" s="67">
        <v>28854.000000000011</v>
      </c>
      <c r="K176" s="67">
        <v>30837.000000000018</v>
      </c>
      <c r="L176" s="67">
        <v>23548.000000000011</v>
      </c>
      <c r="M176" s="67">
        <v>20230</v>
      </c>
      <c r="N176" s="67">
        <v>17293.000000000007</v>
      </c>
      <c r="O176" s="67">
        <v>13433.000000000005</v>
      </c>
      <c r="P176" s="67">
        <v>9923.0000000000018</v>
      </c>
      <c r="Q176" s="67">
        <v>7083.9999999999982</v>
      </c>
    </row>
    <row r="177" spans="1:17" ht="12" customHeight="1" x14ac:dyDescent="0.25">
      <c r="A177" s="29" t="s">
        <v>140</v>
      </c>
      <c r="B177" s="83">
        <v>37820</v>
      </c>
      <c r="C177" s="83">
        <v>27046</v>
      </c>
      <c r="D177" s="83">
        <v>33927</v>
      </c>
      <c r="E177" s="83">
        <v>35978</v>
      </c>
      <c r="F177" s="83">
        <v>35709</v>
      </c>
      <c r="G177" s="83">
        <v>35555.999999999993</v>
      </c>
      <c r="H177" s="83">
        <v>37498</v>
      </c>
      <c r="I177" s="83">
        <v>35487.000000000007</v>
      </c>
      <c r="J177" s="83">
        <v>27869.000000000015</v>
      </c>
      <c r="K177" s="83">
        <v>26129.000000000011</v>
      </c>
      <c r="L177" s="83">
        <v>33545.000000000015</v>
      </c>
      <c r="M177" s="83">
        <v>35598.000000000015</v>
      </c>
      <c r="N177" s="83">
        <v>32671.000000000007</v>
      </c>
      <c r="O177" s="83">
        <v>30722.000000000007</v>
      </c>
      <c r="P177" s="83">
        <v>28913</v>
      </c>
      <c r="Q177" s="83">
        <v>23955.999999999993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0</v>
      </c>
      <c r="D5" s="67">
        <f>RES_hhdet_num!C5+RES_hhdet_in!D5-RES_hhdet_num!D5</f>
        <v>0</v>
      </c>
      <c r="E5" s="67">
        <f>RES_hhdet_num!D5+RES_hhdet_in!E5-RES_hhdet_num!E5</f>
        <v>0</v>
      </c>
      <c r="F5" s="67">
        <f>RES_hhdet_num!E5+RES_hhdet_in!F5-RES_hhdet_num!F5</f>
        <v>0</v>
      </c>
      <c r="G5" s="67">
        <f>RES_hhdet_num!F5+RES_hhdet_in!G5-RES_hhdet_num!G5</f>
        <v>0</v>
      </c>
      <c r="H5" s="67">
        <f>RES_hhdet_num!G5+RES_hhdet_in!H5-RES_hhdet_num!H5</f>
        <v>0</v>
      </c>
      <c r="I5" s="67">
        <f>RES_hhdet_num!H5+RES_hhdet_in!I5-RES_hhdet_num!I5</f>
        <v>0</v>
      </c>
      <c r="J5" s="67">
        <f>RES_hhdet_num!I5+RES_hhdet_in!J5-RES_hhdet_num!J5</f>
        <v>0</v>
      </c>
      <c r="K5" s="67">
        <f>RES_hhdet_num!J5+RES_hhdet_in!K5-RES_hhdet_num!K5</f>
        <v>0</v>
      </c>
      <c r="L5" s="67">
        <f>RES_hhdet_num!K5+RES_hhdet_in!L5-RES_hhdet_num!L5</f>
        <v>0</v>
      </c>
      <c r="M5" s="67">
        <f>RES_hhdet_num!L5+RES_hhdet_in!M5-RES_hhdet_num!M5</f>
        <v>0</v>
      </c>
      <c r="N5" s="67">
        <f>RES_hhdet_num!M5+RES_hhdet_in!N5-RES_hhdet_num!N5</f>
        <v>0</v>
      </c>
      <c r="O5" s="67">
        <f>RES_hhdet_num!N5+RES_hhdet_in!O5-RES_hhdet_num!O5</f>
        <v>0</v>
      </c>
      <c r="P5" s="67">
        <f>RES_hhdet_num!O5+RES_hhdet_in!P5-RES_hhdet_num!P5</f>
        <v>0</v>
      </c>
      <c r="Q5" s="67">
        <f>RES_hhdet_num!P5+RES_hhdet_in!Q5-RES_hhdet_num!Q5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0</v>
      </c>
      <c r="D8" s="67">
        <f>RES_hhdet_num!C8+RES_hhdet_in!D8-RES_hhdet_num!D8</f>
        <v>0</v>
      </c>
      <c r="E8" s="67">
        <f>RES_hhdet_num!D8+RES_hhdet_in!E8-RES_hhdet_num!E8</f>
        <v>0</v>
      </c>
      <c r="F8" s="67">
        <f>RES_hhdet_num!E8+RES_hhdet_in!F8-RES_hhdet_num!F8</f>
        <v>0</v>
      </c>
      <c r="G8" s="67">
        <f>RES_hhdet_num!F8+RES_hhdet_in!G8-RES_hhdet_num!G8</f>
        <v>0</v>
      </c>
      <c r="H8" s="67">
        <f>RES_hhdet_num!G8+RES_hhdet_in!H8-RES_hhdet_num!H8</f>
        <v>0</v>
      </c>
      <c r="I8" s="67">
        <f>RES_hhdet_num!H8+RES_hhdet_in!I8-RES_hhdet_num!I8</f>
        <v>0</v>
      </c>
      <c r="J8" s="67">
        <f>RES_hhdet_num!I8+RES_hhdet_in!J8-RES_hhdet_num!J8</f>
        <v>0</v>
      </c>
      <c r="K8" s="67">
        <f>RES_hhdet_num!J8+RES_hhdet_in!K8-RES_hhdet_num!K8</f>
        <v>0</v>
      </c>
      <c r="L8" s="67">
        <f>RES_hhdet_num!K8+RES_hhdet_in!L8-RES_hhdet_num!L8</f>
        <v>0</v>
      </c>
      <c r="M8" s="67">
        <f>RES_hhdet_num!L8+RES_hhdet_in!M8-RES_hhdet_num!M8</f>
        <v>0</v>
      </c>
      <c r="N8" s="67">
        <f>RES_hhdet_num!M8+RES_hhdet_in!N8-RES_hhdet_num!N8</f>
        <v>0</v>
      </c>
      <c r="O8" s="67">
        <f>RES_hhdet_num!N8+RES_hhdet_in!O8-RES_hhdet_num!O8</f>
        <v>0</v>
      </c>
      <c r="P8" s="67">
        <f>RES_hhdet_num!O8+RES_hhdet_in!P8-RES_hhdet_num!P8</f>
        <v>0</v>
      </c>
      <c r="Q8" s="67">
        <f>RES_hhdet_num!P8+RES_hhdet_in!Q8-RES_hhdet_num!Q8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0</v>
      </c>
      <c r="D11" s="67">
        <f>RES_hhdet_num!C11+RES_hhdet_in!D11-RES_hhdet_num!D11</f>
        <v>0</v>
      </c>
      <c r="E11" s="67">
        <f>RES_hhdet_num!D11+RES_hhdet_in!E11-RES_hhdet_num!E11</f>
        <v>0</v>
      </c>
      <c r="F11" s="67">
        <f>RES_hhdet_num!E11+RES_hhdet_in!F11-RES_hhdet_num!F11</f>
        <v>0</v>
      </c>
      <c r="G11" s="67">
        <f>RES_hhdet_num!F11+RES_hhdet_in!G11-RES_hhdet_num!G11</f>
        <v>0</v>
      </c>
      <c r="H11" s="67">
        <f>RES_hhdet_num!G11+RES_hhdet_in!H11-RES_hhdet_num!H11</f>
        <v>0</v>
      </c>
      <c r="I11" s="67">
        <f>RES_hhdet_num!H11+RES_hhdet_in!I11-RES_hhdet_num!I11</f>
        <v>0</v>
      </c>
      <c r="J11" s="67">
        <f>RES_hhdet_num!I11+RES_hhdet_in!J11-RES_hhdet_num!J11</f>
        <v>0</v>
      </c>
      <c r="K11" s="67">
        <f>RES_hhdet_num!J11+RES_hhdet_in!K11-RES_hhdet_num!K11</f>
        <v>0</v>
      </c>
      <c r="L11" s="67">
        <f>RES_hhdet_num!K11+RES_hhdet_in!L11-RES_hhdet_num!L11</f>
        <v>0</v>
      </c>
      <c r="M11" s="67">
        <f>RES_hhdet_num!L11+RES_hhdet_in!M11-RES_hhdet_num!M11</f>
        <v>0</v>
      </c>
      <c r="N11" s="67">
        <f>RES_hhdet_num!M11+RES_hhdet_in!N11-RES_hhdet_num!N11</f>
        <v>0</v>
      </c>
      <c r="O11" s="67">
        <f>RES_hhdet_num!N11+RES_hhdet_in!O11-RES_hhdet_num!O11</f>
        <v>0</v>
      </c>
      <c r="P11" s="67">
        <f>RES_hhdet_num!O11+RES_hhdet_in!P11-RES_hhdet_num!P11</f>
        <v>0</v>
      </c>
      <c r="Q11" s="67">
        <f>RES_hhdet_num!P11+RES_hhdet_in!Q11-RES_hhdet_num!Q11</f>
        <v>0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0</v>
      </c>
      <c r="G12" s="67">
        <f>RES_hhdet_num!F12+RES_hhdet_in!G12-RES_hhdet_num!G12</f>
        <v>0</v>
      </c>
      <c r="H12" s="67">
        <f>RES_hhdet_num!G12+RES_hhdet_in!H12-RES_hhdet_num!H12</f>
        <v>0</v>
      </c>
      <c r="I12" s="67">
        <f>RES_hhdet_num!H12+RES_hhdet_in!I12-RES_hhdet_num!I12</f>
        <v>0</v>
      </c>
      <c r="J12" s="67">
        <f>RES_hhdet_num!I12+RES_hhdet_in!J12-RES_hhdet_num!J12</f>
        <v>0</v>
      </c>
      <c r="K12" s="67">
        <f>RES_hhdet_num!J12+RES_hhdet_in!K12-RES_hhdet_num!K12</f>
        <v>0</v>
      </c>
      <c r="L12" s="67">
        <f>RES_hhdet_num!K12+RES_hhdet_in!L12-RES_hhdet_num!L12</f>
        <v>0</v>
      </c>
      <c r="M12" s="67">
        <f>RES_hhdet_num!L12+RES_hhdet_in!M12-RES_hhdet_num!M12</f>
        <v>0</v>
      </c>
      <c r="N12" s="67">
        <f>RES_hhdet_num!M12+RES_hhdet_in!N12-RES_hhdet_num!N12</f>
        <v>0</v>
      </c>
      <c r="O12" s="67">
        <f>RES_hhdet_num!N12+RES_hhdet_in!O12-RES_hhdet_num!O12</f>
        <v>0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0</v>
      </c>
      <c r="D15" s="67">
        <f>RES_hhdet_num!C15+RES_hhdet_in!D15-RES_hhdet_num!D15</f>
        <v>0</v>
      </c>
      <c r="E15" s="67">
        <f>RES_hhdet_num!D15+RES_hhdet_in!E15-RES_hhdet_num!E15</f>
        <v>0</v>
      </c>
      <c r="F15" s="67">
        <f>RES_hhdet_num!E15+RES_hhdet_in!F15-RES_hhdet_num!F15</f>
        <v>0</v>
      </c>
      <c r="G15" s="67">
        <f>RES_hhdet_num!F15+RES_hhdet_in!G15-RES_hhdet_num!G15</f>
        <v>0</v>
      </c>
      <c r="H15" s="67">
        <f>RES_hhdet_num!G15+RES_hhdet_in!H15-RES_hhdet_num!H15</f>
        <v>0</v>
      </c>
      <c r="I15" s="67">
        <f>RES_hhdet_num!H15+RES_hhdet_in!I15-RES_hhdet_num!I15</f>
        <v>0</v>
      </c>
      <c r="J15" s="67">
        <f>RES_hhdet_num!I15+RES_hhdet_in!J15-RES_hhdet_num!J15</f>
        <v>0</v>
      </c>
      <c r="K15" s="67">
        <f>RES_hhdet_num!J15+RES_hhdet_in!K15-RES_hhdet_num!K15</f>
        <v>0</v>
      </c>
      <c r="L15" s="67">
        <f>RES_hhdet_num!K15+RES_hhdet_in!L15-RES_hhdet_num!L15</f>
        <v>0</v>
      </c>
      <c r="M15" s="67">
        <f>RES_hhdet_num!L15+RES_hhdet_in!M15-RES_hhdet_num!M15</f>
        <v>0</v>
      </c>
      <c r="N15" s="67">
        <f>RES_hhdet_num!M15+RES_hhdet_in!N15-RES_hhdet_num!N15</f>
        <v>0</v>
      </c>
      <c r="O15" s="67">
        <f>RES_hhdet_num!N15+RES_hhdet_in!O15-RES_hhdet_num!O15</f>
        <v>0</v>
      </c>
      <c r="P15" s="67">
        <f>RES_hhdet_num!O15+RES_hhdet_in!P15-RES_hhdet_num!P15</f>
        <v>0</v>
      </c>
      <c r="Q15" s="67">
        <f>RES_hhdet_num!P15+RES_hhdet_in!Q15-RES_hhdet_num!Q15</f>
        <v>0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0</v>
      </c>
      <c r="F16" s="67">
        <f>RES_hhdet_num!E16+RES_hhdet_in!F16-RES_hhdet_num!F16</f>
        <v>0</v>
      </c>
      <c r="G16" s="67">
        <f>RES_hhdet_num!F16+RES_hhdet_in!G16-RES_hhdet_num!G16</f>
        <v>0</v>
      </c>
      <c r="H16" s="67">
        <f>RES_hhdet_num!G16+RES_hhdet_in!H16-RES_hhdet_num!H16</f>
        <v>0</v>
      </c>
      <c r="I16" s="67">
        <f>RES_hhdet_num!H16+RES_hhdet_in!I16-RES_hhdet_num!I16</f>
        <v>0</v>
      </c>
      <c r="J16" s="67">
        <f>RES_hhdet_num!I16+RES_hhdet_in!J16-RES_hhdet_num!J16</f>
        <v>0</v>
      </c>
      <c r="K16" s="67">
        <f>RES_hhdet_num!J16+RES_hhdet_in!K16-RES_hhdet_num!K16</f>
        <v>0</v>
      </c>
      <c r="L16" s="67">
        <f>RES_hhdet_num!K16+RES_hhdet_in!L16-RES_hhdet_num!L16</f>
        <v>0</v>
      </c>
      <c r="M16" s="67">
        <f>RES_hhdet_num!L16+RES_hhdet_in!M16-RES_hhdet_num!M16</f>
        <v>0</v>
      </c>
      <c r="N16" s="67">
        <f>RES_hhdet_num!M16+RES_hhdet_in!N16-RES_hhdet_num!N16</f>
        <v>0</v>
      </c>
      <c r="O16" s="67">
        <f>RES_hhdet_num!N16+RES_hhdet_in!O16-RES_hhdet_num!O16</f>
        <v>0</v>
      </c>
      <c r="P16" s="67">
        <f>RES_hhdet_num!O16+RES_hhdet_in!P16-RES_hhdet_num!P16</f>
        <v>0</v>
      </c>
      <c r="Q16" s="67">
        <f>RES_hhdet_num!P16+RES_hhdet_in!Q16-RES_hhdet_num!Q16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0</v>
      </c>
      <c r="D21" s="67">
        <f>RES_hhdet_num!C21+RES_hhdet_in!D21-RES_hhdet_num!D21</f>
        <v>0</v>
      </c>
      <c r="E21" s="67">
        <f>RES_hhdet_num!D21+RES_hhdet_in!E21-RES_hhdet_num!E21</f>
        <v>0</v>
      </c>
      <c r="F21" s="67">
        <f>RES_hhdet_num!E21+RES_hhdet_in!F21-RES_hhdet_num!F21</f>
        <v>0</v>
      </c>
      <c r="G21" s="67">
        <f>RES_hhdet_num!F21+RES_hhdet_in!G21-RES_hhdet_num!G21</f>
        <v>0</v>
      </c>
      <c r="H21" s="67">
        <f>RES_hhdet_num!G21+RES_hhdet_in!H21-RES_hhdet_num!H21</f>
        <v>0</v>
      </c>
      <c r="I21" s="67">
        <f>RES_hhdet_num!H21+RES_hhdet_in!I21-RES_hhdet_num!I21</f>
        <v>0</v>
      </c>
      <c r="J21" s="67">
        <f>RES_hhdet_num!I21+RES_hhdet_in!J21-RES_hhdet_num!J21</f>
        <v>0</v>
      </c>
      <c r="K21" s="67">
        <f>RES_hhdet_num!J21+RES_hhdet_in!K21-RES_hhdet_num!K21</f>
        <v>0</v>
      </c>
      <c r="L21" s="67">
        <f>RES_hhdet_num!K21+RES_hhdet_in!L21-RES_hhdet_num!L21</f>
        <v>0</v>
      </c>
      <c r="M21" s="67">
        <f>RES_hhdet_num!L21+RES_hhdet_in!M21-RES_hhdet_num!M21</f>
        <v>0</v>
      </c>
      <c r="N21" s="67">
        <f>RES_hhdet_num!M21+RES_hhdet_in!N21-RES_hhdet_num!N21</f>
        <v>0</v>
      </c>
      <c r="O21" s="67">
        <f>RES_hhdet_num!N21+RES_hhdet_in!O21-RES_hhdet_num!O21</f>
        <v>0</v>
      </c>
      <c r="P21" s="67">
        <f>RES_hhdet_num!O21+RES_hhdet_in!P21-RES_hhdet_num!P21</f>
        <v>0</v>
      </c>
      <c r="Q21" s="67">
        <f>RES_hhdet_num!P21+RES_hhdet_in!Q21-RES_hhdet_num!Q21</f>
        <v>0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0</v>
      </c>
      <c r="D22" s="83">
        <f>RES_hhdet_num!C22+RES_hhdet_in!D22-RES_hhdet_num!D22</f>
        <v>0</v>
      </c>
      <c r="E22" s="83">
        <f>RES_hhdet_num!D22+RES_hhdet_in!E22-RES_hhdet_num!E22</f>
        <v>0</v>
      </c>
      <c r="F22" s="83">
        <f>RES_hhdet_num!E22+RES_hhdet_in!F22-RES_hhdet_num!F22</f>
        <v>0</v>
      </c>
      <c r="G22" s="83">
        <f>RES_hhdet_num!F22+RES_hhdet_in!G22-RES_hhdet_num!G22</f>
        <v>0</v>
      </c>
      <c r="H22" s="83">
        <f>RES_hhdet_num!G22+RES_hhdet_in!H22-RES_hhdet_num!H22</f>
        <v>0</v>
      </c>
      <c r="I22" s="83">
        <f>RES_hhdet_num!H22+RES_hhdet_in!I22-RES_hhdet_num!I22</f>
        <v>0</v>
      </c>
      <c r="J22" s="83">
        <f>RES_hhdet_num!I22+RES_hhdet_in!J22-RES_hhdet_num!J22</f>
        <v>0</v>
      </c>
      <c r="K22" s="83">
        <f>RES_hhdet_num!J22+RES_hhdet_in!K22-RES_hhdet_num!K22</f>
        <v>0</v>
      </c>
      <c r="L22" s="83">
        <f>RES_hhdet_num!K22+RES_hhdet_in!L22-RES_hhdet_num!L22</f>
        <v>0</v>
      </c>
      <c r="M22" s="83">
        <f>RES_hhdet_num!L22+RES_hhdet_in!M22-RES_hhdet_num!M22</f>
        <v>0</v>
      </c>
      <c r="N22" s="83">
        <f>RES_hhdet_num!M22+RES_hhdet_in!N22-RES_hhdet_num!N22</f>
        <v>0</v>
      </c>
      <c r="O22" s="83">
        <f>RES_hhdet_num!N22+RES_hhdet_in!O22-RES_hhdet_num!O22</f>
        <v>0</v>
      </c>
      <c r="P22" s="83">
        <f>RES_hhdet_num!O22+RES_hhdet_in!P22-RES_hhdet_num!P22</f>
        <v>0</v>
      </c>
      <c r="Q22" s="83">
        <f>RES_hhdet_num!P22+RES_hhdet_in!Q22-RES_hhdet_num!Q22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5556.9375</v>
      </c>
      <c r="D26" s="67">
        <f>RES_hhdet_num!C26+RES_hhdet_in!D26-RES_hhdet_num!D26</f>
        <v>5556.9375000000146</v>
      </c>
      <c r="E26" s="67">
        <f>RES_hhdet_num!D26+RES_hhdet_in!E26-RES_hhdet_num!E26</f>
        <v>5556.9374999999854</v>
      </c>
      <c r="F26" s="67">
        <f>RES_hhdet_num!E26+RES_hhdet_in!F26-RES_hhdet_num!F26</f>
        <v>5556.9375</v>
      </c>
      <c r="G26" s="67">
        <f>RES_hhdet_num!F26+RES_hhdet_in!G26-RES_hhdet_num!G26</f>
        <v>5556.9375000000146</v>
      </c>
      <c r="H26" s="67">
        <f>RES_hhdet_num!G26+RES_hhdet_in!H26-RES_hhdet_num!H26</f>
        <v>5556.9374999999854</v>
      </c>
      <c r="I26" s="67">
        <f>RES_hhdet_num!H26+RES_hhdet_in!I26-RES_hhdet_num!I26</f>
        <v>5556.9374999999854</v>
      </c>
      <c r="J26" s="67">
        <f>RES_hhdet_num!I26+RES_hhdet_in!J26-RES_hhdet_num!J26</f>
        <v>5556.9374999999854</v>
      </c>
      <c r="K26" s="67">
        <f>RES_hhdet_num!J26+RES_hhdet_in!K26-RES_hhdet_num!K26</f>
        <v>5556.9375000000146</v>
      </c>
      <c r="L26" s="67">
        <f>RES_hhdet_num!K26+RES_hhdet_in!L26-RES_hhdet_num!L26</f>
        <v>9792.9999999999854</v>
      </c>
      <c r="M26" s="67">
        <f>RES_hhdet_num!L26+RES_hhdet_in!M26-RES_hhdet_num!M26</f>
        <v>5556.9375</v>
      </c>
      <c r="N26" s="67">
        <f>RES_hhdet_num!M26+RES_hhdet_in!N26-RES_hhdet_num!N26</f>
        <v>5556.9375</v>
      </c>
      <c r="O26" s="67">
        <f>RES_hhdet_num!N26+RES_hhdet_in!O26-RES_hhdet_num!O26</f>
        <v>7490.0000000000291</v>
      </c>
      <c r="P26" s="67">
        <f>RES_hhdet_num!O26+RES_hhdet_in!P26-RES_hhdet_num!P26</f>
        <v>5556.9375</v>
      </c>
      <c r="Q26" s="67">
        <f>RES_hhdet_num!P26+RES_hhdet_in!Q26-RES_hhdet_num!Q26</f>
        <v>4944.7500000000291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1207</v>
      </c>
      <c r="D29" s="67">
        <f>RES_hhdet_num!C29+RES_hhdet_in!D29-RES_hhdet_num!D29</f>
        <v>1190</v>
      </c>
      <c r="E29" s="67">
        <f>RES_hhdet_num!D29+RES_hhdet_in!E29-RES_hhdet_num!E29</f>
        <v>1303</v>
      </c>
      <c r="F29" s="67">
        <f>RES_hhdet_num!E29+RES_hhdet_in!F29-RES_hhdet_num!F29</f>
        <v>1198</v>
      </c>
      <c r="G29" s="67">
        <f>RES_hhdet_num!F29+RES_hhdet_in!G29-RES_hhdet_num!G29</f>
        <v>1165.0000000000018</v>
      </c>
      <c r="H29" s="67">
        <f>RES_hhdet_num!G29+RES_hhdet_in!H29-RES_hhdet_num!H29</f>
        <v>943.93749999999818</v>
      </c>
      <c r="I29" s="67">
        <f>RES_hhdet_num!H29+RES_hhdet_in!I29-RES_hhdet_num!I29</f>
        <v>1283.9999999999991</v>
      </c>
      <c r="J29" s="67">
        <f>RES_hhdet_num!I29+RES_hhdet_in!J29-RES_hhdet_num!J29</f>
        <v>795.99999999999818</v>
      </c>
      <c r="K29" s="67">
        <f>RES_hhdet_num!J29+RES_hhdet_in!K29-RES_hhdet_num!K29</f>
        <v>1317</v>
      </c>
      <c r="L29" s="67">
        <f>RES_hhdet_num!K29+RES_hhdet_in!L29-RES_hhdet_num!L29</f>
        <v>1766</v>
      </c>
      <c r="M29" s="67">
        <f>RES_hhdet_num!L29+RES_hhdet_in!M29-RES_hhdet_num!M29</f>
        <v>1405.9999999999982</v>
      </c>
      <c r="N29" s="67">
        <f>RES_hhdet_num!M29+RES_hhdet_in!N29-RES_hhdet_num!N29</f>
        <v>1493.0000000000018</v>
      </c>
      <c r="O29" s="67">
        <f>RES_hhdet_num!N29+RES_hhdet_in!O29-RES_hhdet_num!O29</f>
        <v>1490</v>
      </c>
      <c r="P29" s="67">
        <f>RES_hhdet_num!O29+RES_hhdet_in!P29-RES_hhdet_num!P29</f>
        <v>1556</v>
      </c>
      <c r="Q29" s="67">
        <f>RES_hhdet_num!P29+RES_hhdet_in!Q29-RES_hhdet_num!Q29</f>
        <v>856.00000000000364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132.74999999999955</v>
      </c>
      <c r="D31" s="67">
        <f>RES_hhdet_num!C31+RES_hhdet_in!D31-RES_hhdet_num!D31</f>
        <v>132.75</v>
      </c>
      <c r="E31" s="67">
        <f>RES_hhdet_num!D31+RES_hhdet_in!E31-RES_hhdet_num!E31</f>
        <v>132.74999999999909</v>
      </c>
      <c r="F31" s="67">
        <f>RES_hhdet_num!E31+RES_hhdet_in!F31-RES_hhdet_num!F31</f>
        <v>132.75</v>
      </c>
      <c r="G31" s="67">
        <f>RES_hhdet_num!F31+RES_hhdet_in!G31-RES_hhdet_num!G31</f>
        <v>132.75000000000182</v>
      </c>
      <c r="H31" s="67">
        <f>RES_hhdet_num!G31+RES_hhdet_in!H31-RES_hhdet_num!H31</f>
        <v>132.75</v>
      </c>
      <c r="I31" s="67">
        <f>RES_hhdet_num!H31+RES_hhdet_in!I31-RES_hhdet_num!I31</f>
        <v>132.74999999999636</v>
      </c>
      <c r="J31" s="67">
        <f>RES_hhdet_num!I31+RES_hhdet_in!J31-RES_hhdet_num!J31</f>
        <v>132.74999999999454</v>
      </c>
      <c r="K31" s="67">
        <f>RES_hhdet_num!J31+RES_hhdet_in!K31-RES_hhdet_num!K31</f>
        <v>1845.1349330206867</v>
      </c>
      <c r="L31" s="67">
        <f>RES_hhdet_num!K31+RES_hhdet_in!L31-RES_hhdet_num!L31</f>
        <v>4610.0000000000027</v>
      </c>
      <c r="M31" s="67">
        <f>RES_hhdet_num!L31+RES_hhdet_in!M31-RES_hhdet_num!M31</f>
        <v>1685.6174241072222</v>
      </c>
      <c r="N31" s="67">
        <f>RES_hhdet_num!M31+RES_hhdet_in!N31-RES_hhdet_num!N31</f>
        <v>1540.0000000000023</v>
      </c>
      <c r="O31" s="67">
        <f>RES_hhdet_num!N31+RES_hhdet_in!O31-RES_hhdet_num!O31</f>
        <v>70</v>
      </c>
      <c r="P31" s="67">
        <f>RES_hhdet_num!O31+RES_hhdet_in!P31-RES_hhdet_num!P31</f>
        <v>426.65229254608812</v>
      </c>
      <c r="Q31" s="67">
        <f>RES_hhdet_num!P31+RES_hhdet_in!Q31-RES_hhdet_num!Q31</f>
        <v>764.03640408263072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3.8087921548994927</v>
      </c>
      <c r="F32" s="67">
        <f>RES_hhdet_num!E32+RES_hhdet_in!F32-RES_hhdet_num!F32</f>
        <v>17.151786306067493</v>
      </c>
      <c r="G32" s="67">
        <f>RES_hhdet_num!F32+RES_hhdet_in!G32-RES_hhdet_num!G32</f>
        <v>0</v>
      </c>
      <c r="H32" s="67">
        <f>RES_hhdet_num!G32+RES_hhdet_in!H32-RES_hhdet_num!H32</f>
        <v>19.587636062907222</v>
      </c>
      <c r="I32" s="67">
        <f>RES_hhdet_num!H32+RES_hhdet_in!I32-RES_hhdet_num!I32</f>
        <v>3.1535957380592663</v>
      </c>
      <c r="J32" s="67">
        <f>RES_hhdet_num!I32+RES_hhdet_in!J32-RES_hhdet_num!J32</f>
        <v>20.515381582111559</v>
      </c>
      <c r="K32" s="67">
        <f>RES_hhdet_num!J32+RES_hhdet_in!K32-RES_hhdet_num!K32</f>
        <v>88.979873369586358</v>
      </c>
      <c r="L32" s="67">
        <f>RES_hhdet_num!K32+RES_hhdet_in!L32-RES_hhdet_num!L32</f>
        <v>0</v>
      </c>
      <c r="M32" s="67">
        <f>RES_hhdet_num!L32+RES_hhdet_in!M32-RES_hhdet_num!M32</f>
        <v>1070.0303381071658</v>
      </c>
      <c r="N32" s="67">
        <f>RES_hhdet_num!M32+RES_hhdet_in!N32-RES_hhdet_num!N32</f>
        <v>932.00000000000091</v>
      </c>
      <c r="O32" s="67">
        <f>RES_hhdet_num!N32+RES_hhdet_in!O32-RES_hhdet_num!O32</f>
        <v>101</v>
      </c>
      <c r="P32" s="67">
        <f>RES_hhdet_num!O32+RES_hhdet_in!P32-RES_hhdet_num!P32</f>
        <v>263.65341240817088</v>
      </c>
      <c r="Q32" s="67">
        <f>RES_hhdet_num!P32+RES_hhdet_in!Q32-RES_hhdet_num!Q32</f>
        <v>515.06129413510325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8070</v>
      </c>
      <c r="D35" s="67">
        <f>RES_hhdet_num!C35+RES_hhdet_in!D35-RES_hhdet_num!D35</f>
        <v>8070.0000000000146</v>
      </c>
      <c r="E35" s="67">
        <f>RES_hhdet_num!D35+RES_hhdet_in!E35-RES_hhdet_num!E35</f>
        <v>9933.298808732754</v>
      </c>
      <c r="F35" s="67">
        <f>RES_hhdet_num!E35+RES_hhdet_in!F35-RES_hhdet_num!F35</f>
        <v>8070</v>
      </c>
      <c r="G35" s="67">
        <f>RES_hhdet_num!F35+RES_hhdet_in!G35-RES_hhdet_num!G35</f>
        <v>8070.0000000000146</v>
      </c>
      <c r="H35" s="67">
        <f>RES_hhdet_num!G35+RES_hhdet_in!H35-RES_hhdet_num!H35</f>
        <v>10009.220907533891</v>
      </c>
      <c r="I35" s="67">
        <f>RES_hhdet_num!H35+RES_hhdet_in!I35-RES_hhdet_num!I35</f>
        <v>10078.639616323329</v>
      </c>
      <c r="J35" s="67">
        <f>RES_hhdet_num!I35+RES_hhdet_in!J35-RES_hhdet_num!J35</f>
        <v>8069.9999999999927</v>
      </c>
      <c r="K35" s="67">
        <f>RES_hhdet_num!J35+RES_hhdet_in!K35-RES_hhdet_num!K35</f>
        <v>11891.519454155576</v>
      </c>
      <c r="L35" s="67">
        <f>RES_hhdet_num!K35+RES_hhdet_in!L35-RES_hhdet_num!L35</f>
        <v>20987</v>
      </c>
      <c r="M35" s="67">
        <f>RES_hhdet_num!L35+RES_hhdet_in!M35-RES_hhdet_num!M35</f>
        <v>8735.029686300717</v>
      </c>
      <c r="N35" s="67">
        <f>RES_hhdet_num!M35+RES_hhdet_in!N35-RES_hhdet_num!N35</f>
        <v>11085.649391281993</v>
      </c>
      <c r="O35" s="67">
        <f>RES_hhdet_num!N35+RES_hhdet_in!O35-RES_hhdet_num!O35</f>
        <v>12514.924031679526</v>
      </c>
      <c r="P35" s="67">
        <f>RES_hhdet_num!O35+RES_hhdet_in!P35-RES_hhdet_num!P35</f>
        <v>6222.9528898790959</v>
      </c>
      <c r="Q35" s="67">
        <f>RES_hhdet_num!P35+RES_hhdet_in!Q35-RES_hhdet_num!Q35</f>
        <v>2644.7577063542267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53.585651643226356</v>
      </c>
      <c r="G36" s="67">
        <f>RES_hhdet_num!F36+RES_hhdet_in!G36-RES_hhdet_num!G36</f>
        <v>119.19957089752552</v>
      </c>
      <c r="H36" s="67">
        <f>RES_hhdet_num!G36+RES_hhdet_in!H36-RES_hhdet_num!H36</f>
        <v>305.90256629566829</v>
      </c>
      <c r="I36" s="67">
        <f>RES_hhdet_num!H36+RES_hhdet_in!I36-RES_hhdet_num!I36</f>
        <v>347.61127367178688</v>
      </c>
      <c r="J36" s="67">
        <f>RES_hhdet_num!I36+RES_hhdet_in!J36-RES_hhdet_num!J36</f>
        <v>345.50087275472561</v>
      </c>
      <c r="K36" s="67">
        <f>RES_hhdet_num!J36+RES_hhdet_in!K36-RES_hhdet_num!K36</f>
        <v>271.89535486139812</v>
      </c>
      <c r="L36" s="67">
        <f>RES_hhdet_num!K36+RES_hhdet_in!L36-RES_hhdet_num!L36</f>
        <v>2146.9999999999927</v>
      </c>
      <c r="M36" s="67">
        <f>RES_hhdet_num!L36+RES_hhdet_in!M36-RES_hhdet_num!M36</f>
        <v>2600.292946726855</v>
      </c>
      <c r="N36" s="67">
        <f>RES_hhdet_num!M36+RES_hhdet_in!N36-RES_hhdet_num!N36</f>
        <v>2895.8898610859833</v>
      </c>
      <c r="O36" s="67">
        <f>RES_hhdet_num!N36+RES_hhdet_in!O36-RES_hhdet_num!O36</f>
        <v>4061.8820336034405</v>
      </c>
      <c r="P36" s="67">
        <f>RES_hhdet_num!O36+RES_hhdet_in!P36-RES_hhdet_num!P36</f>
        <v>2100.6204147478747</v>
      </c>
      <c r="Q36" s="67">
        <f>RES_hhdet_num!P36+RES_hhdet_in!Q36-RES_hhdet_num!Q36</f>
        <v>2633.991403650678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513</v>
      </c>
      <c r="D40" s="67">
        <f>RES_hhdet_num!C40+RES_hhdet_in!D40-RES_hhdet_num!D40</f>
        <v>15101.814211241926</v>
      </c>
      <c r="E40" s="67">
        <f>RES_hhdet_num!D40+RES_hhdet_in!E40-RES_hhdet_num!E40</f>
        <v>1339.591019139998</v>
      </c>
      <c r="F40" s="67">
        <f>RES_hhdet_num!E40+RES_hhdet_in!F40-RES_hhdet_num!F40</f>
        <v>513</v>
      </c>
      <c r="G40" s="67">
        <f>RES_hhdet_num!F40+RES_hhdet_in!G40-RES_hhdet_num!G40</f>
        <v>513.00000000000364</v>
      </c>
      <c r="H40" s="67">
        <f>RES_hhdet_num!G40+RES_hhdet_in!H40-RES_hhdet_num!H40</f>
        <v>512.99999999999636</v>
      </c>
      <c r="I40" s="67">
        <f>RES_hhdet_num!H40+RES_hhdet_in!I40-RES_hhdet_num!I40</f>
        <v>512.99999999999636</v>
      </c>
      <c r="J40" s="67">
        <f>RES_hhdet_num!I40+RES_hhdet_in!J40-RES_hhdet_num!J40</f>
        <v>512.99999999998545</v>
      </c>
      <c r="K40" s="67">
        <f>RES_hhdet_num!J40+RES_hhdet_in!K40-RES_hhdet_num!K40</f>
        <v>7553.4661474779641</v>
      </c>
      <c r="L40" s="67">
        <f>RES_hhdet_num!K40+RES_hhdet_in!L40-RES_hhdet_num!L40</f>
        <v>13763.000000000022</v>
      </c>
      <c r="M40" s="67">
        <f>RES_hhdet_num!L40+RES_hhdet_in!M40-RES_hhdet_num!M40</f>
        <v>3459.1374938989247</v>
      </c>
      <c r="N40" s="67">
        <f>RES_hhdet_num!M40+RES_hhdet_in!N40-RES_hhdet_num!N40</f>
        <v>2607.2113017561351</v>
      </c>
      <c r="O40" s="67">
        <f>RES_hhdet_num!N40+RES_hhdet_in!O40-RES_hhdet_num!O40</f>
        <v>5451.0000000000036</v>
      </c>
      <c r="P40" s="67">
        <f>RES_hhdet_num!O40+RES_hhdet_in!P40-RES_hhdet_num!P40</f>
        <v>3000.8913978154014</v>
      </c>
      <c r="Q40" s="67">
        <f>RES_hhdet_num!P40+RES_hhdet_in!Q40-RES_hhdet_num!Q40</f>
        <v>2642.8728045530443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26818.394619504557</v>
      </c>
      <c r="D41" s="83">
        <f>RES_hhdet_num!C41+RES_hhdet_in!D41-RES_hhdet_num!D41</f>
        <v>7822.4999999999854</v>
      </c>
      <c r="E41" s="83">
        <f>RES_hhdet_num!D41+RES_hhdet_in!E41-RES_hhdet_num!E41</f>
        <v>7822.5</v>
      </c>
      <c r="F41" s="83">
        <f>RES_hhdet_num!E41+RES_hhdet_in!F41-RES_hhdet_num!F41</f>
        <v>7822.5000000000146</v>
      </c>
      <c r="G41" s="83">
        <f>RES_hhdet_num!F41+RES_hhdet_in!G41-RES_hhdet_num!G41</f>
        <v>7822.5</v>
      </c>
      <c r="H41" s="83">
        <f>RES_hhdet_num!G41+RES_hhdet_in!H41-RES_hhdet_num!H41</f>
        <v>7952.9585192273444</v>
      </c>
      <c r="I41" s="83">
        <f>RES_hhdet_num!H41+RES_hhdet_in!I41-RES_hhdet_num!I41</f>
        <v>11514.202021469799</v>
      </c>
      <c r="J41" s="83">
        <f>RES_hhdet_num!I41+RES_hhdet_in!J41-RES_hhdet_num!J41</f>
        <v>12352.19160505943</v>
      </c>
      <c r="K41" s="83">
        <f>RES_hhdet_num!J41+RES_hhdet_in!K41-RES_hhdet_num!K41</f>
        <v>9691.8946195045573</v>
      </c>
      <c r="L41" s="83">
        <f>RES_hhdet_num!K41+RES_hhdet_in!L41-RES_hhdet_num!L41</f>
        <v>16020.857142857145</v>
      </c>
      <c r="M41" s="83">
        <f>RES_hhdet_num!L41+RES_hhdet_in!M41-RES_hhdet_num!M41</f>
        <v>8841.8464808599965</v>
      </c>
      <c r="N41" s="83">
        <f>RES_hhdet_num!M41+RES_hhdet_in!N41-RES_hhdet_num!N41</f>
        <v>10276.226198243872</v>
      </c>
      <c r="O41" s="83">
        <f>RES_hhdet_num!N41+RES_hhdet_in!O41-RES_hhdet_num!O41</f>
        <v>12344.591883412832</v>
      </c>
      <c r="P41" s="83">
        <f>RES_hhdet_num!O41+RES_hhdet_in!P41-RES_hhdet_num!P41</f>
        <v>6370.5962761617411</v>
      </c>
      <c r="Q41" s="83">
        <f>RES_hhdet_num!P41+RES_hhdet_in!Q41-RES_hhdet_num!Q41</f>
        <v>3079.8146954469921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0</v>
      </c>
      <c r="D45" s="67">
        <f>RES_hhdet_num!C45+RES_hhdet_in!D45-RES_hhdet_num!D45</f>
        <v>0</v>
      </c>
      <c r="E45" s="67">
        <f>RES_hhdet_num!D45+RES_hhdet_in!E45-RES_hhdet_num!E45</f>
        <v>0</v>
      </c>
      <c r="F45" s="67">
        <f>RES_hhdet_num!E45+RES_hhdet_in!F45-RES_hhdet_num!F45</f>
        <v>0</v>
      </c>
      <c r="G45" s="67">
        <f>RES_hhdet_num!F45+RES_hhdet_in!G45-RES_hhdet_num!G45</f>
        <v>0</v>
      </c>
      <c r="H45" s="67">
        <f>RES_hhdet_num!G45+RES_hhdet_in!H45-RES_hhdet_num!H45</f>
        <v>0</v>
      </c>
      <c r="I45" s="67">
        <f>RES_hhdet_num!H45+RES_hhdet_in!I45-RES_hhdet_num!I45</f>
        <v>0</v>
      </c>
      <c r="J45" s="67">
        <f>RES_hhdet_num!I45+RES_hhdet_in!J45-RES_hhdet_num!J45</f>
        <v>0</v>
      </c>
      <c r="K45" s="67">
        <f>RES_hhdet_num!J45+RES_hhdet_in!K45-RES_hhdet_num!K45</f>
        <v>0</v>
      </c>
      <c r="L45" s="67">
        <f>RES_hhdet_num!K45+RES_hhdet_in!L45-RES_hhdet_num!L45</f>
        <v>0</v>
      </c>
      <c r="M45" s="67">
        <f>RES_hhdet_num!L45+RES_hhdet_in!M45-RES_hhdet_num!M45</f>
        <v>0</v>
      </c>
      <c r="N45" s="67">
        <f>RES_hhdet_num!M45+RES_hhdet_in!N45-RES_hhdet_num!N45</f>
        <v>0</v>
      </c>
      <c r="O45" s="67">
        <f>RES_hhdet_num!N45+RES_hhdet_in!O45-RES_hhdet_num!O45</f>
        <v>0</v>
      </c>
      <c r="P45" s="67">
        <f>RES_hhdet_num!O45+RES_hhdet_in!P45-RES_hhdet_num!P45</f>
        <v>0</v>
      </c>
      <c r="Q45" s="67">
        <f>RES_hhdet_num!P45+RES_hhdet_in!Q45-RES_hhdet_num!Q45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0</v>
      </c>
      <c r="D48" s="67">
        <f>RES_hhdet_num!C48+RES_hhdet_in!D48-RES_hhdet_num!D48</f>
        <v>0</v>
      </c>
      <c r="E48" s="67">
        <f>RES_hhdet_num!D48+RES_hhdet_in!E48-RES_hhdet_num!E48</f>
        <v>0</v>
      </c>
      <c r="F48" s="67">
        <f>RES_hhdet_num!E48+RES_hhdet_in!F48-RES_hhdet_num!F48</f>
        <v>0</v>
      </c>
      <c r="G48" s="67">
        <f>RES_hhdet_num!F48+RES_hhdet_in!G48-RES_hhdet_num!G48</f>
        <v>0</v>
      </c>
      <c r="H48" s="67">
        <f>RES_hhdet_num!G48+RES_hhdet_in!H48-RES_hhdet_num!H48</f>
        <v>0</v>
      </c>
      <c r="I48" s="67">
        <f>RES_hhdet_num!H48+RES_hhdet_in!I48-RES_hhdet_num!I48</f>
        <v>0</v>
      </c>
      <c r="J48" s="67">
        <f>RES_hhdet_num!I48+RES_hhdet_in!J48-RES_hhdet_num!J48</f>
        <v>0</v>
      </c>
      <c r="K48" s="67">
        <f>RES_hhdet_num!J48+RES_hhdet_in!K48-RES_hhdet_num!K48</f>
        <v>0</v>
      </c>
      <c r="L48" s="67">
        <f>RES_hhdet_num!K48+RES_hhdet_in!L48-RES_hhdet_num!L48</f>
        <v>0</v>
      </c>
      <c r="M48" s="67">
        <f>RES_hhdet_num!L48+RES_hhdet_in!M48-RES_hhdet_num!M48</f>
        <v>0</v>
      </c>
      <c r="N48" s="67">
        <f>RES_hhdet_num!M48+RES_hhdet_in!N48-RES_hhdet_num!N48</f>
        <v>0</v>
      </c>
      <c r="O48" s="67">
        <f>RES_hhdet_num!N48+RES_hhdet_in!O48-RES_hhdet_num!O48</f>
        <v>0</v>
      </c>
      <c r="P48" s="67">
        <f>RES_hhdet_num!O48+RES_hhdet_in!P48-RES_hhdet_num!P48</f>
        <v>93</v>
      </c>
      <c r="Q48" s="67">
        <f>RES_hhdet_num!P48+RES_hhdet_in!Q48-RES_hhdet_num!Q48</f>
        <v>53.000000000000909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0</v>
      </c>
      <c r="D50" s="67">
        <f>RES_hhdet_num!C50+RES_hhdet_in!D50-RES_hhdet_num!D50</f>
        <v>0</v>
      </c>
      <c r="E50" s="67">
        <f>RES_hhdet_num!D50+RES_hhdet_in!E50-RES_hhdet_num!E50</f>
        <v>0</v>
      </c>
      <c r="F50" s="67">
        <f>RES_hhdet_num!E50+RES_hhdet_in!F50-RES_hhdet_num!F50</f>
        <v>0</v>
      </c>
      <c r="G50" s="67">
        <f>RES_hhdet_num!F50+RES_hhdet_in!G50-RES_hhdet_num!G50</f>
        <v>0</v>
      </c>
      <c r="H50" s="67">
        <f>RES_hhdet_num!G50+RES_hhdet_in!H50-RES_hhdet_num!H50</f>
        <v>0</v>
      </c>
      <c r="I50" s="67">
        <f>RES_hhdet_num!H50+RES_hhdet_in!I50-RES_hhdet_num!I50</f>
        <v>0</v>
      </c>
      <c r="J50" s="67">
        <f>RES_hhdet_num!I50+RES_hhdet_in!J50-RES_hhdet_num!J50</f>
        <v>0</v>
      </c>
      <c r="K50" s="67">
        <f>RES_hhdet_num!J50+RES_hhdet_in!K50-RES_hhdet_num!K50</f>
        <v>0</v>
      </c>
      <c r="L50" s="67">
        <f>RES_hhdet_num!K50+RES_hhdet_in!L50-RES_hhdet_num!L50</f>
        <v>0</v>
      </c>
      <c r="M50" s="67">
        <f>RES_hhdet_num!L50+RES_hhdet_in!M50-RES_hhdet_num!M50</f>
        <v>0</v>
      </c>
      <c r="N50" s="67">
        <f>RES_hhdet_num!M50+RES_hhdet_in!N50-RES_hhdet_num!N50</f>
        <v>0</v>
      </c>
      <c r="O50" s="67">
        <f>RES_hhdet_num!N50+RES_hhdet_in!O50-RES_hhdet_num!O50</f>
        <v>0</v>
      </c>
      <c r="P50" s="67">
        <f>RES_hhdet_num!O50+RES_hhdet_in!P50-RES_hhdet_num!P50</f>
        <v>0</v>
      </c>
      <c r="Q50" s="67">
        <f>RES_hhdet_num!P50+RES_hhdet_in!Q50-RES_hhdet_num!Q50</f>
        <v>0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0</v>
      </c>
      <c r="D51" s="67">
        <f>RES_hhdet_num!C51+RES_hhdet_in!D51-RES_hhdet_num!D51</f>
        <v>0</v>
      </c>
      <c r="E51" s="67">
        <f>RES_hhdet_num!D51+RES_hhdet_in!E51-RES_hhdet_num!E51</f>
        <v>0</v>
      </c>
      <c r="F51" s="67">
        <f>RES_hhdet_num!E51+RES_hhdet_in!F51-RES_hhdet_num!F51</f>
        <v>0</v>
      </c>
      <c r="G51" s="67">
        <f>RES_hhdet_num!F51+RES_hhdet_in!G51-RES_hhdet_num!G51</f>
        <v>0</v>
      </c>
      <c r="H51" s="67">
        <f>RES_hhdet_num!G51+RES_hhdet_in!H51-RES_hhdet_num!H51</f>
        <v>0</v>
      </c>
      <c r="I51" s="67">
        <f>RES_hhdet_num!H51+RES_hhdet_in!I51-RES_hhdet_num!I51</f>
        <v>0</v>
      </c>
      <c r="J51" s="67">
        <f>RES_hhdet_num!I51+RES_hhdet_in!J51-RES_hhdet_num!J51</f>
        <v>0</v>
      </c>
      <c r="K51" s="67">
        <f>RES_hhdet_num!J51+RES_hhdet_in!K51-RES_hhdet_num!K51</f>
        <v>0</v>
      </c>
      <c r="L51" s="67">
        <f>RES_hhdet_num!K51+RES_hhdet_in!L51-RES_hhdet_num!L51</f>
        <v>0</v>
      </c>
      <c r="M51" s="67">
        <f>RES_hhdet_num!L51+RES_hhdet_in!M51-RES_hhdet_num!M51</f>
        <v>0</v>
      </c>
      <c r="N51" s="67">
        <f>RES_hhdet_num!M51+RES_hhdet_in!N51-RES_hhdet_num!N51</f>
        <v>0</v>
      </c>
      <c r="O51" s="67">
        <f>RES_hhdet_num!N51+RES_hhdet_in!O51-RES_hhdet_num!O51</f>
        <v>0</v>
      </c>
      <c r="P51" s="67">
        <f>RES_hhdet_num!O51+RES_hhdet_in!P51-RES_hhdet_num!P51</f>
        <v>0</v>
      </c>
      <c r="Q51" s="67">
        <f>RES_hhdet_num!P51+RES_hhdet_in!Q51-RES_hhdet_num!Q51</f>
        <v>0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0</v>
      </c>
      <c r="D54" s="67">
        <f>RES_hhdet_num!C54+RES_hhdet_in!D54-RES_hhdet_num!D54</f>
        <v>0</v>
      </c>
      <c r="E54" s="67">
        <f>RES_hhdet_num!D54+RES_hhdet_in!E54-RES_hhdet_num!E54</f>
        <v>0</v>
      </c>
      <c r="F54" s="67">
        <f>RES_hhdet_num!E54+RES_hhdet_in!F54-RES_hhdet_num!F54</f>
        <v>0</v>
      </c>
      <c r="G54" s="67">
        <f>RES_hhdet_num!F54+RES_hhdet_in!G54-RES_hhdet_num!G54</f>
        <v>0</v>
      </c>
      <c r="H54" s="67">
        <f>RES_hhdet_num!G54+RES_hhdet_in!H54-RES_hhdet_num!H54</f>
        <v>0</v>
      </c>
      <c r="I54" s="67">
        <f>RES_hhdet_num!H54+RES_hhdet_in!I54-RES_hhdet_num!I54</f>
        <v>0</v>
      </c>
      <c r="J54" s="67">
        <f>RES_hhdet_num!I54+RES_hhdet_in!J54-RES_hhdet_num!J54</f>
        <v>0</v>
      </c>
      <c r="K54" s="67">
        <f>RES_hhdet_num!J54+RES_hhdet_in!K54-RES_hhdet_num!K54</f>
        <v>0</v>
      </c>
      <c r="L54" s="67">
        <f>RES_hhdet_num!K54+RES_hhdet_in!L54-RES_hhdet_num!L54</f>
        <v>0</v>
      </c>
      <c r="M54" s="67">
        <f>RES_hhdet_num!L54+RES_hhdet_in!M54-RES_hhdet_num!M54</f>
        <v>0</v>
      </c>
      <c r="N54" s="67">
        <f>RES_hhdet_num!M54+RES_hhdet_in!N54-RES_hhdet_num!N54</f>
        <v>0</v>
      </c>
      <c r="O54" s="67">
        <f>RES_hhdet_num!N54+RES_hhdet_in!O54-RES_hhdet_num!O54</f>
        <v>0</v>
      </c>
      <c r="P54" s="67">
        <f>RES_hhdet_num!O54+RES_hhdet_in!P54-RES_hhdet_num!P54</f>
        <v>0</v>
      </c>
      <c r="Q54" s="67">
        <f>RES_hhdet_num!P54+RES_hhdet_in!Q54-RES_hhdet_num!Q54</f>
        <v>0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0</v>
      </c>
      <c r="D55" s="67">
        <f>RES_hhdet_num!C55+RES_hhdet_in!D55-RES_hhdet_num!D55</f>
        <v>0</v>
      </c>
      <c r="E55" s="67">
        <f>RES_hhdet_num!D55+RES_hhdet_in!E55-RES_hhdet_num!E55</f>
        <v>0</v>
      </c>
      <c r="F55" s="67">
        <f>RES_hhdet_num!E55+RES_hhdet_in!F55-RES_hhdet_num!F55</f>
        <v>0</v>
      </c>
      <c r="G55" s="67">
        <f>RES_hhdet_num!F55+RES_hhdet_in!G55-RES_hhdet_num!G55</f>
        <v>0</v>
      </c>
      <c r="H55" s="67">
        <f>RES_hhdet_num!G55+RES_hhdet_in!H55-RES_hhdet_num!H55</f>
        <v>0</v>
      </c>
      <c r="I55" s="67">
        <f>RES_hhdet_num!H55+RES_hhdet_in!I55-RES_hhdet_num!I55</f>
        <v>0</v>
      </c>
      <c r="J55" s="67">
        <f>RES_hhdet_num!I55+RES_hhdet_in!J55-RES_hhdet_num!J55</f>
        <v>0</v>
      </c>
      <c r="K55" s="67">
        <f>RES_hhdet_num!J55+RES_hhdet_in!K55-RES_hhdet_num!K55</f>
        <v>0</v>
      </c>
      <c r="L55" s="67">
        <f>RES_hhdet_num!K55+RES_hhdet_in!L55-RES_hhdet_num!L55</f>
        <v>0</v>
      </c>
      <c r="M55" s="67">
        <f>RES_hhdet_num!L55+RES_hhdet_in!M55-RES_hhdet_num!M55</f>
        <v>0</v>
      </c>
      <c r="N55" s="67">
        <f>RES_hhdet_num!M55+RES_hhdet_in!N55-RES_hhdet_num!N55</f>
        <v>0</v>
      </c>
      <c r="O55" s="67">
        <f>RES_hhdet_num!N55+RES_hhdet_in!O55-RES_hhdet_num!O55</f>
        <v>0</v>
      </c>
      <c r="P55" s="67">
        <f>RES_hhdet_num!O55+RES_hhdet_in!P55-RES_hhdet_num!P55</f>
        <v>28.916081132171712</v>
      </c>
      <c r="Q55" s="67">
        <f>RES_hhdet_num!P55+RES_hhdet_in!Q55-RES_hhdet_num!Q55</f>
        <v>152.41914864399769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0</v>
      </c>
      <c r="D59" s="67">
        <f>RES_hhdet_num!C59+RES_hhdet_in!D59-RES_hhdet_num!D59</f>
        <v>0</v>
      </c>
      <c r="E59" s="67">
        <f>RES_hhdet_num!D59+RES_hhdet_in!E59-RES_hhdet_num!E59</f>
        <v>0</v>
      </c>
      <c r="F59" s="67">
        <f>RES_hhdet_num!E59+RES_hhdet_in!F59-RES_hhdet_num!F59</f>
        <v>0</v>
      </c>
      <c r="G59" s="67">
        <f>RES_hhdet_num!F59+RES_hhdet_in!G59-RES_hhdet_num!G59</f>
        <v>0</v>
      </c>
      <c r="H59" s="67">
        <f>RES_hhdet_num!G59+RES_hhdet_in!H59-RES_hhdet_num!H59</f>
        <v>0</v>
      </c>
      <c r="I59" s="67">
        <f>RES_hhdet_num!H59+RES_hhdet_in!I59-RES_hhdet_num!I59</f>
        <v>0</v>
      </c>
      <c r="J59" s="67">
        <f>RES_hhdet_num!I59+RES_hhdet_in!J59-RES_hhdet_num!J59</f>
        <v>0</v>
      </c>
      <c r="K59" s="67">
        <f>RES_hhdet_num!J59+RES_hhdet_in!K59-RES_hhdet_num!K59</f>
        <v>0</v>
      </c>
      <c r="L59" s="67">
        <f>RES_hhdet_num!K59+RES_hhdet_in!L59-RES_hhdet_num!L59</f>
        <v>0</v>
      </c>
      <c r="M59" s="67">
        <f>RES_hhdet_num!L59+RES_hhdet_in!M59-RES_hhdet_num!M59</f>
        <v>0</v>
      </c>
      <c r="N59" s="67">
        <f>RES_hhdet_num!M59+RES_hhdet_in!N59-RES_hhdet_num!N59</f>
        <v>0</v>
      </c>
      <c r="O59" s="67">
        <f>RES_hhdet_num!N59+RES_hhdet_in!O59-RES_hhdet_num!O59</f>
        <v>0</v>
      </c>
      <c r="P59" s="67">
        <f>RES_hhdet_num!O59+RES_hhdet_in!P59-RES_hhdet_num!P59</f>
        <v>517</v>
      </c>
      <c r="Q59" s="67">
        <f>RES_hhdet_num!P59+RES_hhdet_in!Q59-RES_hhdet_num!Q59</f>
        <v>0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0</v>
      </c>
      <c r="D60" s="83">
        <f>RES_hhdet_num!C60+RES_hhdet_in!D60-RES_hhdet_num!D60</f>
        <v>0</v>
      </c>
      <c r="E60" s="83">
        <f>RES_hhdet_num!D60+RES_hhdet_in!E60-RES_hhdet_num!E60</f>
        <v>0</v>
      </c>
      <c r="F60" s="83">
        <f>RES_hhdet_num!E60+RES_hhdet_in!F60-RES_hhdet_num!F60</f>
        <v>0</v>
      </c>
      <c r="G60" s="83">
        <f>RES_hhdet_num!F60+RES_hhdet_in!G60-RES_hhdet_num!G60</f>
        <v>0</v>
      </c>
      <c r="H60" s="83">
        <f>RES_hhdet_num!G60+RES_hhdet_in!H60-RES_hhdet_num!H60</f>
        <v>0</v>
      </c>
      <c r="I60" s="83">
        <f>RES_hhdet_num!H60+RES_hhdet_in!I60-RES_hhdet_num!I60</f>
        <v>0</v>
      </c>
      <c r="J60" s="83">
        <f>RES_hhdet_num!I60+RES_hhdet_in!J60-RES_hhdet_num!J60</f>
        <v>0</v>
      </c>
      <c r="K60" s="83">
        <f>RES_hhdet_num!J60+RES_hhdet_in!K60-RES_hhdet_num!K60</f>
        <v>0</v>
      </c>
      <c r="L60" s="83">
        <f>RES_hhdet_num!K60+RES_hhdet_in!L60-RES_hhdet_num!L60</f>
        <v>0</v>
      </c>
      <c r="M60" s="83">
        <f>RES_hhdet_num!L60+RES_hhdet_in!M60-RES_hhdet_num!M60</f>
        <v>0</v>
      </c>
      <c r="N60" s="83">
        <f>RES_hhdet_num!M60+RES_hhdet_in!N60-RES_hhdet_num!N60</f>
        <v>0</v>
      </c>
      <c r="O60" s="83">
        <f>RES_hhdet_num!N60+RES_hhdet_in!O60-RES_hhdet_num!O60</f>
        <v>0</v>
      </c>
      <c r="P60" s="83">
        <f>RES_hhdet_num!O60+RES_hhdet_in!P60-RES_hhdet_num!P60</f>
        <v>0</v>
      </c>
      <c r="Q60" s="83">
        <f>RES_hhdet_num!P60+RES_hhdet_in!Q60-RES_hhdet_num!Q60</f>
        <v>139.34794871491977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0</v>
      </c>
      <c r="D64" s="67">
        <f>RES_hhdet_num!C64+RES_hhdet_in!D64-RES_hhdet_num!D64</f>
        <v>0</v>
      </c>
      <c r="E64" s="67">
        <f>RES_hhdet_num!D64+RES_hhdet_in!E64-RES_hhdet_num!E64</f>
        <v>0</v>
      </c>
      <c r="F64" s="67">
        <f>RES_hhdet_num!E64+RES_hhdet_in!F64-RES_hhdet_num!F64</f>
        <v>0</v>
      </c>
      <c r="G64" s="67">
        <f>RES_hhdet_num!F64+RES_hhdet_in!G64-RES_hhdet_num!G64</f>
        <v>0</v>
      </c>
      <c r="H64" s="67">
        <f>RES_hhdet_num!G64+RES_hhdet_in!H64-RES_hhdet_num!H64</f>
        <v>0</v>
      </c>
      <c r="I64" s="67">
        <f>RES_hhdet_num!H64+RES_hhdet_in!I64-RES_hhdet_num!I64</f>
        <v>0</v>
      </c>
      <c r="J64" s="67">
        <f>RES_hhdet_num!I64+RES_hhdet_in!J64-RES_hhdet_num!J64</f>
        <v>0</v>
      </c>
      <c r="K64" s="67">
        <f>RES_hhdet_num!J64+RES_hhdet_in!K64-RES_hhdet_num!K64</f>
        <v>0</v>
      </c>
      <c r="L64" s="67">
        <f>RES_hhdet_num!K64+RES_hhdet_in!L64-RES_hhdet_num!L64</f>
        <v>0</v>
      </c>
      <c r="M64" s="67">
        <f>RES_hhdet_num!L64+RES_hhdet_in!M64-RES_hhdet_num!M64</f>
        <v>0</v>
      </c>
      <c r="N64" s="67">
        <f>RES_hhdet_num!M64+RES_hhdet_in!N64-RES_hhdet_num!N64</f>
        <v>0</v>
      </c>
      <c r="O64" s="67">
        <f>RES_hhdet_num!N64+RES_hhdet_in!O64-RES_hhdet_num!O64</f>
        <v>0</v>
      </c>
      <c r="P64" s="67">
        <f>RES_hhdet_num!O64+RES_hhdet_in!P64-RES_hhdet_num!P64</f>
        <v>0</v>
      </c>
      <c r="Q64" s="67">
        <f>RES_hhdet_num!P64+RES_hhdet_in!Q64-RES_hhdet_num!Q64</f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0</v>
      </c>
      <c r="D67" s="67">
        <f>RES_hhdet_num!C67+RES_hhdet_in!D67-RES_hhdet_num!D67</f>
        <v>0</v>
      </c>
      <c r="E67" s="67">
        <f>RES_hhdet_num!D67+RES_hhdet_in!E67-RES_hhdet_num!E67</f>
        <v>0</v>
      </c>
      <c r="F67" s="67">
        <f>RES_hhdet_num!E67+RES_hhdet_in!F67-RES_hhdet_num!F67</f>
        <v>0</v>
      </c>
      <c r="G67" s="67">
        <f>RES_hhdet_num!F67+RES_hhdet_in!G67-RES_hhdet_num!G67</f>
        <v>0</v>
      </c>
      <c r="H67" s="67">
        <f>RES_hhdet_num!G67+RES_hhdet_in!H67-RES_hhdet_num!H67</f>
        <v>0</v>
      </c>
      <c r="I67" s="67">
        <f>RES_hhdet_num!H67+RES_hhdet_in!I67-RES_hhdet_num!I67</f>
        <v>0</v>
      </c>
      <c r="J67" s="67">
        <f>RES_hhdet_num!I67+RES_hhdet_in!J67-RES_hhdet_num!J67</f>
        <v>0</v>
      </c>
      <c r="K67" s="67">
        <f>RES_hhdet_num!J67+RES_hhdet_in!K67-RES_hhdet_num!K67</f>
        <v>0</v>
      </c>
      <c r="L67" s="67">
        <f>RES_hhdet_num!K67+RES_hhdet_in!L67-RES_hhdet_num!L67</f>
        <v>0</v>
      </c>
      <c r="M67" s="67">
        <f>RES_hhdet_num!L67+RES_hhdet_in!M67-RES_hhdet_num!M67</f>
        <v>0</v>
      </c>
      <c r="N67" s="67">
        <f>RES_hhdet_num!M67+RES_hhdet_in!N67-RES_hhdet_num!N67</f>
        <v>0</v>
      </c>
      <c r="O67" s="67">
        <f>RES_hhdet_num!N67+RES_hhdet_in!O67-RES_hhdet_num!O67</f>
        <v>0</v>
      </c>
      <c r="P67" s="67">
        <f>RES_hhdet_num!O67+RES_hhdet_in!P67-RES_hhdet_num!P67</f>
        <v>0</v>
      </c>
      <c r="Q67" s="67">
        <f>RES_hhdet_num!P67+RES_hhdet_in!Q67-RES_hhdet_num!Q67</f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0</v>
      </c>
      <c r="D69" s="67">
        <f>RES_hhdet_num!C69+RES_hhdet_in!D69-RES_hhdet_num!D69</f>
        <v>0</v>
      </c>
      <c r="E69" s="67">
        <f>RES_hhdet_num!D69+RES_hhdet_in!E69-RES_hhdet_num!E69</f>
        <v>0</v>
      </c>
      <c r="F69" s="67">
        <f>RES_hhdet_num!E69+RES_hhdet_in!F69-RES_hhdet_num!F69</f>
        <v>0</v>
      </c>
      <c r="G69" s="67">
        <f>RES_hhdet_num!F69+RES_hhdet_in!G69-RES_hhdet_num!G69</f>
        <v>0</v>
      </c>
      <c r="H69" s="67">
        <f>RES_hhdet_num!G69+RES_hhdet_in!H69-RES_hhdet_num!H69</f>
        <v>0</v>
      </c>
      <c r="I69" s="67">
        <f>RES_hhdet_num!H69+RES_hhdet_in!I69-RES_hhdet_num!I69</f>
        <v>0</v>
      </c>
      <c r="J69" s="67">
        <f>RES_hhdet_num!I69+RES_hhdet_in!J69-RES_hhdet_num!J69</f>
        <v>0</v>
      </c>
      <c r="K69" s="67">
        <f>RES_hhdet_num!J69+RES_hhdet_in!K69-RES_hhdet_num!K69</f>
        <v>0</v>
      </c>
      <c r="L69" s="67">
        <f>RES_hhdet_num!K69+RES_hhdet_in!L69-RES_hhdet_num!L69</f>
        <v>0</v>
      </c>
      <c r="M69" s="67">
        <f>RES_hhdet_num!L69+RES_hhdet_in!M69-RES_hhdet_num!M69</f>
        <v>0</v>
      </c>
      <c r="N69" s="67">
        <f>RES_hhdet_num!M69+RES_hhdet_in!N69-RES_hhdet_num!N69</f>
        <v>0</v>
      </c>
      <c r="O69" s="67">
        <f>RES_hhdet_num!N69+RES_hhdet_in!O69-RES_hhdet_num!O69</f>
        <v>0</v>
      </c>
      <c r="P69" s="67">
        <f>RES_hhdet_num!O69+RES_hhdet_in!P69-RES_hhdet_num!P69</f>
        <v>0</v>
      </c>
      <c r="Q69" s="67">
        <f>RES_hhdet_num!P69+RES_hhdet_in!Q69-RES_hhdet_num!Q69</f>
        <v>0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0</v>
      </c>
      <c r="D70" s="67">
        <f>RES_hhdet_num!C70+RES_hhdet_in!D70-RES_hhdet_num!D70</f>
        <v>0</v>
      </c>
      <c r="E70" s="67">
        <f>RES_hhdet_num!D70+RES_hhdet_in!E70-RES_hhdet_num!E70</f>
        <v>0</v>
      </c>
      <c r="F70" s="67">
        <f>RES_hhdet_num!E70+RES_hhdet_in!F70-RES_hhdet_num!F70</f>
        <v>0</v>
      </c>
      <c r="G70" s="67">
        <f>RES_hhdet_num!F70+RES_hhdet_in!G70-RES_hhdet_num!G70</f>
        <v>0</v>
      </c>
      <c r="H70" s="67">
        <f>RES_hhdet_num!G70+RES_hhdet_in!H70-RES_hhdet_num!H70</f>
        <v>0</v>
      </c>
      <c r="I70" s="67">
        <f>RES_hhdet_num!H70+RES_hhdet_in!I70-RES_hhdet_num!I70</f>
        <v>0</v>
      </c>
      <c r="J70" s="67">
        <f>RES_hhdet_num!I70+RES_hhdet_in!J70-RES_hhdet_num!J70</f>
        <v>0</v>
      </c>
      <c r="K70" s="67">
        <f>RES_hhdet_num!J70+RES_hhdet_in!K70-RES_hhdet_num!K70</f>
        <v>0</v>
      </c>
      <c r="L70" s="67">
        <f>RES_hhdet_num!K70+RES_hhdet_in!L70-RES_hhdet_num!L70</f>
        <v>0</v>
      </c>
      <c r="M70" s="67">
        <f>RES_hhdet_num!L70+RES_hhdet_in!M70-RES_hhdet_num!M70</f>
        <v>0</v>
      </c>
      <c r="N70" s="67">
        <f>RES_hhdet_num!M70+RES_hhdet_in!N70-RES_hhdet_num!N70</f>
        <v>0</v>
      </c>
      <c r="O70" s="67">
        <f>RES_hhdet_num!N70+RES_hhdet_in!O70-RES_hhdet_num!O70</f>
        <v>0</v>
      </c>
      <c r="P70" s="67">
        <f>RES_hhdet_num!O70+RES_hhdet_in!P70-RES_hhdet_num!P70</f>
        <v>0</v>
      </c>
      <c r="Q70" s="67">
        <f>RES_hhdet_num!P70+RES_hhdet_in!Q70-RES_hhdet_num!Q70</f>
        <v>0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0</v>
      </c>
      <c r="D73" s="67">
        <f>RES_hhdet_num!C73+RES_hhdet_in!D73-RES_hhdet_num!D73</f>
        <v>0</v>
      </c>
      <c r="E73" s="67">
        <f>RES_hhdet_num!D73+RES_hhdet_in!E73-RES_hhdet_num!E73</f>
        <v>0</v>
      </c>
      <c r="F73" s="67">
        <f>RES_hhdet_num!E73+RES_hhdet_in!F73-RES_hhdet_num!F73</f>
        <v>0</v>
      </c>
      <c r="G73" s="67">
        <f>RES_hhdet_num!F73+RES_hhdet_in!G73-RES_hhdet_num!G73</f>
        <v>0</v>
      </c>
      <c r="H73" s="67">
        <f>RES_hhdet_num!G73+RES_hhdet_in!H73-RES_hhdet_num!H73</f>
        <v>0</v>
      </c>
      <c r="I73" s="67">
        <f>RES_hhdet_num!H73+RES_hhdet_in!I73-RES_hhdet_num!I73</f>
        <v>0</v>
      </c>
      <c r="J73" s="67">
        <f>RES_hhdet_num!I73+RES_hhdet_in!J73-RES_hhdet_num!J73</f>
        <v>0</v>
      </c>
      <c r="K73" s="67">
        <f>RES_hhdet_num!J73+RES_hhdet_in!K73-RES_hhdet_num!K73</f>
        <v>0</v>
      </c>
      <c r="L73" s="67">
        <f>RES_hhdet_num!K73+RES_hhdet_in!L73-RES_hhdet_num!L73</f>
        <v>0</v>
      </c>
      <c r="M73" s="67">
        <f>RES_hhdet_num!L73+RES_hhdet_in!M73-RES_hhdet_num!M73</f>
        <v>0</v>
      </c>
      <c r="N73" s="67">
        <f>RES_hhdet_num!M73+RES_hhdet_in!N73-RES_hhdet_num!N73</f>
        <v>0</v>
      </c>
      <c r="O73" s="67">
        <f>RES_hhdet_num!N73+RES_hhdet_in!O73-RES_hhdet_num!O73</f>
        <v>0</v>
      </c>
      <c r="P73" s="67">
        <f>RES_hhdet_num!O73+RES_hhdet_in!P73-RES_hhdet_num!P73</f>
        <v>0</v>
      </c>
      <c r="Q73" s="67">
        <f>RES_hhdet_num!P73+RES_hhdet_in!Q73-RES_hhdet_num!Q73</f>
        <v>0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0</v>
      </c>
      <c r="D74" s="67">
        <f>RES_hhdet_num!C74+RES_hhdet_in!D74-RES_hhdet_num!D74</f>
        <v>0</v>
      </c>
      <c r="E74" s="67">
        <f>RES_hhdet_num!D74+RES_hhdet_in!E74-RES_hhdet_num!E74</f>
        <v>0</v>
      </c>
      <c r="F74" s="67">
        <f>RES_hhdet_num!E74+RES_hhdet_in!F74-RES_hhdet_num!F74</f>
        <v>0</v>
      </c>
      <c r="G74" s="67">
        <f>RES_hhdet_num!F74+RES_hhdet_in!G74-RES_hhdet_num!G74</f>
        <v>0</v>
      </c>
      <c r="H74" s="67">
        <f>RES_hhdet_num!G74+RES_hhdet_in!H74-RES_hhdet_num!H74</f>
        <v>0</v>
      </c>
      <c r="I74" s="67">
        <f>RES_hhdet_num!H74+RES_hhdet_in!I74-RES_hhdet_num!I74</f>
        <v>0</v>
      </c>
      <c r="J74" s="67">
        <f>RES_hhdet_num!I74+RES_hhdet_in!J74-RES_hhdet_num!J74</f>
        <v>0</v>
      </c>
      <c r="K74" s="67">
        <f>RES_hhdet_num!J74+RES_hhdet_in!K74-RES_hhdet_num!K74</f>
        <v>0</v>
      </c>
      <c r="L74" s="67">
        <f>RES_hhdet_num!K74+RES_hhdet_in!L74-RES_hhdet_num!L74</f>
        <v>0</v>
      </c>
      <c r="M74" s="67">
        <f>RES_hhdet_num!L74+RES_hhdet_in!M74-RES_hhdet_num!M74</f>
        <v>0</v>
      </c>
      <c r="N74" s="67">
        <f>RES_hhdet_num!M74+RES_hhdet_in!N74-RES_hhdet_num!N74</f>
        <v>0</v>
      </c>
      <c r="O74" s="67">
        <f>RES_hhdet_num!N74+RES_hhdet_in!O74-RES_hhdet_num!O74</f>
        <v>0</v>
      </c>
      <c r="P74" s="67">
        <f>RES_hhdet_num!O74+RES_hhdet_in!P74-RES_hhdet_num!P74</f>
        <v>0</v>
      </c>
      <c r="Q74" s="67">
        <f>RES_hhdet_num!P74+RES_hhdet_in!Q74-RES_hhdet_num!Q74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0</v>
      </c>
      <c r="D78" s="67">
        <f>RES_hhdet_num!C78+RES_hhdet_in!D78-RES_hhdet_num!D78</f>
        <v>0</v>
      </c>
      <c r="E78" s="67">
        <f>RES_hhdet_num!D78+RES_hhdet_in!E78-RES_hhdet_num!E78</f>
        <v>0</v>
      </c>
      <c r="F78" s="67">
        <f>RES_hhdet_num!E78+RES_hhdet_in!F78-RES_hhdet_num!F78</f>
        <v>0</v>
      </c>
      <c r="G78" s="67">
        <f>RES_hhdet_num!F78+RES_hhdet_in!G78-RES_hhdet_num!G78</f>
        <v>0</v>
      </c>
      <c r="H78" s="67">
        <f>RES_hhdet_num!G78+RES_hhdet_in!H78-RES_hhdet_num!H78</f>
        <v>0</v>
      </c>
      <c r="I78" s="67">
        <f>RES_hhdet_num!H78+RES_hhdet_in!I78-RES_hhdet_num!I78</f>
        <v>0</v>
      </c>
      <c r="J78" s="67">
        <f>RES_hhdet_num!I78+RES_hhdet_in!J78-RES_hhdet_num!J78</f>
        <v>0</v>
      </c>
      <c r="K78" s="67">
        <f>RES_hhdet_num!J78+RES_hhdet_in!K78-RES_hhdet_num!K78</f>
        <v>0</v>
      </c>
      <c r="L78" s="67">
        <f>RES_hhdet_num!K78+RES_hhdet_in!L78-RES_hhdet_num!L78</f>
        <v>0</v>
      </c>
      <c r="M78" s="67">
        <f>RES_hhdet_num!L78+RES_hhdet_in!M78-RES_hhdet_num!M78</f>
        <v>0</v>
      </c>
      <c r="N78" s="67">
        <f>RES_hhdet_num!M78+RES_hhdet_in!N78-RES_hhdet_num!N78</f>
        <v>0</v>
      </c>
      <c r="O78" s="67">
        <f>RES_hhdet_num!N78+RES_hhdet_in!O78-RES_hhdet_num!O78</f>
        <v>0</v>
      </c>
      <c r="P78" s="67">
        <f>RES_hhdet_num!O78+RES_hhdet_in!P78-RES_hhdet_num!P78</f>
        <v>0</v>
      </c>
      <c r="Q78" s="67">
        <f>RES_hhdet_num!P78+RES_hhdet_in!Q78-RES_hhdet_num!Q78</f>
        <v>0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0</v>
      </c>
      <c r="D79" s="83">
        <f>RES_hhdet_num!C79+RES_hhdet_in!D79-RES_hhdet_num!D79</f>
        <v>0</v>
      </c>
      <c r="E79" s="83">
        <f>RES_hhdet_num!D79+RES_hhdet_in!E79-RES_hhdet_num!E79</f>
        <v>0</v>
      </c>
      <c r="F79" s="83">
        <f>RES_hhdet_num!E79+RES_hhdet_in!F79-RES_hhdet_num!F79</f>
        <v>0</v>
      </c>
      <c r="G79" s="83">
        <f>RES_hhdet_num!F79+RES_hhdet_in!G79-RES_hhdet_num!G79</f>
        <v>0</v>
      </c>
      <c r="H79" s="83">
        <f>RES_hhdet_num!G79+RES_hhdet_in!H79-RES_hhdet_num!H79</f>
        <v>0</v>
      </c>
      <c r="I79" s="83">
        <f>RES_hhdet_num!H79+RES_hhdet_in!I79-RES_hhdet_num!I79</f>
        <v>0</v>
      </c>
      <c r="J79" s="83">
        <f>RES_hhdet_num!I79+RES_hhdet_in!J79-RES_hhdet_num!J79</f>
        <v>0</v>
      </c>
      <c r="K79" s="83">
        <f>RES_hhdet_num!J79+RES_hhdet_in!K79-RES_hhdet_num!K79</f>
        <v>0</v>
      </c>
      <c r="L79" s="83">
        <f>RES_hhdet_num!K79+RES_hhdet_in!L79-RES_hhdet_num!L79</f>
        <v>0</v>
      </c>
      <c r="M79" s="83">
        <f>RES_hhdet_num!L79+RES_hhdet_in!M79-RES_hhdet_num!M79</f>
        <v>0</v>
      </c>
      <c r="N79" s="83">
        <f>RES_hhdet_num!M79+RES_hhdet_in!N79-RES_hhdet_num!N79</f>
        <v>0</v>
      </c>
      <c r="O79" s="83">
        <f>RES_hhdet_num!N79+RES_hhdet_in!O79-RES_hhdet_num!O79</f>
        <v>0</v>
      </c>
      <c r="P79" s="83">
        <f>RES_hhdet_num!O79+RES_hhdet_in!P79-RES_hhdet_num!P79</f>
        <v>0</v>
      </c>
      <c r="Q79" s="83">
        <f>RES_hhdet_num!P79+RES_hhdet_in!Q79-RES_hhdet_num!Q79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0</v>
      </c>
      <c r="D83" s="67">
        <f>RES_hhdet_num!C83+RES_hhdet_in!D83-RES_hhdet_num!D83</f>
        <v>0</v>
      </c>
      <c r="E83" s="67">
        <f>RES_hhdet_num!D83+RES_hhdet_in!E83-RES_hhdet_num!E83</f>
        <v>0</v>
      </c>
      <c r="F83" s="67">
        <f>RES_hhdet_num!E83+RES_hhdet_in!F83-RES_hhdet_num!F83</f>
        <v>0</v>
      </c>
      <c r="G83" s="67">
        <f>RES_hhdet_num!F83+RES_hhdet_in!G83-RES_hhdet_num!G83</f>
        <v>0</v>
      </c>
      <c r="H83" s="67">
        <f>RES_hhdet_num!G83+RES_hhdet_in!H83-RES_hhdet_num!H83</f>
        <v>0</v>
      </c>
      <c r="I83" s="67">
        <f>RES_hhdet_num!H83+RES_hhdet_in!I83-RES_hhdet_num!I83</f>
        <v>0</v>
      </c>
      <c r="J83" s="67">
        <f>RES_hhdet_num!I83+RES_hhdet_in!J83-RES_hhdet_num!J83</f>
        <v>0</v>
      </c>
      <c r="K83" s="67">
        <f>RES_hhdet_num!J83+RES_hhdet_in!K83-RES_hhdet_num!K83</f>
        <v>0</v>
      </c>
      <c r="L83" s="67">
        <f>RES_hhdet_num!K83+RES_hhdet_in!L83-RES_hhdet_num!L83</f>
        <v>0</v>
      </c>
      <c r="M83" s="67">
        <f>RES_hhdet_num!L83+RES_hhdet_in!M83-RES_hhdet_num!M83</f>
        <v>0</v>
      </c>
      <c r="N83" s="67">
        <f>RES_hhdet_num!M83+RES_hhdet_in!N83-RES_hhdet_num!N83</f>
        <v>0</v>
      </c>
      <c r="O83" s="67">
        <f>RES_hhdet_num!N83+RES_hhdet_in!O83-RES_hhdet_num!O83</f>
        <v>0</v>
      </c>
      <c r="P83" s="67">
        <f>RES_hhdet_num!O83+RES_hhdet_in!P83-RES_hhdet_num!P83</f>
        <v>0</v>
      </c>
      <c r="Q83" s="67">
        <f>RES_hhdet_num!P83+RES_hhdet_in!Q83-RES_hhdet_num!Q83</f>
        <v>795.00000000000728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0</v>
      </c>
      <c r="D86" s="67">
        <f>RES_hhdet_num!C86+RES_hhdet_in!D86-RES_hhdet_num!D86</f>
        <v>0</v>
      </c>
      <c r="E86" s="67">
        <f>RES_hhdet_num!D86+RES_hhdet_in!E86-RES_hhdet_num!E86</f>
        <v>0</v>
      </c>
      <c r="F86" s="67">
        <f>RES_hhdet_num!E86+RES_hhdet_in!F86-RES_hhdet_num!F86</f>
        <v>0</v>
      </c>
      <c r="G86" s="67">
        <f>RES_hhdet_num!F86+RES_hhdet_in!G86-RES_hhdet_num!G86</f>
        <v>0</v>
      </c>
      <c r="H86" s="67">
        <f>RES_hhdet_num!G86+RES_hhdet_in!H86-RES_hhdet_num!H86</f>
        <v>0</v>
      </c>
      <c r="I86" s="67">
        <f>RES_hhdet_num!H86+RES_hhdet_in!I86-RES_hhdet_num!I86</f>
        <v>0</v>
      </c>
      <c r="J86" s="67">
        <f>RES_hhdet_num!I86+RES_hhdet_in!J86-RES_hhdet_num!J86</f>
        <v>0</v>
      </c>
      <c r="K86" s="67">
        <f>RES_hhdet_num!J86+RES_hhdet_in!K86-RES_hhdet_num!K86</f>
        <v>0</v>
      </c>
      <c r="L86" s="67">
        <f>RES_hhdet_num!K86+RES_hhdet_in!L86-RES_hhdet_num!L86</f>
        <v>0</v>
      </c>
      <c r="M86" s="67">
        <f>RES_hhdet_num!L86+RES_hhdet_in!M86-RES_hhdet_num!M86</f>
        <v>179</v>
      </c>
      <c r="N86" s="67">
        <f>RES_hhdet_num!M86+RES_hhdet_in!N86-RES_hhdet_num!N86</f>
        <v>177.00000000000045</v>
      </c>
      <c r="O86" s="67">
        <f>RES_hhdet_num!N86+RES_hhdet_in!O86-RES_hhdet_num!O86</f>
        <v>177</v>
      </c>
      <c r="P86" s="67">
        <f>RES_hhdet_num!O86+RES_hhdet_in!P86-RES_hhdet_num!P86</f>
        <v>226</v>
      </c>
      <c r="Q86" s="67">
        <f>RES_hhdet_num!P86+RES_hhdet_in!Q86-RES_hhdet_num!Q86</f>
        <v>147.00000000000091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0</v>
      </c>
      <c r="D88" s="67">
        <f>RES_hhdet_num!C88+RES_hhdet_in!D88-RES_hhdet_num!D88</f>
        <v>0</v>
      </c>
      <c r="E88" s="67">
        <f>RES_hhdet_num!D88+RES_hhdet_in!E88-RES_hhdet_num!E88</f>
        <v>0</v>
      </c>
      <c r="F88" s="67">
        <f>RES_hhdet_num!E88+RES_hhdet_in!F88-RES_hhdet_num!F88</f>
        <v>0</v>
      </c>
      <c r="G88" s="67">
        <f>RES_hhdet_num!F88+RES_hhdet_in!G88-RES_hhdet_num!G88</f>
        <v>0</v>
      </c>
      <c r="H88" s="67">
        <f>RES_hhdet_num!G88+RES_hhdet_in!H88-RES_hhdet_num!H88</f>
        <v>0</v>
      </c>
      <c r="I88" s="67">
        <f>RES_hhdet_num!H88+RES_hhdet_in!I88-RES_hhdet_num!I88</f>
        <v>0</v>
      </c>
      <c r="J88" s="67">
        <f>RES_hhdet_num!I88+RES_hhdet_in!J88-RES_hhdet_num!J88</f>
        <v>0</v>
      </c>
      <c r="K88" s="67">
        <f>RES_hhdet_num!J88+RES_hhdet_in!K88-RES_hhdet_num!K88</f>
        <v>0</v>
      </c>
      <c r="L88" s="67">
        <f>RES_hhdet_num!K88+RES_hhdet_in!L88-RES_hhdet_num!L88</f>
        <v>0</v>
      </c>
      <c r="M88" s="67">
        <f>RES_hhdet_num!L88+RES_hhdet_in!M88-RES_hhdet_num!M88</f>
        <v>0</v>
      </c>
      <c r="N88" s="67">
        <f>RES_hhdet_num!M88+RES_hhdet_in!N88-RES_hhdet_num!N88</f>
        <v>0</v>
      </c>
      <c r="O88" s="67">
        <f>RES_hhdet_num!N88+RES_hhdet_in!O88-RES_hhdet_num!O88</f>
        <v>0</v>
      </c>
      <c r="P88" s="67">
        <f>RES_hhdet_num!O88+RES_hhdet_in!P88-RES_hhdet_num!P88</f>
        <v>0</v>
      </c>
      <c r="Q88" s="67">
        <f>RES_hhdet_num!P88+RES_hhdet_in!Q88-RES_hhdet_num!Q88</f>
        <v>0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0</v>
      </c>
      <c r="D89" s="67">
        <f>RES_hhdet_num!C89+RES_hhdet_in!D89-RES_hhdet_num!D89</f>
        <v>0</v>
      </c>
      <c r="E89" s="67">
        <f>RES_hhdet_num!D89+RES_hhdet_in!E89-RES_hhdet_num!E89</f>
        <v>0</v>
      </c>
      <c r="F89" s="67">
        <f>RES_hhdet_num!E89+RES_hhdet_in!F89-RES_hhdet_num!F89</f>
        <v>0</v>
      </c>
      <c r="G89" s="67">
        <f>RES_hhdet_num!F89+RES_hhdet_in!G89-RES_hhdet_num!G89</f>
        <v>0</v>
      </c>
      <c r="H89" s="67">
        <f>RES_hhdet_num!G89+RES_hhdet_in!H89-RES_hhdet_num!H89</f>
        <v>0</v>
      </c>
      <c r="I89" s="67">
        <f>RES_hhdet_num!H89+RES_hhdet_in!I89-RES_hhdet_num!I89</f>
        <v>0</v>
      </c>
      <c r="J89" s="67">
        <f>RES_hhdet_num!I89+RES_hhdet_in!J89-RES_hhdet_num!J89</f>
        <v>0</v>
      </c>
      <c r="K89" s="67">
        <f>RES_hhdet_num!J89+RES_hhdet_in!K89-RES_hhdet_num!K89</f>
        <v>0</v>
      </c>
      <c r="L89" s="67">
        <f>RES_hhdet_num!K89+RES_hhdet_in!L89-RES_hhdet_num!L89</f>
        <v>0</v>
      </c>
      <c r="M89" s="67">
        <f>RES_hhdet_num!L89+RES_hhdet_in!M89-RES_hhdet_num!M89</f>
        <v>0</v>
      </c>
      <c r="N89" s="67">
        <f>RES_hhdet_num!M89+RES_hhdet_in!N89-RES_hhdet_num!N89</f>
        <v>0</v>
      </c>
      <c r="O89" s="67">
        <f>RES_hhdet_num!N89+RES_hhdet_in!O89-RES_hhdet_num!O89</f>
        <v>0</v>
      </c>
      <c r="P89" s="67">
        <f>RES_hhdet_num!O89+RES_hhdet_in!P89-RES_hhdet_num!P89</f>
        <v>0</v>
      </c>
      <c r="Q89" s="67">
        <f>RES_hhdet_num!P89+RES_hhdet_in!Q89-RES_hhdet_num!Q89</f>
        <v>0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0</v>
      </c>
      <c r="D92" s="67">
        <f>RES_hhdet_num!C92+RES_hhdet_in!D92-RES_hhdet_num!D92</f>
        <v>0</v>
      </c>
      <c r="E92" s="67">
        <f>RES_hhdet_num!D92+RES_hhdet_in!E92-RES_hhdet_num!E92</f>
        <v>0</v>
      </c>
      <c r="F92" s="67">
        <f>RES_hhdet_num!E92+RES_hhdet_in!F92-RES_hhdet_num!F92</f>
        <v>0</v>
      </c>
      <c r="G92" s="67">
        <f>RES_hhdet_num!F92+RES_hhdet_in!G92-RES_hhdet_num!G92</f>
        <v>0</v>
      </c>
      <c r="H92" s="67">
        <f>RES_hhdet_num!G92+RES_hhdet_in!H92-RES_hhdet_num!H92</f>
        <v>0</v>
      </c>
      <c r="I92" s="67">
        <f>RES_hhdet_num!H92+RES_hhdet_in!I92-RES_hhdet_num!I92</f>
        <v>0</v>
      </c>
      <c r="J92" s="67">
        <f>RES_hhdet_num!I92+RES_hhdet_in!J92-RES_hhdet_num!J92</f>
        <v>0</v>
      </c>
      <c r="K92" s="67">
        <f>RES_hhdet_num!J92+RES_hhdet_in!K92-RES_hhdet_num!K92</f>
        <v>0</v>
      </c>
      <c r="L92" s="67">
        <f>RES_hhdet_num!K92+RES_hhdet_in!L92-RES_hhdet_num!L92</f>
        <v>0</v>
      </c>
      <c r="M92" s="67">
        <f>RES_hhdet_num!L92+RES_hhdet_in!M92-RES_hhdet_num!M92</f>
        <v>0</v>
      </c>
      <c r="N92" s="67">
        <f>RES_hhdet_num!M92+RES_hhdet_in!N92-RES_hhdet_num!N92</f>
        <v>0</v>
      </c>
      <c r="O92" s="67">
        <f>RES_hhdet_num!N92+RES_hhdet_in!O92-RES_hhdet_num!O92</f>
        <v>0</v>
      </c>
      <c r="P92" s="67">
        <f>RES_hhdet_num!O92+RES_hhdet_in!P92-RES_hhdet_num!P92</f>
        <v>0</v>
      </c>
      <c r="Q92" s="67">
        <f>RES_hhdet_num!P92+RES_hhdet_in!Q92-RES_hhdet_num!Q92</f>
        <v>0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0</v>
      </c>
      <c r="D93" s="67">
        <f>RES_hhdet_num!C93+RES_hhdet_in!D93-RES_hhdet_num!D93</f>
        <v>0</v>
      </c>
      <c r="E93" s="67">
        <f>RES_hhdet_num!D93+RES_hhdet_in!E93-RES_hhdet_num!E93</f>
        <v>0</v>
      </c>
      <c r="F93" s="67">
        <f>RES_hhdet_num!E93+RES_hhdet_in!F93-RES_hhdet_num!F93</f>
        <v>0</v>
      </c>
      <c r="G93" s="67">
        <f>RES_hhdet_num!F93+RES_hhdet_in!G93-RES_hhdet_num!G93</f>
        <v>0</v>
      </c>
      <c r="H93" s="67">
        <f>RES_hhdet_num!G93+RES_hhdet_in!H93-RES_hhdet_num!H93</f>
        <v>0</v>
      </c>
      <c r="I93" s="67">
        <f>RES_hhdet_num!H93+RES_hhdet_in!I93-RES_hhdet_num!I93</f>
        <v>0</v>
      </c>
      <c r="J93" s="67">
        <f>RES_hhdet_num!I93+RES_hhdet_in!J93-RES_hhdet_num!J93</f>
        <v>0</v>
      </c>
      <c r="K93" s="67">
        <f>RES_hhdet_num!J93+RES_hhdet_in!K93-RES_hhdet_num!K93</f>
        <v>0</v>
      </c>
      <c r="L93" s="67">
        <f>RES_hhdet_num!K93+RES_hhdet_in!L93-RES_hhdet_num!L93</f>
        <v>0</v>
      </c>
      <c r="M93" s="67">
        <f>RES_hhdet_num!L93+RES_hhdet_in!M93-RES_hhdet_num!M93</f>
        <v>0</v>
      </c>
      <c r="N93" s="67">
        <f>RES_hhdet_num!M93+RES_hhdet_in!N93-RES_hhdet_num!N93</f>
        <v>0</v>
      </c>
      <c r="O93" s="67">
        <f>RES_hhdet_num!N93+RES_hhdet_in!O93-RES_hhdet_num!O93</f>
        <v>0</v>
      </c>
      <c r="P93" s="67">
        <f>RES_hhdet_num!O93+RES_hhdet_in!P93-RES_hhdet_num!P93</f>
        <v>0</v>
      </c>
      <c r="Q93" s="67">
        <f>RES_hhdet_num!P93+RES_hhdet_in!Q93-RES_hhdet_num!Q93</f>
        <v>0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0</v>
      </c>
      <c r="D96" s="67">
        <f>RES_hhdet_num!C96+RES_hhdet_in!D96-RES_hhdet_num!D96</f>
        <v>0</v>
      </c>
      <c r="E96" s="67">
        <f>RES_hhdet_num!D96+RES_hhdet_in!E96-RES_hhdet_num!E96</f>
        <v>0</v>
      </c>
      <c r="F96" s="67">
        <f>RES_hhdet_num!E96+RES_hhdet_in!F96-RES_hhdet_num!F96</f>
        <v>0</v>
      </c>
      <c r="G96" s="67">
        <f>RES_hhdet_num!F96+RES_hhdet_in!G96-RES_hhdet_num!G96</f>
        <v>0</v>
      </c>
      <c r="H96" s="67">
        <f>RES_hhdet_num!G96+RES_hhdet_in!H96-RES_hhdet_num!H96</f>
        <v>0</v>
      </c>
      <c r="I96" s="67">
        <f>RES_hhdet_num!H96+RES_hhdet_in!I96-RES_hhdet_num!I96</f>
        <v>0</v>
      </c>
      <c r="J96" s="67">
        <f>RES_hhdet_num!I96+RES_hhdet_in!J96-RES_hhdet_num!J96</f>
        <v>0</v>
      </c>
      <c r="K96" s="67">
        <f>RES_hhdet_num!J96+RES_hhdet_in!K96-RES_hhdet_num!K96</f>
        <v>0</v>
      </c>
      <c r="L96" s="67">
        <f>RES_hhdet_num!K96+RES_hhdet_in!L96-RES_hhdet_num!L96</f>
        <v>0</v>
      </c>
      <c r="M96" s="67">
        <f>RES_hhdet_num!L96+RES_hhdet_in!M96-RES_hhdet_num!M96</f>
        <v>82</v>
      </c>
      <c r="N96" s="67">
        <f>RES_hhdet_num!M96+RES_hhdet_in!N96-RES_hhdet_num!N96</f>
        <v>0</v>
      </c>
      <c r="O96" s="67">
        <f>RES_hhdet_num!N96+RES_hhdet_in!O96-RES_hhdet_num!O96</f>
        <v>0</v>
      </c>
      <c r="P96" s="67">
        <f>RES_hhdet_num!O96+RES_hhdet_in!P96-RES_hhdet_num!P96</f>
        <v>0</v>
      </c>
      <c r="Q96" s="67">
        <f>RES_hhdet_num!P96+RES_hhdet_in!Q96-RES_hhdet_num!Q96</f>
        <v>404.00000000000364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0</v>
      </c>
      <c r="D97" s="67">
        <f>RES_hhdet_num!C97+RES_hhdet_in!D97-RES_hhdet_num!D97</f>
        <v>0</v>
      </c>
      <c r="E97" s="67">
        <f>RES_hhdet_num!D97+RES_hhdet_in!E97-RES_hhdet_num!E97</f>
        <v>0</v>
      </c>
      <c r="F97" s="67">
        <f>RES_hhdet_num!E97+RES_hhdet_in!F97-RES_hhdet_num!F97</f>
        <v>0</v>
      </c>
      <c r="G97" s="67">
        <f>RES_hhdet_num!F97+RES_hhdet_in!G97-RES_hhdet_num!G97</f>
        <v>0</v>
      </c>
      <c r="H97" s="67">
        <f>RES_hhdet_num!G97+RES_hhdet_in!H97-RES_hhdet_num!H97</f>
        <v>0</v>
      </c>
      <c r="I97" s="67">
        <f>RES_hhdet_num!H97+RES_hhdet_in!I97-RES_hhdet_num!I97</f>
        <v>0</v>
      </c>
      <c r="J97" s="67">
        <f>RES_hhdet_num!I97+RES_hhdet_in!J97-RES_hhdet_num!J97</f>
        <v>0</v>
      </c>
      <c r="K97" s="67">
        <f>RES_hhdet_num!J97+RES_hhdet_in!K97-RES_hhdet_num!K97</f>
        <v>0</v>
      </c>
      <c r="L97" s="67">
        <f>RES_hhdet_num!K97+RES_hhdet_in!L97-RES_hhdet_num!L97</f>
        <v>0</v>
      </c>
      <c r="M97" s="67">
        <f>RES_hhdet_num!L97+RES_hhdet_in!M97-RES_hhdet_num!M97</f>
        <v>0</v>
      </c>
      <c r="N97" s="67">
        <f>RES_hhdet_num!M97+RES_hhdet_in!N97-RES_hhdet_num!N97</f>
        <v>65.388849204493454</v>
      </c>
      <c r="O97" s="67">
        <f>RES_hhdet_num!N97+RES_hhdet_in!O97-RES_hhdet_num!O97</f>
        <v>65.477242224519614</v>
      </c>
      <c r="P97" s="67">
        <f>RES_hhdet_num!O97+RES_hhdet_in!P97-RES_hhdet_num!P97</f>
        <v>62.724536648487629</v>
      </c>
      <c r="Q97" s="67">
        <f>RES_hhdet_num!P97+RES_hhdet_in!Q97-RES_hhdet_num!Q97</f>
        <v>391.00000000000182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0</v>
      </c>
      <c r="D102" s="67">
        <f>RES_hhdet_num!C102+RES_hhdet_in!D102-RES_hhdet_num!D102</f>
        <v>0</v>
      </c>
      <c r="E102" s="67">
        <f>RES_hhdet_num!D102+RES_hhdet_in!E102-RES_hhdet_num!E102</f>
        <v>0</v>
      </c>
      <c r="F102" s="67">
        <f>RES_hhdet_num!E102+RES_hhdet_in!F102-RES_hhdet_num!F102</f>
        <v>0</v>
      </c>
      <c r="G102" s="67">
        <f>RES_hhdet_num!F102+RES_hhdet_in!G102-RES_hhdet_num!G102</f>
        <v>0</v>
      </c>
      <c r="H102" s="67">
        <f>RES_hhdet_num!G102+RES_hhdet_in!H102-RES_hhdet_num!H102</f>
        <v>0</v>
      </c>
      <c r="I102" s="67">
        <f>RES_hhdet_num!H102+RES_hhdet_in!I102-RES_hhdet_num!I102</f>
        <v>0</v>
      </c>
      <c r="J102" s="67">
        <f>RES_hhdet_num!I102+RES_hhdet_in!J102-RES_hhdet_num!J102</f>
        <v>0</v>
      </c>
      <c r="K102" s="67">
        <f>RES_hhdet_num!J102+RES_hhdet_in!K102-RES_hhdet_num!K102</f>
        <v>0</v>
      </c>
      <c r="L102" s="67">
        <f>RES_hhdet_num!K102+RES_hhdet_in!L102-RES_hhdet_num!L102</f>
        <v>0</v>
      </c>
      <c r="M102" s="67">
        <f>RES_hhdet_num!L102+RES_hhdet_in!M102-RES_hhdet_num!M102</f>
        <v>4855</v>
      </c>
      <c r="N102" s="67">
        <f>RES_hhdet_num!M102+RES_hhdet_in!N102-RES_hhdet_num!N102</f>
        <v>4269.0000000000009</v>
      </c>
      <c r="O102" s="67">
        <f>RES_hhdet_num!N102+RES_hhdet_in!O102-RES_hhdet_num!O102</f>
        <v>4270</v>
      </c>
      <c r="P102" s="67">
        <f>RES_hhdet_num!O102+RES_hhdet_in!P102-RES_hhdet_num!P102</f>
        <v>3761.9999999999995</v>
      </c>
      <c r="Q102" s="67">
        <f>RES_hhdet_num!P102+RES_hhdet_in!Q102-RES_hhdet_num!Q102</f>
        <v>3610.0000000000018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0</v>
      </c>
      <c r="D103" s="83">
        <f>RES_hhdet_num!C103+RES_hhdet_in!D103-RES_hhdet_num!D103</f>
        <v>0</v>
      </c>
      <c r="E103" s="83">
        <f>RES_hhdet_num!D103+RES_hhdet_in!E103-RES_hhdet_num!E103</f>
        <v>0</v>
      </c>
      <c r="F103" s="83">
        <f>RES_hhdet_num!E103+RES_hhdet_in!F103-RES_hhdet_num!F103</f>
        <v>0</v>
      </c>
      <c r="G103" s="83">
        <f>RES_hhdet_num!F103+RES_hhdet_in!G103-RES_hhdet_num!G103</f>
        <v>0</v>
      </c>
      <c r="H103" s="83">
        <f>RES_hhdet_num!G103+RES_hhdet_in!H103-RES_hhdet_num!H103</f>
        <v>0</v>
      </c>
      <c r="I103" s="83">
        <f>RES_hhdet_num!H103+RES_hhdet_in!I103-RES_hhdet_num!I103</f>
        <v>0</v>
      </c>
      <c r="J103" s="83">
        <f>RES_hhdet_num!I103+RES_hhdet_in!J103-RES_hhdet_num!J103</f>
        <v>0</v>
      </c>
      <c r="K103" s="83">
        <f>RES_hhdet_num!J103+RES_hhdet_in!K103-RES_hhdet_num!K103</f>
        <v>0</v>
      </c>
      <c r="L103" s="83">
        <f>RES_hhdet_num!K103+RES_hhdet_in!L103-RES_hhdet_num!L103</f>
        <v>0</v>
      </c>
      <c r="M103" s="83">
        <f>RES_hhdet_num!L103+RES_hhdet_in!M103-RES_hhdet_num!M103</f>
        <v>0</v>
      </c>
      <c r="N103" s="83">
        <f>RES_hhdet_num!M103+RES_hhdet_in!N103-RES_hhdet_num!N103</f>
        <v>0</v>
      </c>
      <c r="O103" s="83">
        <f>RES_hhdet_num!N103+RES_hhdet_in!O103-RES_hhdet_num!O103</f>
        <v>0</v>
      </c>
      <c r="P103" s="83">
        <f>RES_hhdet_num!O103+RES_hhdet_in!P103-RES_hhdet_num!P103</f>
        <v>0</v>
      </c>
      <c r="Q103" s="83">
        <f>RES_hhdet_num!P103+RES_hhdet_in!Q103-RES_hhdet_num!Q103</f>
        <v>391.00000000000546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0</v>
      </c>
      <c r="D126" s="67">
        <f>RES_hhdet_num!C126+RES_hhdet_in!D126-RES_hhdet_num!D126</f>
        <v>0</v>
      </c>
      <c r="E126" s="67">
        <f>RES_hhdet_num!D126+RES_hhdet_in!E126-RES_hhdet_num!E126</f>
        <v>0</v>
      </c>
      <c r="F126" s="67">
        <f>RES_hhdet_num!E126+RES_hhdet_in!F126-RES_hhdet_num!F126</f>
        <v>0</v>
      </c>
      <c r="G126" s="67">
        <f>RES_hhdet_num!F126+RES_hhdet_in!G126-RES_hhdet_num!G126</f>
        <v>0</v>
      </c>
      <c r="H126" s="67">
        <f>RES_hhdet_num!G126+RES_hhdet_in!H126-RES_hhdet_num!H126</f>
        <v>0</v>
      </c>
      <c r="I126" s="67">
        <f>RES_hhdet_num!H126+RES_hhdet_in!I126-RES_hhdet_num!I126</f>
        <v>0</v>
      </c>
      <c r="J126" s="67">
        <f>RES_hhdet_num!I126+RES_hhdet_in!J126-RES_hhdet_num!J126</f>
        <v>0</v>
      </c>
      <c r="K126" s="67">
        <f>RES_hhdet_num!J126+RES_hhdet_in!K126-RES_hhdet_num!K126</f>
        <v>0</v>
      </c>
      <c r="L126" s="67">
        <f>RES_hhdet_num!K126+RES_hhdet_in!L126-RES_hhdet_num!L126</f>
        <v>0</v>
      </c>
      <c r="M126" s="67">
        <f>RES_hhdet_num!L126+RES_hhdet_in!M126-RES_hhdet_num!M126</f>
        <v>0</v>
      </c>
      <c r="N126" s="67">
        <f>RES_hhdet_num!M126+RES_hhdet_in!N126-RES_hhdet_num!N126</f>
        <v>0</v>
      </c>
      <c r="O126" s="67">
        <f>RES_hhdet_num!N126+RES_hhdet_in!O126-RES_hhdet_num!O126</f>
        <v>0</v>
      </c>
      <c r="P126" s="67">
        <f>RES_hhdet_num!O126+RES_hhdet_in!P126-RES_hhdet_num!P126</f>
        <v>0</v>
      </c>
      <c r="Q126" s="67">
        <f>RES_hhdet_num!P126+RES_hhdet_in!Q126-RES_hhdet_num!Q126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0</v>
      </c>
      <c r="D129" s="67">
        <f>RES_hhdet_num!C129+RES_hhdet_in!D129-RES_hhdet_num!D129</f>
        <v>0</v>
      </c>
      <c r="E129" s="67">
        <f>RES_hhdet_num!D129+RES_hhdet_in!E129-RES_hhdet_num!E129</f>
        <v>0</v>
      </c>
      <c r="F129" s="67">
        <f>RES_hhdet_num!E129+RES_hhdet_in!F129-RES_hhdet_num!F129</f>
        <v>0</v>
      </c>
      <c r="G129" s="67">
        <f>RES_hhdet_num!F129+RES_hhdet_in!G129-RES_hhdet_num!G129</f>
        <v>0</v>
      </c>
      <c r="H129" s="67">
        <f>RES_hhdet_num!G129+RES_hhdet_in!H129-RES_hhdet_num!H129</f>
        <v>0</v>
      </c>
      <c r="I129" s="67">
        <f>RES_hhdet_num!H129+RES_hhdet_in!I129-RES_hhdet_num!I129</f>
        <v>0</v>
      </c>
      <c r="J129" s="67">
        <f>RES_hhdet_num!I129+RES_hhdet_in!J129-RES_hhdet_num!J129</f>
        <v>0</v>
      </c>
      <c r="K129" s="67">
        <f>RES_hhdet_num!J129+RES_hhdet_in!K129-RES_hhdet_num!K129</f>
        <v>0</v>
      </c>
      <c r="L129" s="67">
        <f>RES_hhdet_num!K129+RES_hhdet_in!L129-RES_hhdet_num!L129</f>
        <v>0</v>
      </c>
      <c r="M129" s="67">
        <f>RES_hhdet_num!L129+RES_hhdet_in!M129-RES_hhdet_num!M129</f>
        <v>0</v>
      </c>
      <c r="N129" s="67">
        <f>RES_hhdet_num!M129+RES_hhdet_in!N129-RES_hhdet_num!N129</f>
        <v>0</v>
      </c>
      <c r="O129" s="67">
        <f>RES_hhdet_num!N129+RES_hhdet_in!O129-RES_hhdet_num!O129</f>
        <v>0</v>
      </c>
      <c r="P129" s="67">
        <f>RES_hhdet_num!O129+RES_hhdet_in!P129-RES_hhdet_num!P129</f>
        <v>0</v>
      </c>
      <c r="Q129" s="67">
        <f>RES_hhdet_num!P129+RES_hhdet_in!Q129-RES_hhdet_num!Q129</f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0</v>
      </c>
      <c r="D131" s="67">
        <f>RES_hhdet_num!C131+RES_hhdet_in!D131-RES_hhdet_num!D131</f>
        <v>0</v>
      </c>
      <c r="E131" s="67">
        <f>RES_hhdet_num!D131+RES_hhdet_in!E131-RES_hhdet_num!E131</f>
        <v>0</v>
      </c>
      <c r="F131" s="67">
        <f>RES_hhdet_num!E131+RES_hhdet_in!F131-RES_hhdet_num!F131</f>
        <v>0</v>
      </c>
      <c r="G131" s="67">
        <f>RES_hhdet_num!F131+RES_hhdet_in!G131-RES_hhdet_num!G131</f>
        <v>0</v>
      </c>
      <c r="H131" s="67">
        <f>RES_hhdet_num!G131+RES_hhdet_in!H131-RES_hhdet_num!H131</f>
        <v>0</v>
      </c>
      <c r="I131" s="67">
        <f>RES_hhdet_num!H131+RES_hhdet_in!I131-RES_hhdet_num!I131</f>
        <v>0</v>
      </c>
      <c r="J131" s="67">
        <f>RES_hhdet_num!I131+RES_hhdet_in!J131-RES_hhdet_num!J131</f>
        <v>0</v>
      </c>
      <c r="K131" s="67">
        <f>RES_hhdet_num!J131+RES_hhdet_in!K131-RES_hhdet_num!K131</f>
        <v>0</v>
      </c>
      <c r="L131" s="67">
        <f>RES_hhdet_num!K131+RES_hhdet_in!L131-RES_hhdet_num!L131</f>
        <v>0</v>
      </c>
      <c r="M131" s="67">
        <f>RES_hhdet_num!L131+RES_hhdet_in!M131-RES_hhdet_num!M131</f>
        <v>0</v>
      </c>
      <c r="N131" s="67">
        <f>RES_hhdet_num!M131+RES_hhdet_in!N131-RES_hhdet_num!N131</f>
        <v>0</v>
      </c>
      <c r="O131" s="67">
        <f>RES_hhdet_num!N131+RES_hhdet_in!O131-RES_hhdet_num!O131</f>
        <v>0</v>
      </c>
      <c r="P131" s="67">
        <f>RES_hhdet_num!O131+RES_hhdet_in!P131-RES_hhdet_num!P131</f>
        <v>0</v>
      </c>
      <c r="Q131" s="67">
        <f>RES_hhdet_num!P131+RES_hhdet_in!Q131-RES_hhdet_num!Q131</f>
        <v>0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0</v>
      </c>
      <c r="G132" s="67">
        <f>RES_hhdet_num!F132+RES_hhdet_in!G132-RES_hhdet_num!G132</f>
        <v>0</v>
      </c>
      <c r="H132" s="67">
        <f>RES_hhdet_num!G132+RES_hhdet_in!H132-RES_hhdet_num!H132</f>
        <v>0</v>
      </c>
      <c r="I132" s="67">
        <f>RES_hhdet_num!H132+RES_hhdet_in!I132-RES_hhdet_num!I132</f>
        <v>0</v>
      </c>
      <c r="J132" s="67">
        <f>RES_hhdet_num!I132+RES_hhdet_in!J132-RES_hhdet_num!J132</f>
        <v>0</v>
      </c>
      <c r="K132" s="67">
        <f>RES_hhdet_num!J132+RES_hhdet_in!K132-RES_hhdet_num!K132</f>
        <v>0</v>
      </c>
      <c r="L132" s="67">
        <f>RES_hhdet_num!K132+RES_hhdet_in!L132-RES_hhdet_num!L132</f>
        <v>0</v>
      </c>
      <c r="M132" s="67">
        <f>RES_hhdet_num!L132+RES_hhdet_in!M132-RES_hhdet_num!M132</f>
        <v>0</v>
      </c>
      <c r="N132" s="67">
        <f>RES_hhdet_num!M132+RES_hhdet_in!N132-RES_hhdet_num!N132</f>
        <v>0</v>
      </c>
      <c r="O132" s="67">
        <f>RES_hhdet_num!N132+RES_hhdet_in!O132-RES_hhdet_num!O132</f>
        <v>0</v>
      </c>
      <c r="P132" s="67">
        <f>RES_hhdet_num!O132+RES_hhdet_in!P132-RES_hhdet_num!P132</f>
        <v>0</v>
      </c>
      <c r="Q132" s="67">
        <f>RES_hhdet_num!P132+RES_hhdet_in!Q132-RES_hhdet_num!Q132</f>
        <v>0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0</v>
      </c>
      <c r="D135" s="67">
        <f>RES_hhdet_num!C135+RES_hhdet_in!D135-RES_hhdet_num!D135</f>
        <v>0</v>
      </c>
      <c r="E135" s="67">
        <f>RES_hhdet_num!D135+RES_hhdet_in!E135-RES_hhdet_num!E135</f>
        <v>0</v>
      </c>
      <c r="F135" s="67">
        <f>RES_hhdet_num!E135+RES_hhdet_in!F135-RES_hhdet_num!F135</f>
        <v>0</v>
      </c>
      <c r="G135" s="67">
        <f>RES_hhdet_num!F135+RES_hhdet_in!G135-RES_hhdet_num!G135</f>
        <v>0</v>
      </c>
      <c r="H135" s="67">
        <f>RES_hhdet_num!G135+RES_hhdet_in!H135-RES_hhdet_num!H135</f>
        <v>0</v>
      </c>
      <c r="I135" s="67">
        <f>RES_hhdet_num!H135+RES_hhdet_in!I135-RES_hhdet_num!I135</f>
        <v>0</v>
      </c>
      <c r="J135" s="67">
        <f>RES_hhdet_num!I135+RES_hhdet_in!J135-RES_hhdet_num!J135</f>
        <v>0</v>
      </c>
      <c r="K135" s="67">
        <f>RES_hhdet_num!J135+RES_hhdet_in!K135-RES_hhdet_num!K135</f>
        <v>0</v>
      </c>
      <c r="L135" s="67">
        <f>RES_hhdet_num!K135+RES_hhdet_in!L135-RES_hhdet_num!L135</f>
        <v>0</v>
      </c>
      <c r="M135" s="67">
        <f>RES_hhdet_num!L135+RES_hhdet_in!M135-RES_hhdet_num!M135</f>
        <v>0</v>
      </c>
      <c r="N135" s="67">
        <f>RES_hhdet_num!M135+RES_hhdet_in!N135-RES_hhdet_num!N135</f>
        <v>0</v>
      </c>
      <c r="O135" s="67">
        <f>RES_hhdet_num!N135+RES_hhdet_in!O135-RES_hhdet_num!O135</f>
        <v>0</v>
      </c>
      <c r="P135" s="67">
        <f>RES_hhdet_num!O135+RES_hhdet_in!P135-RES_hhdet_num!P135</f>
        <v>0</v>
      </c>
      <c r="Q135" s="67">
        <f>RES_hhdet_num!P135+RES_hhdet_in!Q135-RES_hhdet_num!Q135</f>
        <v>0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0</v>
      </c>
      <c r="G136" s="67">
        <f>RES_hhdet_num!F136+RES_hhdet_in!G136-RES_hhdet_num!G136</f>
        <v>0</v>
      </c>
      <c r="H136" s="67">
        <f>RES_hhdet_num!G136+RES_hhdet_in!H136-RES_hhdet_num!H136</f>
        <v>0</v>
      </c>
      <c r="I136" s="67">
        <f>RES_hhdet_num!H136+RES_hhdet_in!I136-RES_hhdet_num!I136</f>
        <v>0</v>
      </c>
      <c r="J136" s="67">
        <f>RES_hhdet_num!I136+RES_hhdet_in!J136-RES_hhdet_num!J136</f>
        <v>0</v>
      </c>
      <c r="K136" s="67">
        <f>RES_hhdet_num!J136+RES_hhdet_in!K136-RES_hhdet_num!K136</f>
        <v>0</v>
      </c>
      <c r="L136" s="67">
        <f>RES_hhdet_num!K136+RES_hhdet_in!L136-RES_hhdet_num!L136</f>
        <v>0</v>
      </c>
      <c r="M136" s="67">
        <f>RES_hhdet_num!L136+RES_hhdet_in!M136-RES_hhdet_num!M136</f>
        <v>0</v>
      </c>
      <c r="N136" s="67">
        <f>RES_hhdet_num!M136+RES_hhdet_in!N136-RES_hhdet_num!N136</f>
        <v>0</v>
      </c>
      <c r="O136" s="67">
        <f>RES_hhdet_num!N136+RES_hhdet_in!O136-RES_hhdet_num!O136</f>
        <v>0</v>
      </c>
      <c r="P136" s="67">
        <f>RES_hhdet_num!O136+RES_hhdet_in!P136-RES_hhdet_num!P136</f>
        <v>0</v>
      </c>
      <c r="Q136" s="67">
        <f>RES_hhdet_num!P136+RES_hhdet_in!Q136-RES_hhdet_num!Q136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0</v>
      </c>
      <c r="D140" s="67">
        <f>RES_hhdet_num!C140+RES_hhdet_in!D140-RES_hhdet_num!D140</f>
        <v>0</v>
      </c>
      <c r="E140" s="67">
        <f>RES_hhdet_num!D140+RES_hhdet_in!E140-RES_hhdet_num!E140</f>
        <v>0</v>
      </c>
      <c r="F140" s="67">
        <f>RES_hhdet_num!E140+RES_hhdet_in!F140-RES_hhdet_num!F140</f>
        <v>0</v>
      </c>
      <c r="G140" s="67">
        <f>RES_hhdet_num!F140+RES_hhdet_in!G140-RES_hhdet_num!G140</f>
        <v>0</v>
      </c>
      <c r="H140" s="67">
        <f>RES_hhdet_num!G140+RES_hhdet_in!H140-RES_hhdet_num!H140</f>
        <v>0</v>
      </c>
      <c r="I140" s="67">
        <f>RES_hhdet_num!H140+RES_hhdet_in!I140-RES_hhdet_num!I140</f>
        <v>0</v>
      </c>
      <c r="J140" s="67">
        <f>RES_hhdet_num!I140+RES_hhdet_in!J140-RES_hhdet_num!J140</f>
        <v>0</v>
      </c>
      <c r="K140" s="67">
        <f>RES_hhdet_num!J140+RES_hhdet_in!K140-RES_hhdet_num!K140</f>
        <v>0</v>
      </c>
      <c r="L140" s="67">
        <f>RES_hhdet_num!K140+RES_hhdet_in!L140-RES_hhdet_num!L140</f>
        <v>0</v>
      </c>
      <c r="M140" s="67">
        <f>RES_hhdet_num!L140+RES_hhdet_in!M140-RES_hhdet_num!M140</f>
        <v>0</v>
      </c>
      <c r="N140" s="67">
        <f>RES_hhdet_num!M140+RES_hhdet_in!N140-RES_hhdet_num!N140</f>
        <v>0</v>
      </c>
      <c r="O140" s="67">
        <f>RES_hhdet_num!N140+RES_hhdet_in!O140-RES_hhdet_num!O140</f>
        <v>0</v>
      </c>
      <c r="P140" s="67">
        <f>RES_hhdet_num!O140+RES_hhdet_in!P140-RES_hhdet_num!P140</f>
        <v>0</v>
      </c>
      <c r="Q140" s="67">
        <f>RES_hhdet_num!P140+RES_hhdet_in!Q140-RES_hhdet_num!Q140</f>
        <v>0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0</v>
      </c>
      <c r="D141" s="83">
        <f>RES_hhdet_num!C141+RES_hhdet_in!D141-RES_hhdet_num!D141</f>
        <v>0</v>
      </c>
      <c r="E141" s="83">
        <f>RES_hhdet_num!D141+RES_hhdet_in!E141-RES_hhdet_num!E141</f>
        <v>0</v>
      </c>
      <c r="F141" s="83">
        <f>RES_hhdet_num!E141+RES_hhdet_in!F141-RES_hhdet_num!F141</f>
        <v>0</v>
      </c>
      <c r="G141" s="83">
        <f>RES_hhdet_num!F141+RES_hhdet_in!G141-RES_hhdet_num!G141</f>
        <v>0</v>
      </c>
      <c r="H141" s="83">
        <f>RES_hhdet_num!G141+RES_hhdet_in!H141-RES_hhdet_num!H141</f>
        <v>0</v>
      </c>
      <c r="I141" s="83">
        <f>RES_hhdet_num!H141+RES_hhdet_in!I141-RES_hhdet_num!I141</f>
        <v>0</v>
      </c>
      <c r="J141" s="83">
        <f>RES_hhdet_num!I141+RES_hhdet_in!J141-RES_hhdet_num!J141</f>
        <v>0</v>
      </c>
      <c r="K141" s="83">
        <f>RES_hhdet_num!J141+RES_hhdet_in!K141-RES_hhdet_num!K141</f>
        <v>0</v>
      </c>
      <c r="L141" s="83">
        <f>RES_hhdet_num!K141+RES_hhdet_in!L141-RES_hhdet_num!L141</f>
        <v>0</v>
      </c>
      <c r="M141" s="83">
        <f>RES_hhdet_num!L141+RES_hhdet_in!M141-RES_hhdet_num!M141</f>
        <v>0</v>
      </c>
      <c r="N141" s="83">
        <f>RES_hhdet_num!M141+RES_hhdet_in!N141-RES_hhdet_num!N141</f>
        <v>0</v>
      </c>
      <c r="O141" s="83">
        <f>RES_hhdet_num!N141+RES_hhdet_in!O141-RES_hhdet_num!O141</f>
        <v>0</v>
      </c>
      <c r="P141" s="83">
        <f>RES_hhdet_num!O141+RES_hhdet_in!P141-RES_hhdet_num!P141</f>
        <v>0</v>
      </c>
      <c r="Q141" s="83">
        <f>RES_hhdet_num!P141+RES_hhdet_in!Q141-RES_hhdet_num!Q141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341.25</v>
      </c>
      <c r="D145" s="67">
        <f>RES_hhdet_num!C145+RES_hhdet_in!D145-RES_hhdet_num!D145</f>
        <v>341.25000000000091</v>
      </c>
      <c r="E145" s="67">
        <f>RES_hhdet_num!D145+RES_hhdet_in!E145-RES_hhdet_num!E145</f>
        <v>341.25</v>
      </c>
      <c r="F145" s="67">
        <f>RES_hhdet_num!E145+RES_hhdet_in!F145-RES_hhdet_num!F145</f>
        <v>341.24999999999818</v>
      </c>
      <c r="G145" s="67">
        <f>RES_hhdet_num!F145+RES_hhdet_in!G145-RES_hhdet_num!G145</f>
        <v>341.25</v>
      </c>
      <c r="H145" s="67">
        <f>RES_hhdet_num!G145+RES_hhdet_in!H145-RES_hhdet_num!H145</f>
        <v>341.25000000000182</v>
      </c>
      <c r="I145" s="67">
        <f>RES_hhdet_num!H145+RES_hhdet_in!I145-RES_hhdet_num!I145</f>
        <v>341.24999999999454</v>
      </c>
      <c r="J145" s="67">
        <f>RES_hhdet_num!I145+RES_hhdet_in!J145-RES_hhdet_num!J145</f>
        <v>341.24999999999636</v>
      </c>
      <c r="K145" s="67">
        <f>RES_hhdet_num!J145+RES_hhdet_in!K145-RES_hhdet_num!K145</f>
        <v>341.25</v>
      </c>
      <c r="L145" s="67">
        <f>RES_hhdet_num!K145+RES_hhdet_in!L145-RES_hhdet_num!L145</f>
        <v>341.25000000000364</v>
      </c>
      <c r="M145" s="67">
        <f>RES_hhdet_num!L145+RES_hhdet_in!M145-RES_hhdet_num!M145</f>
        <v>341.24999999999636</v>
      </c>
      <c r="N145" s="67">
        <f>RES_hhdet_num!M145+RES_hhdet_in!N145-RES_hhdet_num!N145</f>
        <v>341.25000000001091</v>
      </c>
      <c r="O145" s="67">
        <f>RES_hhdet_num!N145+RES_hhdet_in!O145-RES_hhdet_num!O145</f>
        <v>341.24999999999272</v>
      </c>
      <c r="P145" s="67">
        <f>RES_hhdet_num!O145+RES_hhdet_in!P145-RES_hhdet_num!P145</f>
        <v>341.25</v>
      </c>
      <c r="Q145" s="67">
        <f>RES_hhdet_num!P145+RES_hhdet_in!Q145-RES_hhdet_num!Q145</f>
        <v>341.25000000001455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382.60000000000036</v>
      </c>
      <c r="D147" s="67">
        <f>RES_hhdet_num!C147+RES_hhdet_in!D147-RES_hhdet_num!D147</f>
        <v>318</v>
      </c>
      <c r="E147" s="67">
        <f>RES_hhdet_num!D147+RES_hhdet_in!E147-RES_hhdet_num!E147</f>
        <v>554.39999999999964</v>
      </c>
      <c r="F147" s="67">
        <f>RES_hhdet_num!E147+RES_hhdet_in!F147-RES_hhdet_num!F147</f>
        <v>307.5</v>
      </c>
      <c r="G147" s="67">
        <f>RES_hhdet_num!F147+RES_hhdet_in!G147-RES_hhdet_num!G147</f>
        <v>367.40000000000055</v>
      </c>
      <c r="H147" s="67">
        <f>RES_hhdet_num!G147+RES_hhdet_in!H147-RES_hhdet_num!H147</f>
        <v>413.29999999999927</v>
      </c>
      <c r="I147" s="67">
        <f>RES_hhdet_num!H147+RES_hhdet_in!I147-RES_hhdet_num!I147</f>
        <v>388.19999999999709</v>
      </c>
      <c r="J147" s="67">
        <f>RES_hhdet_num!I147+RES_hhdet_in!J147-RES_hhdet_num!J147</f>
        <v>483.60000000000036</v>
      </c>
      <c r="K147" s="67">
        <f>RES_hhdet_num!J147+RES_hhdet_in!K147-RES_hhdet_num!K147</f>
        <v>253.80000000000109</v>
      </c>
      <c r="L147" s="67">
        <f>RES_hhdet_num!K147+RES_hhdet_in!L147-RES_hhdet_num!L147</f>
        <v>311.59999999999854</v>
      </c>
      <c r="M147" s="67">
        <f>RES_hhdet_num!L147+RES_hhdet_in!M147-RES_hhdet_num!M147</f>
        <v>279.60000000000036</v>
      </c>
      <c r="N147" s="67">
        <f>RES_hhdet_num!M147+RES_hhdet_in!N147-RES_hhdet_num!N147</f>
        <v>316</v>
      </c>
      <c r="O147" s="67">
        <f>RES_hhdet_num!N147+RES_hhdet_in!O147-RES_hhdet_num!O147</f>
        <v>412.20000000000073</v>
      </c>
      <c r="P147" s="67">
        <f>RES_hhdet_num!O147+RES_hhdet_in!P147-RES_hhdet_num!P147</f>
        <v>435.00000000000182</v>
      </c>
      <c r="Q147" s="67">
        <f>RES_hhdet_num!P147+RES_hhdet_in!Q147-RES_hhdet_num!Q147</f>
        <v>465.79999999999927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8.25</v>
      </c>
      <c r="D149" s="67">
        <f>RES_hhdet_num!C149+RES_hhdet_in!D149-RES_hhdet_num!D149</f>
        <v>174.44977715252293</v>
      </c>
      <c r="E149" s="67">
        <f>RES_hhdet_num!D149+RES_hhdet_in!E149-RES_hhdet_num!E149</f>
        <v>135.92818365896611</v>
      </c>
      <c r="F149" s="67">
        <f>RES_hhdet_num!E149+RES_hhdet_in!F149-RES_hhdet_num!F149</f>
        <v>18.690925021713042</v>
      </c>
      <c r="G149" s="67">
        <f>RES_hhdet_num!F149+RES_hhdet_in!G149-RES_hhdet_num!G149</f>
        <v>147</v>
      </c>
      <c r="H149" s="67">
        <f>RES_hhdet_num!G149+RES_hhdet_in!H149-RES_hhdet_num!H149</f>
        <v>0</v>
      </c>
      <c r="I149" s="67">
        <f>RES_hhdet_num!H149+RES_hhdet_in!I149-RES_hhdet_num!I149</f>
        <v>0</v>
      </c>
      <c r="J149" s="67">
        <f>RES_hhdet_num!I149+RES_hhdet_in!J149-RES_hhdet_num!J149</f>
        <v>0</v>
      </c>
      <c r="K149" s="67">
        <f>RES_hhdet_num!J149+RES_hhdet_in!K149-RES_hhdet_num!K149</f>
        <v>0</v>
      </c>
      <c r="L149" s="67">
        <f>RES_hhdet_num!K149+RES_hhdet_in!L149-RES_hhdet_num!L149</f>
        <v>0</v>
      </c>
      <c r="M149" s="67">
        <f>RES_hhdet_num!L149+RES_hhdet_in!M149-RES_hhdet_num!M149</f>
        <v>0</v>
      </c>
      <c r="N149" s="67">
        <f>RES_hhdet_num!M149+RES_hhdet_in!N149-RES_hhdet_num!N149</f>
        <v>0</v>
      </c>
      <c r="O149" s="67">
        <f>RES_hhdet_num!N149+RES_hhdet_in!O149-RES_hhdet_num!O149</f>
        <v>0</v>
      </c>
      <c r="P149" s="67">
        <f>RES_hhdet_num!O149+RES_hhdet_in!P149-RES_hhdet_num!P149</f>
        <v>0</v>
      </c>
      <c r="Q149" s="67">
        <f>RES_hhdet_num!P149+RES_hhdet_in!Q149-RES_hhdet_num!Q149</f>
        <v>0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0</v>
      </c>
      <c r="E150" s="67">
        <f>RES_hhdet_num!D150+RES_hhdet_in!E150-RES_hhdet_num!E150</f>
        <v>1.9029114361968951</v>
      </c>
      <c r="F150" s="67">
        <f>RES_hhdet_num!E150+RES_hhdet_in!F150-RES_hhdet_num!F150</f>
        <v>0</v>
      </c>
      <c r="G150" s="67">
        <f>RES_hhdet_num!F150+RES_hhdet_in!G150-RES_hhdet_num!G150</f>
        <v>8</v>
      </c>
      <c r="H150" s="67">
        <f>RES_hhdet_num!G150+RES_hhdet_in!H150-RES_hhdet_num!H150</f>
        <v>0</v>
      </c>
      <c r="I150" s="67">
        <f>RES_hhdet_num!H150+RES_hhdet_in!I150-RES_hhdet_num!I150</f>
        <v>0</v>
      </c>
      <c r="J150" s="67">
        <f>RES_hhdet_num!I150+RES_hhdet_in!J150-RES_hhdet_num!J150</f>
        <v>0</v>
      </c>
      <c r="K150" s="67">
        <f>RES_hhdet_num!J150+RES_hhdet_in!K150-RES_hhdet_num!K150</f>
        <v>0</v>
      </c>
      <c r="L150" s="67">
        <f>RES_hhdet_num!K150+RES_hhdet_in!L150-RES_hhdet_num!L150</f>
        <v>0</v>
      </c>
      <c r="M150" s="67">
        <f>RES_hhdet_num!L150+RES_hhdet_in!M150-RES_hhdet_num!M150</f>
        <v>0</v>
      </c>
      <c r="N150" s="67">
        <f>RES_hhdet_num!M150+RES_hhdet_in!N150-RES_hhdet_num!N150</f>
        <v>0</v>
      </c>
      <c r="O150" s="67">
        <f>RES_hhdet_num!N150+RES_hhdet_in!O150-RES_hhdet_num!O150</f>
        <v>0</v>
      </c>
      <c r="P150" s="67">
        <f>RES_hhdet_num!O150+RES_hhdet_in!P150-RES_hhdet_num!P150</f>
        <v>0</v>
      </c>
      <c r="Q150" s="67">
        <f>RES_hhdet_num!P150+RES_hhdet_in!Q150-RES_hhdet_num!Q150</f>
        <v>0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524.60817518513068</v>
      </c>
      <c r="D153" s="67">
        <f>RES_hhdet_num!C153+RES_hhdet_in!D153-RES_hhdet_num!D153</f>
        <v>495.75000000000091</v>
      </c>
      <c r="E153" s="67">
        <f>RES_hhdet_num!D153+RES_hhdet_in!E153-RES_hhdet_num!E153</f>
        <v>495.75</v>
      </c>
      <c r="F153" s="67">
        <f>RES_hhdet_num!E153+RES_hhdet_in!F153-RES_hhdet_num!F153</f>
        <v>495.74999999999818</v>
      </c>
      <c r="G153" s="67">
        <f>RES_hhdet_num!F153+RES_hhdet_in!G153-RES_hhdet_num!G153</f>
        <v>495.75</v>
      </c>
      <c r="H153" s="67">
        <f>RES_hhdet_num!G153+RES_hhdet_in!H153-RES_hhdet_num!H153</f>
        <v>495.75000000000182</v>
      </c>
      <c r="I153" s="67">
        <f>RES_hhdet_num!H153+RES_hhdet_in!I153-RES_hhdet_num!I153</f>
        <v>495.74999999999454</v>
      </c>
      <c r="J153" s="67">
        <f>RES_hhdet_num!I153+RES_hhdet_in!J153-RES_hhdet_num!J153</f>
        <v>495.74999999999636</v>
      </c>
      <c r="K153" s="67">
        <f>RES_hhdet_num!J153+RES_hhdet_in!K153-RES_hhdet_num!K153</f>
        <v>2204.3581751851325</v>
      </c>
      <c r="L153" s="67">
        <f>RES_hhdet_num!K153+RES_hhdet_in!L153-RES_hhdet_num!L153</f>
        <v>3903.8972888012104</v>
      </c>
      <c r="M153" s="67">
        <f>RES_hhdet_num!L153+RES_hhdet_in!M153-RES_hhdet_num!M153</f>
        <v>3258.4189049048364</v>
      </c>
      <c r="N153" s="67">
        <f>RES_hhdet_num!M153+RES_hhdet_in!N153-RES_hhdet_num!N153</f>
        <v>307.24955394810422</v>
      </c>
      <c r="O153" s="67">
        <f>RES_hhdet_num!N153+RES_hhdet_in!O153-RES_hhdet_num!O153</f>
        <v>477.35669419766418</v>
      </c>
      <c r="P153" s="67">
        <f>RES_hhdet_num!O153+RES_hhdet_in!P153-RES_hhdet_num!P153</f>
        <v>1976.0368575270277</v>
      </c>
      <c r="Q153" s="67">
        <f>RES_hhdet_num!P153+RES_hhdet_in!Q153-RES_hhdet_num!Q153</f>
        <v>1571.815442562116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</v>
      </c>
      <c r="D154" s="67">
        <f>RES_hhdet_num!C154+RES_hhdet_in!D154-RES_hhdet_num!D154</f>
        <v>0</v>
      </c>
      <c r="E154" s="67">
        <f>RES_hhdet_num!D154+RES_hhdet_in!E154-RES_hhdet_num!E154</f>
        <v>49.475579621998804</v>
      </c>
      <c r="F154" s="67">
        <f>RES_hhdet_num!E154+RES_hhdet_in!F154-RES_hhdet_num!F154</f>
        <v>3.0573928972269186</v>
      </c>
      <c r="G154" s="67">
        <f>RES_hhdet_num!F154+RES_hhdet_in!G154-RES_hhdet_num!G154</f>
        <v>6.3707208596034661</v>
      </c>
      <c r="H154" s="67">
        <f>RES_hhdet_num!G154+RES_hhdet_in!H154-RES_hhdet_num!H154</f>
        <v>48.196792820754922</v>
      </c>
      <c r="I154" s="67">
        <f>RES_hhdet_num!H154+RES_hhdet_in!I154-RES_hhdet_num!I154</f>
        <v>43.652372467516443</v>
      </c>
      <c r="J154" s="67">
        <f>RES_hhdet_num!I154+RES_hhdet_in!J154-RES_hhdet_num!J154</f>
        <v>108.333403064187</v>
      </c>
      <c r="K154" s="67">
        <f>RES_hhdet_num!J154+RES_hhdet_in!K154-RES_hhdet_num!K154</f>
        <v>0</v>
      </c>
      <c r="L154" s="67">
        <f>RES_hhdet_num!K154+RES_hhdet_in!L154-RES_hhdet_num!L154</f>
        <v>0</v>
      </c>
      <c r="M154" s="67">
        <f>RES_hhdet_num!L154+RES_hhdet_in!M154-RES_hhdet_num!M154</f>
        <v>855.9067079538172</v>
      </c>
      <c r="N154" s="67">
        <f>RES_hhdet_num!M154+RES_hhdet_in!N154-RES_hhdet_num!N154</f>
        <v>470.30739289722897</v>
      </c>
      <c r="O154" s="67">
        <f>RES_hhdet_num!N154+RES_hhdet_in!O154-RES_hhdet_num!O154</f>
        <v>782.40757838663012</v>
      </c>
      <c r="P154" s="67">
        <f>RES_hhdet_num!O154+RES_hhdet_in!P154-RES_hhdet_num!P154</f>
        <v>424.22537785583518</v>
      </c>
      <c r="Q154" s="67">
        <f>RES_hhdet_num!P154+RES_hhdet_in!Q154-RES_hhdet_num!Q154</f>
        <v>652.33692990541385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31.5</v>
      </c>
      <c r="D158" s="67">
        <f>RES_hhdet_num!C158+RES_hhdet_in!D158-RES_hhdet_num!D158</f>
        <v>1121.4268437658693</v>
      </c>
      <c r="E158" s="67">
        <f>RES_hhdet_num!D158+RES_hhdet_in!E158-RES_hhdet_num!E158</f>
        <v>31.500000000000227</v>
      </c>
      <c r="F158" s="67">
        <f>RES_hhdet_num!E158+RES_hhdet_in!F158-RES_hhdet_num!F158</f>
        <v>31.499999999999545</v>
      </c>
      <c r="G158" s="67">
        <f>RES_hhdet_num!F158+RES_hhdet_in!G158-RES_hhdet_num!G158</f>
        <v>31.500000000000455</v>
      </c>
      <c r="H158" s="67">
        <f>RES_hhdet_num!G158+RES_hhdet_in!H158-RES_hhdet_num!H158</f>
        <v>31.499999999999545</v>
      </c>
      <c r="I158" s="67">
        <f>RES_hhdet_num!H158+RES_hhdet_in!I158-RES_hhdet_num!I158</f>
        <v>31.499999999998181</v>
      </c>
      <c r="J158" s="67">
        <f>RES_hhdet_num!I158+RES_hhdet_in!J158-RES_hhdet_num!J158</f>
        <v>31.499999999994543</v>
      </c>
      <c r="K158" s="67">
        <f>RES_hhdet_num!J158+RES_hhdet_in!K158-RES_hhdet_num!K158</f>
        <v>1070.8639289298862</v>
      </c>
      <c r="L158" s="67">
        <f>RES_hhdet_num!K158+RES_hhdet_in!L158-RES_hhdet_num!L158</f>
        <v>2146.9236205590205</v>
      </c>
      <c r="M158" s="67">
        <f>RES_hhdet_num!L158+RES_hhdet_in!M158-RES_hhdet_num!M158</f>
        <v>730.00000000000091</v>
      </c>
      <c r="N158" s="67">
        <f>RES_hhdet_num!M158+RES_hhdet_in!N158-RES_hhdet_num!N158</f>
        <v>102.92556326424346</v>
      </c>
      <c r="O158" s="67">
        <f>RES_hhdet_num!N158+RES_hhdet_in!O158-RES_hhdet_num!O158</f>
        <v>256</v>
      </c>
      <c r="P158" s="67">
        <f>RES_hhdet_num!O158+RES_hhdet_in!P158-RES_hhdet_num!P158</f>
        <v>496.00000000000273</v>
      </c>
      <c r="Q158" s="67">
        <f>RES_hhdet_num!P158+RES_hhdet_in!Q158-RES_hhdet_num!Q158</f>
        <v>845.40013756056305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1937.8163553135291</v>
      </c>
      <c r="D159" s="83">
        <f>RES_hhdet_num!C159+RES_hhdet_in!D159-RES_hhdet_num!D159</f>
        <v>480.75</v>
      </c>
      <c r="E159" s="83">
        <f>RES_hhdet_num!D159+RES_hhdet_in!E159-RES_hhdet_num!E159</f>
        <v>480.75</v>
      </c>
      <c r="F159" s="83">
        <f>RES_hhdet_num!E159+RES_hhdet_in!F159-RES_hhdet_num!F159</f>
        <v>748.3388537618448</v>
      </c>
      <c r="G159" s="83">
        <f>RES_hhdet_num!F159+RES_hhdet_in!G159-RES_hhdet_num!G159</f>
        <v>480.74999999999818</v>
      </c>
      <c r="H159" s="83">
        <f>RES_hhdet_num!G159+RES_hhdet_in!H159-RES_hhdet_num!H159</f>
        <v>640.75328257248839</v>
      </c>
      <c r="I159" s="83">
        <f>RES_hhdet_num!H159+RES_hhdet_in!I159-RES_hhdet_num!I159</f>
        <v>1358.849862439436</v>
      </c>
      <c r="J159" s="83">
        <f>RES_hhdet_num!I159+RES_hhdet_in!J159-RES_hhdet_num!J159</f>
        <v>2352.5507715760505</v>
      </c>
      <c r="K159" s="83">
        <f>RES_hhdet_num!J159+RES_hhdet_in!K159-RES_hhdet_num!K159</f>
        <v>734.11392892988351</v>
      </c>
      <c r="L159" s="83">
        <f>RES_hhdet_num!K159+RES_hhdet_in!L159-RES_hhdet_num!L159</f>
        <v>0</v>
      </c>
      <c r="M159" s="83">
        <f>RES_hhdet_num!L159+RES_hhdet_in!M159-RES_hhdet_num!M159</f>
        <v>3280.3851227523755</v>
      </c>
      <c r="N159" s="83">
        <f>RES_hhdet_num!M159+RES_hhdet_in!N159-RES_hhdet_num!N159</f>
        <v>837.08885376184662</v>
      </c>
      <c r="O159" s="83">
        <f>RES_hhdet_num!N159+RES_hhdet_in!O159-RES_hhdet_num!O159</f>
        <v>936.50817796791489</v>
      </c>
      <c r="P159" s="83">
        <f>RES_hhdet_num!O159+RES_hhdet_in!P159-RES_hhdet_num!P159</f>
        <v>1875.5032825724884</v>
      </c>
      <c r="Q159" s="83">
        <f>RES_hhdet_num!P159+RES_hhdet_in!Q159-RES_hhdet_num!Q159</f>
        <v>1474.5998624394488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2518.625</v>
      </c>
      <c r="D163" s="67">
        <f>RES_hhdet_num!C163+RES_hhdet_in!D163-RES_hhdet_num!D163</f>
        <v>2518.625</v>
      </c>
      <c r="E163" s="67">
        <f>RES_hhdet_num!D163+RES_hhdet_in!E163-RES_hhdet_num!E163</f>
        <v>2518.625</v>
      </c>
      <c r="F163" s="67">
        <f>RES_hhdet_num!E163+RES_hhdet_in!F163-RES_hhdet_num!F163</f>
        <v>2518.6249999999927</v>
      </c>
      <c r="G163" s="67">
        <f>RES_hhdet_num!F163+RES_hhdet_in!G163-RES_hhdet_num!G163</f>
        <v>2518.6250000000146</v>
      </c>
      <c r="H163" s="67">
        <f>RES_hhdet_num!G163+RES_hhdet_in!H163-RES_hhdet_num!H163</f>
        <v>2518.625</v>
      </c>
      <c r="I163" s="67">
        <f>RES_hhdet_num!H163+RES_hhdet_in!I163-RES_hhdet_num!I163</f>
        <v>2518.6249999999782</v>
      </c>
      <c r="J163" s="67">
        <f>RES_hhdet_num!I163+RES_hhdet_in!J163-RES_hhdet_num!J163</f>
        <v>2518.625</v>
      </c>
      <c r="K163" s="67">
        <f>RES_hhdet_num!J163+RES_hhdet_in!K163-RES_hhdet_num!K163</f>
        <v>2518.625</v>
      </c>
      <c r="L163" s="67">
        <f>RES_hhdet_num!K163+RES_hhdet_in!L163-RES_hhdet_num!L163</f>
        <v>2518.6249999999927</v>
      </c>
      <c r="M163" s="67">
        <f>RES_hhdet_num!L163+RES_hhdet_in!M163-RES_hhdet_num!M163</f>
        <v>2518.625</v>
      </c>
      <c r="N163" s="67">
        <f>RES_hhdet_num!M163+RES_hhdet_in!N163-RES_hhdet_num!N163</f>
        <v>5864.0000000000073</v>
      </c>
      <c r="O163" s="67">
        <f>RES_hhdet_num!N163+RES_hhdet_in!O163-RES_hhdet_num!O163</f>
        <v>5809</v>
      </c>
      <c r="P163" s="67">
        <f>RES_hhdet_num!O163+RES_hhdet_in!P163-RES_hhdet_num!P163</f>
        <v>5319.0000000000073</v>
      </c>
      <c r="Q163" s="67">
        <f>RES_hhdet_num!P163+RES_hhdet_in!Q163-RES_hhdet_num!Q163</f>
        <v>7796.0000000000146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469</v>
      </c>
      <c r="D165" s="67">
        <f>RES_hhdet_num!C165+RES_hhdet_in!D165-RES_hhdet_num!D165</f>
        <v>550</v>
      </c>
      <c r="E165" s="67">
        <f>RES_hhdet_num!D165+RES_hhdet_in!E165-RES_hhdet_num!E165</f>
        <v>385.5</v>
      </c>
      <c r="F165" s="67">
        <f>RES_hhdet_num!E165+RES_hhdet_in!F165-RES_hhdet_num!F165</f>
        <v>613</v>
      </c>
      <c r="G165" s="67">
        <f>RES_hhdet_num!F165+RES_hhdet_in!G165-RES_hhdet_num!G165</f>
        <v>632.00000000000091</v>
      </c>
      <c r="H165" s="67">
        <f>RES_hhdet_num!G165+RES_hhdet_in!H165-RES_hhdet_num!H165</f>
        <v>588.99999999999909</v>
      </c>
      <c r="I165" s="67">
        <f>RES_hhdet_num!H165+RES_hhdet_in!I165-RES_hhdet_num!I165</f>
        <v>385.99999999999909</v>
      </c>
      <c r="J165" s="67">
        <f>RES_hhdet_num!I165+RES_hhdet_in!J165-RES_hhdet_num!J165</f>
        <v>781</v>
      </c>
      <c r="K165" s="67">
        <f>RES_hhdet_num!J165+RES_hhdet_in!K165-RES_hhdet_num!K165</f>
        <v>776.99999999999909</v>
      </c>
      <c r="L165" s="67">
        <f>RES_hhdet_num!K165+RES_hhdet_in!L165-RES_hhdet_num!L165</f>
        <v>891</v>
      </c>
      <c r="M165" s="67">
        <f>RES_hhdet_num!L165+RES_hhdet_in!M165-RES_hhdet_num!M165</f>
        <v>545.625</v>
      </c>
      <c r="N165" s="67">
        <f>RES_hhdet_num!M165+RES_hhdet_in!N165-RES_hhdet_num!N165</f>
        <v>1013</v>
      </c>
      <c r="O165" s="67">
        <f>RES_hhdet_num!N165+RES_hhdet_in!O165-RES_hhdet_num!O165</f>
        <v>852.00000000000091</v>
      </c>
      <c r="P165" s="67">
        <f>RES_hhdet_num!O165+RES_hhdet_in!P165-RES_hhdet_num!P165</f>
        <v>1689.9999999999991</v>
      </c>
      <c r="Q165" s="67">
        <f>RES_hhdet_num!P165+RES_hhdet_in!Q165-RES_hhdet_num!Q165</f>
        <v>1256.0000000000018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59.999999999999545</v>
      </c>
      <c r="D167" s="67">
        <f>RES_hhdet_num!C167+RES_hhdet_in!D167-RES_hhdet_num!D167</f>
        <v>1184.1906564330575</v>
      </c>
      <c r="E167" s="67">
        <f>RES_hhdet_num!D167+RES_hhdet_in!E167-RES_hhdet_num!E167</f>
        <v>918.05549679406977</v>
      </c>
      <c r="F167" s="67">
        <f>RES_hhdet_num!E167+RES_hhdet_in!F167-RES_hhdet_num!F167</f>
        <v>186.08336635321302</v>
      </c>
      <c r="G167" s="67">
        <f>RES_hhdet_num!F167+RES_hhdet_in!G167-RES_hhdet_num!G167</f>
        <v>1084</v>
      </c>
      <c r="H167" s="67">
        <f>RES_hhdet_num!G167+RES_hhdet_in!H167-RES_hhdet_num!H167</f>
        <v>0</v>
      </c>
      <c r="I167" s="67">
        <f>RES_hhdet_num!H167+RES_hhdet_in!I167-RES_hhdet_num!I167</f>
        <v>0</v>
      </c>
      <c r="J167" s="67">
        <f>RES_hhdet_num!I167+RES_hhdet_in!J167-RES_hhdet_num!J167</f>
        <v>0</v>
      </c>
      <c r="K167" s="67">
        <f>RES_hhdet_num!J167+RES_hhdet_in!K167-RES_hhdet_num!K167</f>
        <v>0</v>
      </c>
      <c r="L167" s="67">
        <f>RES_hhdet_num!K167+RES_hhdet_in!L167-RES_hhdet_num!L167</f>
        <v>0</v>
      </c>
      <c r="M167" s="67">
        <f>RES_hhdet_num!L167+RES_hhdet_in!M167-RES_hhdet_num!M167</f>
        <v>0</v>
      </c>
      <c r="N167" s="67">
        <f>RES_hhdet_num!M167+RES_hhdet_in!N167-RES_hhdet_num!N167</f>
        <v>0</v>
      </c>
      <c r="O167" s="67">
        <f>RES_hhdet_num!N167+RES_hhdet_in!O167-RES_hhdet_num!O167</f>
        <v>0</v>
      </c>
      <c r="P167" s="67">
        <f>RES_hhdet_num!O167+RES_hhdet_in!P167-RES_hhdet_num!P167</f>
        <v>0</v>
      </c>
      <c r="Q167" s="67">
        <f>RES_hhdet_num!P167+RES_hhdet_in!Q167-RES_hhdet_num!Q167</f>
        <v>0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0</v>
      </c>
      <c r="D168" s="67">
        <f>RES_hhdet_num!C168+RES_hhdet_in!D168-RES_hhdet_num!D168</f>
        <v>0</v>
      </c>
      <c r="E168" s="67">
        <f>RES_hhdet_num!D168+RES_hhdet_in!E168-RES_hhdet_num!E168</f>
        <v>8.5824741480985907</v>
      </c>
      <c r="F168" s="67">
        <f>RES_hhdet_num!E168+RES_hhdet_in!F168-RES_hhdet_num!F168</f>
        <v>0</v>
      </c>
      <c r="G168" s="67">
        <f>RES_hhdet_num!F168+RES_hhdet_in!G168-RES_hhdet_num!G168</f>
        <v>57</v>
      </c>
      <c r="H168" s="67">
        <f>RES_hhdet_num!G168+RES_hhdet_in!H168-RES_hhdet_num!H168</f>
        <v>0</v>
      </c>
      <c r="I168" s="67">
        <f>RES_hhdet_num!H168+RES_hhdet_in!I168-RES_hhdet_num!I168</f>
        <v>0</v>
      </c>
      <c r="J168" s="67">
        <f>RES_hhdet_num!I168+RES_hhdet_in!J168-RES_hhdet_num!J168</f>
        <v>0</v>
      </c>
      <c r="K168" s="67">
        <f>RES_hhdet_num!J168+RES_hhdet_in!K168-RES_hhdet_num!K168</f>
        <v>0</v>
      </c>
      <c r="L168" s="67">
        <f>RES_hhdet_num!K168+RES_hhdet_in!L168-RES_hhdet_num!L168</f>
        <v>0</v>
      </c>
      <c r="M168" s="67">
        <f>RES_hhdet_num!L168+RES_hhdet_in!M168-RES_hhdet_num!M168</f>
        <v>0</v>
      </c>
      <c r="N168" s="67">
        <f>RES_hhdet_num!M168+RES_hhdet_in!N168-RES_hhdet_num!N168</f>
        <v>0</v>
      </c>
      <c r="O168" s="67">
        <f>RES_hhdet_num!N168+RES_hhdet_in!O168-RES_hhdet_num!O168</f>
        <v>0</v>
      </c>
      <c r="P168" s="67">
        <f>RES_hhdet_num!O168+RES_hhdet_in!P168-RES_hhdet_num!P168</f>
        <v>0</v>
      </c>
      <c r="Q168" s="67">
        <f>RES_hhdet_num!P168+RES_hhdet_in!Q168-RES_hhdet_num!Q168</f>
        <v>0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4256.8261994412169</v>
      </c>
      <c r="D171" s="67">
        <f>RES_hhdet_num!C171+RES_hhdet_in!D171-RES_hhdet_num!D171</f>
        <v>3657.75</v>
      </c>
      <c r="E171" s="67">
        <f>RES_hhdet_num!D171+RES_hhdet_in!E171-RES_hhdet_num!E171</f>
        <v>3657.75</v>
      </c>
      <c r="F171" s="67">
        <f>RES_hhdet_num!E171+RES_hhdet_in!F171-RES_hhdet_num!F171</f>
        <v>3657.7499999999927</v>
      </c>
      <c r="G171" s="67">
        <f>RES_hhdet_num!F171+RES_hhdet_in!G171-RES_hhdet_num!G171</f>
        <v>3657.7500000000146</v>
      </c>
      <c r="H171" s="67">
        <f>RES_hhdet_num!G171+RES_hhdet_in!H171-RES_hhdet_num!H171</f>
        <v>3657.75</v>
      </c>
      <c r="I171" s="67">
        <f>RES_hhdet_num!H171+RES_hhdet_in!I171-RES_hhdet_num!I171</f>
        <v>3657.7499999999782</v>
      </c>
      <c r="J171" s="67">
        <f>RES_hhdet_num!I171+RES_hhdet_in!J171-RES_hhdet_num!J171</f>
        <v>3657.75</v>
      </c>
      <c r="K171" s="67">
        <f>RES_hhdet_num!J171+RES_hhdet_in!K171-RES_hhdet_num!K171</f>
        <v>6489.5761994412169</v>
      </c>
      <c r="L171" s="67">
        <f>RES_hhdet_num!K171+RES_hhdet_in!L171-RES_hhdet_num!L171</f>
        <v>15095.981456096</v>
      </c>
      <c r="M171" s="67">
        <f>RES_hhdet_num!L171+RES_hhdet_in!M171-RES_hhdet_num!M171</f>
        <v>7727.7370290578328</v>
      </c>
      <c r="N171" s="67">
        <f>RES_hhdet_num!M171+RES_hhdet_in!N171-RES_hhdet_num!N171</f>
        <v>5586.9301604039065</v>
      </c>
      <c r="O171" s="67">
        <f>RES_hhdet_num!N171+RES_hhdet_in!O171-RES_hhdet_num!O171</f>
        <v>3837.2527460083838</v>
      </c>
      <c r="P171" s="67">
        <f>RES_hhdet_num!O171+RES_hhdet_in!P171-RES_hhdet_num!P171</f>
        <v>9302.1074760777228</v>
      </c>
      <c r="Q171" s="67">
        <f>RES_hhdet_num!P171+RES_hhdet_in!Q171-RES_hhdet_num!Q171</f>
        <v>11589.118822143228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0</v>
      </c>
      <c r="D172" s="67">
        <f>RES_hhdet_num!C172+RES_hhdet_in!D172-RES_hhdet_num!D172</f>
        <v>0</v>
      </c>
      <c r="E172" s="67">
        <f>RES_hhdet_num!D172+RES_hhdet_in!E172-RES_hhdet_num!E172</f>
        <v>55.265798574632981</v>
      </c>
      <c r="F172" s="67">
        <f>RES_hhdet_num!E172+RES_hhdet_in!F172-RES_hhdet_num!F172</f>
        <v>68.21341881465878</v>
      </c>
      <c r="G172" s="67">
        <f>RES_hhdet_num!F172+RES_hhdet_in!G172-RES_hhdet_num!G172</f>
        <v>46.194050503854669</v>
      </c>
      <c r="H172" s="67">
        <f>RES_hhdet_num!G172+RES_hhdet_in!H172-RES_hhdet_num!H172</f>
        <v>190.9110267373303</v>
      </c>
      <c r="I172" s="67">
        <f>RES_hhdet_num!H172+RES_hhdet_in!I172-RES_hhdet_num!I172</f>
        <v>192.41475710972645</v>
      </c>
      <c r="J172" s="67">
        <f>RES_hhdet_num!I172+RES_hhdet_in!J172-RES_hhdet_num!J172</f>
        <v>136.74688970206626</v>
      </c>
      <c r="K172" s="67">
        <f>RES_hhdet_num!J172+RES_hhdet_in!K172-RES_hhdet_num!K172</f>
        <v>39.856967905398051</v>
      </c>
      <c r="L172" s="67">
        <f>RES_hhdet_num!K172+RES_hhdet_in!L172-RES_hhdet_num!L172</f>
        <v>272.39709065232455</v>
      </c>
      <c r="M172" s="67">
        <f>RES_hhdet_num!L172+RES_hhdet_in!M172-RES_hhdet_num!M172</f>
        <v>1846.0762502588223</v>
      </c>
      <c r="N172" s="67">
        <f>RES_hhdet_num!M172+RES_hhdet_in!N172-RES_hhdet_num!N172</f>
        <v>4798.6227775718689</v>
      </c>
      <c r="O172" s="67">
        <f>RES_hhdet_num!N172+RES_hhdet_in!O172-RES_hhdet_num!O172</f>
        <v>6468.1940505038547</v>
      </c>
      <c r="P172" s="67">
        <f>RES_hhdet_num!O172+RES_hhdet_in!P172-RES_hhdet_num!P172</f>
        <v>3662.4294984035478</v>
      </c>
      <c r="Q172" s="67">
        <f>RES_hhdet_num!P172+RES_hhdet_in!Q172-RES_hhdet_num!Q172</f>
        <v>3983.8422256247177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232.5</v>
      </c>
      <c r="D176" s="67">
        <f>RES_hhdet_num!C176+RES_hhdet_in!D176-RES_hhdet_num!D176</f>
        <v>7018.0485874727256</v>
      </c>
      <c r="E176" s="67">
        <f>RES_hhdet_num!D176+RES_hhdet_in!E176-RES_hhdet_num!E176</f>
        <v>288.50197782023861</v>
      </c>
      <c r="F176" s="67">
        <f>RES_hhdet_num!E176+RES_hhdet_in!F176-RES_hhdet_num!F176</f>
        <v>232.5</v>
      </c>
      <c r="G176" s="67">
        <f>RES_hhdet_num!F176+RES_hhdet_in!G176-RES_hhdet_num!G176</f>
        <v>232.50000000000182</v>
      </c>
      <c r="H176" s="67">
        <f>RES_hhdet_num!G176+RES_hhdet_in!H176-RES_hhdet_num!H176</f>
        <v>232.49999999999818</v>
      </c>
      <c r="I176" s="67">
        <f>RES_hhdet_num!H176+RES_hhdet_in!I176-RES_hhdet_num!I176</f>
        <v>232.49999999999636</v>
      </c>
      <c r="J176" s="67">
        <f>RES_hhdet_num!I176+RES_hhdet_in!J176-RES_hhdet_num!J176</f>
        <v>232.49999999998909</v>
      </c>
      <c r="K176" s="67">
        <f>RES_hhdet_num!J176+RES_hhdet_in!K176-RES_hhdet_num!K176</f>
        <v>5631.1805774831701</v>
      </c>
      <c r="L176" s="67">
        <f>RES_hhdet_num!K176+RES_hhdet_in!L176-RES_hhdet_num!L176</f>
        <v>8395.9817319370668</v>
      </c>
      <c r="M176" s="67">
        <f>RES_hhdet_num!L176+RES_hhdet_in!M176-RES_hhdet_num!M176</f>
        <v>3584.1802422527217</v>
      </c>
      <c r="N176" s="67">
        <f>RES_hhdet_num!M176+RES_hhdet_in!N176-RES_hhdet_num!N176</f>
        <v>2945.8089485538949</v>
      </c>
      <c r="O176" s="67">
        <f>RES_hhdet_num!N176+RES_hhdet_in!O176-RES_hhdet_num!O176</f>
        <v>3860.0000000000018</v>
      </c>
      <c r="P176" s="67">
        <f>RES_hhdet_num!O176+RES_hhdet_in!P176-RES_hhdet_num!P176</f>
        <v>5618.009584358877</v>
      </c>
      <c r="Q176" s="67">
        <f>RES_hhdet_num!P176+RES_hhdet_in!Q176-RES_hhdet_num!Q176</f>
        <v>3373.9752517953839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13148.8913397984</v>
      </c>
      <c r="D177" s="83">
        <f>RES_hhdet_num!C177+RES_hhdet_in!D177-RES_hhdet_num!D177</f>
        <v>3546</v>
      </c>
      <c r="E177" s="83">
        <f>RES_hhdet_num!D177+RES_hhdet_in!E177-RES_hhdet_num!E177</f>
        <v>3546</v>
      </c>
      <c r="F177" s="83">
        <f>RES_hhdet_num!E177+RES_hhdet_in!F177-RES_hhdet_num!F177</f>
        <v>4155.0803976394964</v>
      </c>
      <c r="G177" s="83">
        <f>RES_hhdet_num!F177+RES_hhdet_in!G177-RES_hhdet_num!G177</f>
        <v>3546.0000000000073</v>
      </c>
      <c r="H177" s="83">
        <f>RES_hhdet_num!G177+RES_hhdet_in!H177-RES_hhdet_num!H177</f>
        <v>3957.9439856246536</v>
      </c>
      <c r="I177" s="83">
        <f>RES_hhdet_num!H177+RES_hhdet_in!I177-RES_hhdet_num!I177</f>
        <v>7182.9339530923316</v>
      </c>
      <c r="J177" s="83">
        <f>RES_hhdet_num!I177+RES_hhdet_in!J177-RES_hhdet_num!J177</f>
        <v>9544.5912328608465</v>
      </c>
      <c r="K177" s="83">
        <f>RES_hhdet_num!J177+RES_hhdet_in!K177-RES_hhdet_num!K177</f>
        <v>3192.8055774831773</v>
      </c>
      <c r="L177" s="83">
        <f>RES_hhdet_num!K177+RES_hhdet_in!L177-RES_hhdet_num!L177</f>
        <v>878.61207604758965</v>
      </c>
      <c r="M177" s="83">
        <f>RES_hhdet_num!L177+RES_hhdet_in!M177-RES_hhdet_num!M177</f>
        <v>7827.1230221797596</v>
      </c>
      <c r="N177" s="83">
        <f>RES_hhdet_num!M177+RES_hhdet_in!N177-RES_hhdet_num!N177</f>
        <v>7437.8160514461051</v>
      </c>
      <c r="O177" s="83">
        <f>RES_hhdet_num!N177+RES_hhdet_in!O177-RES_hhdet_num!O177</f>
        <v>5285.5355101623281</v>
      </c>
      <c r="P177" s="83">
        <f>RES_hhdet_num!O177+RES_hhdet_in!P177-RES_hhdet_num!P177</f>
        <v>6997.6154156411358</v>
      </c>
      <c r="Q177" s="83">
        <f>RES_hhdet_num!P177+RES_hhdet_in!Q177-RES_hhdet_num!Q177</f>
        <v>12005.649748204625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4773.9375</v>
      </c>
      <c r="D26" s="67">
        <v>5949.9375</v>
      </c>
      <c r="E26" s="67">
        <v>1263.9375</v>
      </c>
      <c r="F26" s="67">
        <v>4547.9375</v>
      </c>
      <c r="G26" s="67">
        <v>5890.9375</v>
      </c>
      <c r="H26" s="67">
        <v>989.93750000000011</v>
      </c>
      <c r="I26" s="67">
        <v>777.9375</v>
      </c>
      <c r="J26" s="67">
        <v>4600.9375</v>
      </c>
      <c r="K26" s="67">
        <v>7772.9375</v>
      </c>
      <c r="L26" s="67">
        <v>0</v>
      </c>
      <c r="M26" s="67">
        <v>8334.9375</v>
      </c>
      <c r="N26" s="67">
        <v>12844.9375</v>
      </c>
      <c r="O26" s="67">
        <v>0</v>
      </c>
      <c r="P26" s="67">
        <v>9696.9375</v>
      </c>
      <c r="Q26" s="67">
        <v>6693.7499999999991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758</v>
      </c>
      <c r="D29" s="67">
        <v>1490</v>
      </c>
      <c r="E29" s="67">
        <v>346</v>
      </c>
      <c r="F29" s="67">
        <v>1493</v>
      </c>
      <c r="G29" s="67">
        <v>1490</v>
      </c>
      <c r="H29" s="67">
        <v>989.9375</v>
      </c>
      <c r="I29" s="67">
        <v>605</v>
      </c>
      <c r="J29" s="67">
        <v>696</v>
      </c>
      <c r="K29" s="67">
        <v>3075</v>
      </c>
      <c r="L29" s="67">
        <v>1317</v>
      </c>
      <c r="M29" s="67">
        <v>2877</v>
      </c>
      <c r="N29" s="67">
        <v>3328</v>
      </c>
      <c r="O29" s="67">
        <v>656</v>
      </c>
      <c r="P29" s="67">
        <v>2564</v>
      </c>
      <c r="Q29" s="67">
        <v>1736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1261.7500000000005</v>
      </c>
      <c r="D31" s="67">
        <v>1456.7500000000014</v>
      </c>
      <c r="E31" s="67">
        <v>1408.7500000000023</v>
      </c>
      <c r="F31" s="67">
        <v>1807.7500000000025</v>
      </c>
      <c r="G31" s="67">
        <v>1326.7499999999934</v>
      </c>
      <c r="H31" s="67">
        <v>1496.7500000000005</v>
      </c>
      <c r="I31" s="67">
        <v>942.74999999999534</v>
      </c>
      <c r="J31" s="67">
        <v>695.75000000000318</v>
      </c>
      <c r="K31" s="67">
        <v>1336.1349330206867</v>
      </c>
      <c r="L31" s="67">
        <v>0</v>
      </c>
      <c r="M31" s="67">
        <v>93.61742410722178</v>
      </c>
      <c r="N31" s="67">
        <v>0</v>
      </c>
      <c r="O31" s="67">
        <v>0</v>
      </c>
      <c r="P31" s="67">
        <v>384.6522925460888</v>
      </c>
      <c r="Q31" s="67">
        <v>521.03640408262879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140</v>
      </c>
      <c r="E32" s="67">
        <v>126.80879215489949</v>
      </c>
      <c r="F32" s="67">
        <v>186.15178630606746</v>
      </c>
      <c r="G32" s="67">
        <v>183.99999999999997</v>
      </c>
      <c r="H32" s="67">
        <v>207.58763606290745</v>
      </c>
      <c r="I32" s="67">
        <v>341.15359573805932</v>
      </c>
      <c r="J32" s="67">
        <v>183.51538158211204</v>
      </c>
      <c r="K32" s="67">
        <v>311.97987336958624</v>
      </c>
      <c r="L32" s="67">
        <v>2678</v>
      </c>
      <c r="M32" s="67">
        <v>227.03033810716659</v>
      </c>
      <c r="N32" s="67">
        <v>0</v>
      </c>
      <c r="O32" s="67">
        <v>0</v>
      </c>
      <c r="P32" s="67">
        <v>232.65341240817102</v>
      </c>
      <c r="Q32" s="67">
        <v>306.06129413510234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6158</v>
      </c>
      <c r="D35" s="67">
        <v>4851.9999999999982</v>
      </c>
      <c r="E35" s="67">
        <v>3400.2988087327653</v>
      </c>
      <c r="F35" s="67">
        <v>4488.0000000000036</v>
      </c>
      <c r="G35" s="67">
        <v>6232.0000000000055</v>
      </c>
      <c r="H35" s="67">
        <v>3727.220907533901</v>
      </c>
      <c r="I35" s="67">
        <v>3316.6396163233435</v>
      </c>
      <c r="J35" s="67">
        <v>6105.0000000000036</v>
      </c>
      <c r="K35" s="67">
        <v>12965.519454155561</v>
      </c>
      <c r="L35" s="67">
        <v>7.2759576141834243E-12</v>
      </c>
      <c r="M35" s="67">
        <v>11546.029686300719</v>
      </c>
      <c r="N35" s="67">
        <v>17004.649391281993</v>
      </c>
      <c r="O35" s="67">
        <v>8352.9240316795094</v>
      </c>
      <c r="P35" s="67">
        <v>8879.9528898790977</v>
      </c>
      <c r="Q35" s="67">
        <v>4484.7577063542094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2147</v>
      </c>
      <c r="E36" s="67">
        <v>841.00000000000114</v>
      </c>
      <c r="F36" s="67">
        <v>782.58565164322545</v>
      </c>
      <c r="G36" s="67">
        <v>913.1995708975245</v>
      </c>
      <c r="H36" s="67">
        <v>468.90256629566892</v>
      </c>
      <c r="I36" s="67">
        <v>1182.611273671783</v>
      </c>
      <c r="J36" s="67">
        <v>628.50087275473152</v>
      </c>
      <c r="K36" s="67">
        <v>1699.8953548613988</v>
      </c>
      <c r="L36" s="67">
        <v>15272.999999999996</v>
      </c>
      <c r="M36" s="67">
        <v>5002.2929467268605</v>
      </c>
      <c r="N36" s="67">
        <v>6736.8898610859833</v>
      </c>
      <c r="O36" s="67">
        <v>904.882033603428</v>
      </c>
      <c r="P36" s="67">
        <v>3656.6204147478775</v>
      </c>
      <c r="Q36" s="67">
        <v>2994.9914036506625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24679</v>
      </c>
      <c r="D40" s="67">
        <v>499.81421124192804</v>
      </c>
      <c r="E40" s="67">
        <v>244.59101913999797</v>
      </c>
      <c r="F40" s="67">
        <v>3921.9999999999991</v>
      </c>
      <c r="G40" s="67">
        <v>1731.0000000000009</v>
      </c>
      <c r="H40" s="67">
        <v>2275.9999999999945</v>
      </c>
      <c r="I40" s="67">
        <v>6993</v>
      </c>
      <c r="J40" s="67">
        <v>10967.000000000005</v>
      </c>
      <c r="K40" s="67">
        <v>11143.466147477979</v>
      </c>
      <c r="L40" s="67">
        <v>0</v>
      </c>
      <c r="M40" s="67">
        <v>1175.137493898917</v>
      </c>
      <c r="N40" s="67">
        <v>4018.2113017561355</v>
      </c>
      <c r="O40" s="67">
        <v>2.2737367544323206E-13</v>
      </c>
      <c r="P40" s="67">
        <v>730.89139781540234</v>
      </c>
      <c r="Q40" s="67">
        <v>1066.8728045530449</v>
      </c>
    </row>
    <row r="41" spans="1:17" ht="12" customHeight="1" x14ac:dyDescent="0.25">
      <c r="A41" s="29" t="s">
        <v>140</v>
      </c>
      <c r="B41" s="83"/>
      <c r="C41" s="83">
        <v>1869.3946195045519</v>
      </c>
      <c r="D41" s="83">
        <v>22817.5</v>
      </c>
      <c r="E41" s="83">
        <v>4624.4999999999909</v>
      </c>
      <c r="F41" s="83">
        <v>3404.5000000000009</v>
      </c>
      <c r="G41" s="83">
        <v>6938.4999999999982</v>
      </c>
      <c r="H41" s="83">
        <v>1622.9585192273546</v>
      </c>
      <c r="I41" s="83">
        <v>255.20202146981248</v>
      </c>
      <c r="J41" s="83">
        <v>942.19160505945433</v>
      </c>
      <c r="K41" s="83">
        <v>8317.8946195045428</v>
      </c>
      <c r="L41" s="83">
        <v>19990.857142857145</v>
      </c>
      <c r="M41" s="83">
        <v>13903.846480860006</v>
      </c>
      <c r="N41" s="83">
        <v>16153.226198243863</v>
      </c>
      <c r="O41" s="83">
        <v>10305.591883412826</v>
      </c>
      <c r="P41" s="83">
        <v>12780.596276161756</v>
      </c>
      <c r="Q41" s="83">
        <v>6404.8146954469576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14588.000000000004</v>
      </c>
      <c r="P45" s="67">
        <v>761</v>
      </c>
      <c r="Q45" s="67">
        <v>8136.0000000000009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2488.0000000000005</v>
      </c>
      <c r="P48" s="67">
        <v>286</v>
      </c>
      <c r="Q48" s="67">
        <v>1656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9081.0000000000018</v>
      </c>
      <c r="P54" s="67">
        <v>481.99999999999983</v>
      </c>
      <c r="Q54" s="67">
        <v>5230.0000000000027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5507.0000000000009</v>
      </c>
      <c r="P55" s="67">
        <v>307.91608113217194</v>
      </c>
      <c r="Q55" s="67">
        <v>3058.419148643994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4438.0000000000009</v>
      </c>
      <c r="P59" s="67">
        <v>0</v>
      </c>
      <c r="Q59" s="67">
        <v>1437.9999999999995</v>
      </c>
    </row>
    <row r="60" spans="1:17" ht="12" customHeight="1" x14ac:dyDescent="0.25">
      <c r="A60" s="29" t="s">
        <v>140</v>
      </c>
      <c r="B60" s="83"/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10150.000000000002</v>
      </c>
      <c r="P60" s="83">
        <v>1278</v>
      </c>
      <c r="Q60" s="83">
        <v>6837.3479487149161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0</v>
      </c>
      <c r="D64" s="67">
        <v>0</v>
      </c>
      <c r="E64" s="67">
        <v>0</v>
      </c>
      <c r="F64" s="67">
        <v>0</v>
      </c>
      <c r="G64" s="67">
        <v>0</v>
      </c>
      <c r="H64" s="67">
        <v>0</v>
      </c>
      <c r="I64" s="67">
        <v>0</v>
      </c>
      <c r="J64" s="67">
        <v>0</v>
      </c>
      <c r="K64" s="67">
        <v>0</v>
      </c>
      <c r="L64" s="67">
        <v>0</v>
      </c>
      <c r="M64" s="67">
        <v>0</v>
      </c>
      <c r="N64" s="67">
        <v>0</v>
      </c>
      <c r="O64" s="67">
        <v>0</v>
      </c>
      <c r="P64" s="67">
        <v>0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0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0</v>
      </c>
      <c r="D69" s="67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0</v>
      </c>
      <c r="D78" s="67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0</v>
      </c>
      <c r="L78" s="67">
        <v>0</v>
      </c>
      <c r="M78" s="67">
        <v>0</v>
      </c>
      <c r="N78" s="67">
        <v>0</v>
      </c>
      <c r="O78" s="67">
        <v>0</v>
      </c>
      <c r="P78" s="67">
        <v>0</v>
      </c>
      <c r="Q78" s="67">
        <v>0</v>
      </c>
    </row>
    <row r="79" spans="1:17" ht="12" customHeight="1" x14ac:dyDescent="0.25">
      <c r="A79" s="29" t="s">
        <v>140</v>
      </c>
      <c r="B79" s="83"/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0</v>
      </c>
      <c r="D83" s="67">
        <v>0</v>
      </c>
      <c r="E83" s="67">
        <v>0</v>
      </c>
      <c r="F83" s="67">
        <v>0</v>
      </c>
      <c r="G83" s="67">
        <v>0</v>
      </c>
      <c r="H83" s="67">
        <v>0</v>
      </c>
      <c r="I83" s="67">
        <v>0</v>
      </c>
      <c r="J83" s="67">
        <v>0</v>
      </c>
      <c r="K83" s="67">
        <v>0</v>
      </c>
      <c r="L83" s="67">
        <v>11771.000000000005</v>
      </c>
      <c r="M83" s="67">
        <v>11</v>
      </c>
      <c r="N83" s="67">
        <v>554</v>
      </c>
      <c r="O83" s="67">
        <v>28</v>
      </c>
      <c r="P83" s="67">
        <v>1768.0000000000018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7">
        <v>1643.0000000000009</v>
      </c>
      <c r="M86" s="67">
        <v>367</v>
      </c>
      <c r="N86" s="67">
        <v>377</v>
      </c>
      <c r="O86" s="67">
        <v>254</v>
      </c>
      <c r="P86" s="67">
        <v>587</v>
      </c>
      <c r="Q86" s="67">
        <v>111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0</v>
      </c>
      <c r="D96" s="67">
        <v>0</v>
      </c>
      <c r="E96" s="67">
        <v>0</v>
      </c>
      <c r="F96" s="67">
        <v>0</v>
      </c>
      <c r="G96" s="67">
        <v>0</v>
      </c>
      <c r="H96" s="67">
        <v>0</v>
      </c>
      <c r="I96" s="67">
        <v>0</v>
      </c>
      <c r="J96" s="67">
        <v>0</v>
      </c>
      <c r="K96" s="67">
        <v>0</v>
      </c>
      <c r="L96" s="67">
        <v>7370.0000000000036</v>
      </c>
      <c r="M96" s="67">
        <v>0</v>
      </c>
      <c r="N96" s="67">
        <v>322.00000000000085</v>
      </c>
      <c r="O96" s="67">
        <v>86.999999999999417</v>
      </c>
      <c r="P96" s="67">
        <v>1108.0000000000009</v>
      </c>
      <c r="Q96" s="67">
        <v>0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4401.0000000000018</v>
      </c>
      <c r="M97" s="67">
        <v>93</v>
      </c>
      <c r="N97" s="67">
        <v>297.3888492044926</v>
      </c>
      <c r="O97" s="67">
        <v>6.4772422245197543</v>
      </c>
      <c r="P97" s="67">
        <v>722.72453664848729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4855.0000000000018</v>
      </c>
      <c r="M102" s="67">
        <v>4269</v>
      </c>
      <c r="N102" s="67">
        <v>4270</v>
      </c>
      <c r="O102" s="67">
        <v>3761.9999999999995</v>
      </c>
      <c r="P102" s="67">
        <v>3610.0000000000005</v>
      </c>
      <c r="Q102" s="67">
        <v>3042.9999999999995</v>
      </c>
    </row>
    <row r="103" spans="1:17" ht="12" customHeight="1" x14ac:dyDescent="0.25">
      <c r="A103" s="29" t="s">
        <v>140</v>
      </c>
      <c r="B103" s="83"/>
      <c r="C103" s="83">
        <v>0</v>
      </c>
      <c r="D103" s="83">
        <v>0</v>
      </c>
      <c r="E103" s="83">
        <v>0</v>
      </c>
      <c r="F103" s="83">
        <v>0</v>
      </c>
      <c r="G103" s="83">
        <v>0</v>
      </c>
      <c r="H103" s="83">
        <v>0</v>
      </c>
      <c r="I103" s="83">
        <v>0</v>
      </c>
      <c r="J103" s="83">
        <v>0</v>
      </c>
      <c r="K103" s="83">
        <v>0</v>
      </c>
      <c r="L103" s="83">
        <v>6916.0000000000027</v>
      </c>
      <c r="M103" s="83">
        <v>597.00000000000091</v>
      </c>
      <c r="N103" s="83">
        <v>553.00000000000045</v>
      </c>
      <c r="O103" s="83">
        <v>535.99999999999955</v>
      </c>
      <c r="P103" s="83">
        <v>1920.0000000000018</v>
      </c>
      <c r="Q103" s="83">
        <v>163.00000000000091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1780.25</v>
      </c>
      <c r="D145" s="67">
        <v>1136.25</v>
      </c>
      <c r="E145" s="67">
        <v>3502.2500000000005</v>
      </c>
      <c r="F145" s="67">
        <v>435.25</v>
      </c>
      <c r="G145" s="67">
        <v>575.25</v>
      </c>
      <c r="H145" s="67">
        <v>1886.25</v>
      </c>
      <c r="I145" s="67">
        <v>1839.25</v>
      </c>
      <c r="J145" s="67">
        <v>2790.25</v>
      </c>
      <c r="K145" s="67">
        <v>498.25</v>
      </c>
      <c r="L145" s="67">
        <v>1075.25</v>
      </c>
      <c r="M145" s="67">
        <v>755.25</v>
      </c>
      <c r="N145" s="67">
        <v>1116.25</v>
      </c>
      <c r="O145" s="67">
        <v>2079.25</v>
      </c>
      <c r="P145" s="67">
        <v>2311.25</v>
      </c>
      <c r="Q145" s="67">
        <v>2613.25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1246</v>
      </c>
      <c r="D147" s="67">
        <v>795</v>
      </c>
      <c r="E147" s="67">
        <v>2451</v>
      </c>
      <c r="F147" s="67">
        <v>363.89999999999964</v>
      </c>
      <c r="G147" s="67">
        <v>507.80000000000018</v>
      </c>
      <c r="H147" s="67">
        <v>1340.2999999999993</v>
      </c>
      <c r="I147" s="67">
        <v>1287</v>
      </c>
      <c r="J147" s="67">
        <v>1953</v>
      </c>
      <c r="K147" s="67">
        <v>348</v>
      </c>
      <c r="L147" s="67">
        <v>752</v>
      </c>
      <c r="M147" s="67">
        <v>528</v>
      </c>
      <c r="N147" s="67">
        <v>781</v>
      </c>
      <c r="O147" s="67">
        <v>1455</v>
      </c>
      <c r="P147" s="67">
        <v>1617</v>
      </c>
      <c r="Q147" s="67">
        <v>1829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263.24999999999955</v>
      </c>
      <c r="D149" s="67">
        <v>24.449777152523399</v>
      </c>
      <c r="E149" s="67">
        <v>20.928183658966123</v>
      </c>
      <c r="F149" s="67">
        <v>1.6909250217130261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7.0000000000000009</v>
      </c>
      <c r="E150" s="67">
        <v>1.902911436196894</v>
      </c>
      <c r="F150" s="67">
        <v>1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1708.6081751851311</v>
      </c>
      <c r="D153" s="67">
        <v>1242.7499999999995</v>
      </c>
      <c r="E153" s="67">
        <v>3550.75</v>
      </c>
      <c r="F153" s="67">
        <v>479.75000000000023</v>
      </c>
      <c r="G153" s="67">
        <v>736.75000000000011</v>
      </c>
      <c r="H153" s="67">
        <v>1843.75</v>
      </c>
      <c r="I153" s="67">
        <v>1601.75</v>
      </c>
      <c r="J153" s="67">
        <v>2604.75</v>
      </c>
      <c r="K153" s="67">
        <v>2025.3581751851311</v>
      </c>
      <c r="L153" s="67">
        <v>21.897288801209399</v>
      </c>
      <c r="M153" s="67">
        <v>3380.4189049048368</v>
      </c>
      <c r="N153" s="67">
        <v>755.24955394809763</v>
      </c>
      <c r="O153" s="67">
        <v>1665.356694197669</v>
      </c>
      <c r="P153" s="67">
        <v>3214.0368575270268</v>
      </c>
      <c r="Q153" s="67">
        <v>3157.8154425621092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191</v>
      </c>
      <c r="E154" s="67">
        <v>270.4755796219988</v>
      </c>
      <c r="F154" s="67">
        <v>129.05739289722692</v>
      </c>
      <c r="G154" s="67">
        <v>154.37072085960335</v>
      </c>
      <c r="H154" s="67">
        <v>245.19679282075506</v>
      </c>
      <c r="I154" s="67">
        <v>435.65237246751656</v>
      </c>
      <c r="J154" s="67">
        <v>448.33340306418756</v>
      </c>
      <c r="K154" s="67">
        <v>336</v>
      </c>
      <c r="L154" s="67">
        <v>4616.0000000000009</v>
      </c>
      <c r="M154" s="67">
        <v>1147.9067079538177</v>
      </c>
      <c r="N154" s="67">
        <v>797.30739289722715</v>
      </c>
      <c r="O154" s="67">
        <v>1332.4075783866288</v>
      </c>
      <c r="P154" s="67">
        <v>1156.225377855837</v>
      </c>
      <c r="Q154" s="67">
        <v>1338.3369299054079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2015.5</v>
      </c>
      <c r="D158" s="67">
        <v>108.42684376586919</v>
      </c>
      <c r="E158" s="67">
        <v>520.49999999999977</v>
      </c>
      <c r="F158" s="67">
        <v>517.49999999999989</v>
      </c>
      <c r="G158" s="67">
        <v>234.49999999999932</v>
      </c>
      <c r="H158" s="67">
        <v>822.50000000000045</v>
      </c>
      <c r="I158" s="67">
        <v>1894.4999999999991</v>
      </c>
      <c r="J158" s="67">
        <v>3374.5000000000005</v>
      </c>
      <c r="K158" s="67">
        <v>1699.8639289298842</v>
      </c>
      <c r="L158" s="67">
        <v>280.92362055901992</v>
      </c>
      <c r="M158" s="67">
        <v>0</v>
      </c>
      <c r="N158" s="67">
        <v>78.925563264241504</v>
      </c>
      <c r="O158" s="67">
        <v>9.0949470177292884E-13</v>
      </c>
      <c r="P158" s="67">
        <v>9.0949470177292763E-13</v>
      </c>
      <c r="Q158" s="67">
        <v>750.4001375605601</v>
      </c>
    </row>
    <row r="159" spans="1:17" ht="12" customHeight="1" x14ac:dyDescent="0.25">
      <c r="A159" s="29" t="s">
        <v>140</v>
      </c>
      <c r="B159" s="83"/>
      <c r="C159" s="83">
        <v>1392.8163553135296</v>
      </c>
      <c r="D159" s="83">
        <v>2288.75</v>
      </c>
      <c r="E159" s="83">
        <v>3152.75</v>
      </c>
      <c r="F159" s="83">
        <v>356.33885376184213</v>
      </c>
      <c r="G159" s="83">
        <v>511.75000000000068</v>
      </c>
      <c r="H159" s="83">
        <v>1394.7532825724888</v>
      </c>
      <c r="I159" s="83">
        <v>993.84986243943854</v>
      </c>
      <c r="J159" s="83">
        <v>1458.550771576053</v>
      </c>
      <c r="K159" s="83">
        <v>262.11392892988437</v>
      </c>
      <c r="L159" s="83">
        <v>2599.9999999999991</v>
      </c>
      <c r="M159" s="83">
        <v>4424.3851227523783</v>
      </c>
      <c r="N159" s="83">
        <v>1636.0888537618421</v>
      </c>
      <c r="O159" s="83">
        <v>2930.5081779679153</v>
      </c>
      <c r="P159" s="83">
        <v>4341.5032825724893</v>
      </c>
      <c r="Q159" s="83">
        <v>3841.5998624394397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2968.625</v>
      </c>
      <c r="D163" s="67">
        <v>2637.625</v>
      </c>
      <c r="E163" s="67">
        <v>4762.625</v>
      </c>
      <c r="F163" s="67">
        <v>4519.6249999999991</v>
      </c>
      <c r="G163" s="67">
        <v>3119.625</v>
      </c>
      <c r="H163" s="67">
        <v>7296.625</v>
      </c>
      <c r="I163" s="67">
        <v>7583.625</v>
      </c>
      <c r="J163" s="67">
        <v>3685.625</v>
      </c>
      <c r="K163" s="67">
        <v>2761.625</v>
      </c>
      <c r="L163" s="67">
        <v>2645.625</v>
      </c>
      <c r="M163" s="67">
        <v>1253.625</v>
      </c>
      <c r="N163" s="67">
        <v>0</v>
      </c>
      <c r="O163" s="67">
        <v>0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344</v>
      </c>
      <c r="D165" s="67">
        <v>682</v>
      </c>
      <c r="E165" s="67">
        <v>344.5</v>
      </c>
      <c r="F165" s="67">
        <v>1013</v>
      </c>
      <c r="G165" s="67">
        <v>852</v>
      </c>
      <c r="H165" s="67">
        <v>1409</v>
      </c>
      <c r="I165" s="67">
        <v>823</v>
      </c>
      <c r="J165" s="67">
        <v>909</v>
      </c>
      <c r="K165" s="67">
        <v>1950</v>
      </c>
      <c r="L165" s="67">
        <v>1601</v>
      </c>
      <c r="M165" s="67">
        <v>1253.625</v>
      </c>
      <c r="N165" s="67">
        <v>564</v>
      </c>
      <c r="O165" s="67">
        <v>154</v>
      </c>
      <c r="P165" s="67">
        <v>946</v>
      </c>
      <c r="Q165" s="67">
        <v>134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1935.0000000000011</v>
      </c>
      <c r="D167" s="67">
        <v>77.190656433056219</v>
      </c>
      <c r="E167" s="67">
        <v>76.055496794069668</v>
      </c>
      <c r="F167" s="67">
        <v>62.08336635321303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53.999999999999957</v>
      </c>
      <c r="E168" s="67">
        <v>3.582474148098632</v>
      </c>
      <c r="F168" s="67">
        <v>8.0000000000000036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2831.8261994412155</v>
      </c>
      <c r="D171" s="67">
        <v>3827.7500000000005</v>
      </c>
      <c r="E171" s="67">
        <v>6135.7499999999991</v>
      </c>
      <c r="F171" s="67">
        <v>5197.75</v>
      </c>
      <c r="G171" s="67">
        <v>4786.7499999999982</v>
      </c>
      <c r="H171" s="67">
        <v>7738.75</v>
      </c>
      <c r="I171" s="67">
        <v>7244.75</v>
      </c>
      <c r="J171" s="67">
        <v>4309.75</v>
      </c>
      <c r="K171" s="67">
        <v>5623.5761994412169</v>
      </c>
      <c r="L171" s="67">
        <v>482.98145609599214</v>
      </c>
      <c r="M171" s="67">
        <v>6510.7370290578319</v>
      </c>
      <c r="N171" s="67">
        <v>1875.9301604039033</v>
      </c>
      <c r="O171" s="67">
        <v>504.25274600837946</v>
      </c>
      <c r="P171" s="67">
        <v>6011.1074760777237</v>
      </c>
      <c r="Q171" s="67">
        <v>6944.1188221432203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1002</v>
      </c>
      <c r="E172" s="67">
        <v>668.26579857463298</v>
      </c>
      <c r="F172" s="67">
        <v>645.21341881465867</v>
      </c>
      <c r="G172" s="67">
        <v>659.19405050385421</v>
      </c>
      <c r="H172" s="67">
        <v>887.91102673733064</v>
      </c>
      <c r="I172" s="67">
        <v>1670.4147571097271</v>
      </c>
      <c r="J172" s="67">
        <v>651.74688970206773</v>
      </c>
      <c r="K172" s="67">
        <v>1148.8569679053981</v>
      </c>
      <c r="L172" s="67">
        <v>15012.397090652335</v>
      </c>
      <c r="M172" s="67">
        <v>1798.0762502588229</v>
      </c>
      <c r="N172" s="67">
        <v>2645.6227775718585</v>
      </c>
      <c r="O172" s="67">
        <v>3992.1940505038592</v>
      </c>
      <c r="P172" s="67">
        <v>1634.4294984035428</v>
      </c>
      <c r="Q172" s="67">
        <v>832.842225624712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11456.5</v>
      </c>
      <c r="D176" s="67">
        <v>256.04858747272533</v>
      </c>
      <c r="E176" s="67">
        <v>481.50197782023878</v>
      </c>
      <c r="F176" s="67">
        <v>2502.4999999999986</v>
      </c>
      <c r="G176" s="67">
        <v>986.5</v>
      </c>
      <c r="H176" s="67">
        <v>3068.5000000000018</v>
      </c>
      <c r="I176" s="67">
        <v>7308.4999999999982</v>
      </c>
      <c r="J176" s="67">
        <v>9017.4999999999982</v>
      </c>
      <c r="K176" s="67">
        <v>7614.1805774831737</v>
      </c>
      <c r="L176" s="67">
        <v>1106.9817319370613</v>
      </c>
      <c r="M176" s="67">
        <v>266.18024225271023</v>
      </c>
      <c r="N176" s="67">
        <v>8.8089485539021553</v>
      </c>
      <c r="O176" s="67">
        <v>0</v>
      </c>
      <c r="P176" s="67">
        <v>2108.0095843588729</v>
      </c>
      <c r="Q176" s="67">
        <v>534.97525179538093</v>
      </c>
    </row>
    <row r="177" spans="1:17" ht="12" customHeight="1" x14ac:dyDescent="0.25">
      <c r="A177" s="29" t="s">
        <v>140</v>
      </c>
      <c r="B177" s="83"/>
      <c r="C177" s="83">
        <v>2374.8913397983965</v>
      </c>
      <c r="D177" s="83">
        <v>10426.999999999998</v>
      </c>
      <c r="E177" s="83">
        <v>5597.0000000000018</v>
      </c>
      <c r="F177" s="83">
        <v>3886.0803976394941</v>
      </c>
      <c r="G177" s="83">
        <v>3393</v>
      </c>
      <c r="H177" s="83">
        <v>5899.943985624659</v>
      </c>
      <c r="I177" s="83">
        <v>5171.9339530923407</v>
      </c>
      <c r="J177" s="83">
        <v>1926.5912328608513</v>
      </c>
      <c r="K177" s="83">
        <v>1452.8055774831751</v>
      </c>
      <c r="L177" s="83">
        <v>8294.6120760475915</v>
      </c>
      <c r="M177" s="83">
        <v>9880.1230221797632</v>
      </c>
      <c r="N177" s="83">
        <v>4510.8160514460978</v>
      </c>
      <c r="O177" s="83">
        <v>3336.53551016233</v>
      </c>
      <c r="P177" s="83">
        <v>5188.6154156411267</v>
      </c>
      <c r="Q177" s="83">
        <v>7048.6497482046188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2022.1013520165393</v>
      </c>
      <c r="D26" s="67">
        <v>2605.8282101340751</v>
      </c>
      <c r="E26" s="67">
        <v>542.78402516623635</v>
      </c>
      <c r="F26" s="67">
        <v>1957.5313158146826</v>
      </c>
      <c r="G26" s="67">
        <v>2579.1491515852649</v>
      </c>
      <c r="H26" s="67">
        <v>467.99704228155014</v>
      </c>
      <c r="I26" s="67">
        <v>371.81024889055362</v>
      </c>
      <c r="J26" s="67">
        <v>2405.0536477370115</v>
      </c>
      <c r="K26" s="67">
        <v>4089.1022327173769</v>
      </c>
      <c r="L26" s="67">
        <v>0</v>
      </c>
      <c r="M26" s="67">
        <v>4221.5622629784375</v>
      </c>
      <c r="N26" s="67">
        <v>5399.6173161207271</v>
      </c>
      <c r="O26" s="67">
        <v>0</v>
      </c>
      <c r="P26" s="67">
        <v>4532.5610825684143</v>
      </c>
      <c r="Q26" s="67">
        <v>2729.6799793862738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321</v>
      </c>
      <c r="D29" s="67">
        <v>653</v>
      </c>
      <c r="E29" s="67">
        <v>149</v>
      </c>
      <c r="F29" s="67">
        <v>643</v>
      </c>
      <c r="G29" s="67">
        <v>651.99999999999989</v>
      </c>
      <c r="H29" s="67">
        <v>467.99704228155014</v>
      </c>
      <c r="I29" s="67">
        <v>289.00000000000006</v>
      </c>
      <c r="J29" s="67">
        <v>364.00000000000017</v>
      </c>
      <c r="K29" s="67">
        <v>1618.0000000000007</v>
      </c>
      <c r="L29" s="67">
        <v>0</v>
      </c>
      <c r="M29" s="67">
        <v>1457.0000000000007</v>
      </c>
      <c r="N29" s="67">
        <v>1399.0000000000002</v>
      </c>
      <c r="O29" s="67">
        <v>0</v>
      </c>
      <c r="P29" s="67">
        <v>1198.0000000000002</v>
      </c>
      <c r="Q29" s="67">
        <v>707.99999999999989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853.19229944278675</v>
      </c>
      <c r="D31" s="67">
        <v>48.656227839568572</v>
      </c>
      <c r="E31" s="67">
        <v>94.973608181866609</v>
      </c>
      <c r="F31" s="67">
        <v>326.87652004132724</v>
      </c>
      <c r="G31" s="67">
        <v>0</v>
      </c>
      <c r="H31" s="67">
        <v>260.58198216991872</v>
      </c>
      <c r="I31" s="67">
        <v>30.780247773625668</v>
      </c>
      <c r="J31" s="67">
        <v>191.22536518376231</v>
      </c>
      <c r="K31" s="67">
        <v>678.70446604877395</v>
      </c>
      <c r="L31" s="67">
        <v>0</v>
      </c>
      <c r="M31" s="67">
        <v>0</v>
      </c>
      <c r="N31" s="67">
        <v>0</v>
      </c>
      <c r="O31" s="67">
        <v>0</v>
      </c>
      <c r="P31" s="67">
        <v>384.6522925460888</v>
      </c>
      <c r="Q31" s="67">
        <v>521.03640408262868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140</v>
      </c>
      <c r="E32" s="67">
        <v>126.80879215489949</v>
      </c>
      <c r="F32" s="67">
        <v>186.15178630606746</v>
      </c>
      <c r="G32" s="67">
        <v>143.98259764653886</v>
      </c>
      <c r="H32" s="67">
        <v>207.41506011163142</v>
      </c>
      <c r="I32" s="67">
        <v>341.03000111692796</v>
      </c>
      <c r="J32" s="67">
        <v>183.51538158211204</v>
      </c>
      <c r="K32" s="67">
        <v>311.97987336958624</v>
      </c>
      <c r="L32" s="67">
        <v>0</v>
      </c>
      <c r="M32" s="67">
        <v>0</v>
      </c>
      <c r="N32" s="67">
        <v>0</v>
      </c>
      <c r="O32" s="67">
        <v>0</v>
      </c>
      <c r="P32" s="67">
        <v>232.65341240817102</v>
      </c>
      <c r="Q32" s="67">
        <v>306.06129413510229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1168.9090525737524</v>
      </c>
      <c r="D35" s="67">
        <v>270.17198229450651</v>
      </c>
      <c r="E35" s="67">
        <v>0</v>
      </c>
      <c r="F35" s="67">
        <v>679.83054808104566</v>
      </c>
      <c r="G35" s="67">
        <v>1540.4550544853514</v>
      </c>
      <c r="H35" s="67">
        <v>0</v>
      </c>
      <c r="I35" s="67">
        <v>0</v>
      </c>
      <c r="J35" s="67">
        <v>1578.0238788168961</v>
      </c>
      <c r="K35" s="67">
        <v>1476.7820126616314</v>
      </c>
      <c r="L35" s="67">
        <v>0</v>
      </c>
      <c r="M35" s="67">
        <v>1125.4948815606103</v>
      </c>
      <c r="N35" s="67">
        <v>961.43482983428316</v>
      </c>
      <c r="O35" s="67">
        <v>0</v>
      </c>
      <c r="P35" s="67">
        <v>1469.9346146661608</v>
      </c>
      <c r="Q35" s="67">
        <v>971.03185490317355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2147</v>
      </c>
      <c r="E36" s="67">
        <v>321.00162482947025</v>
      </c>
      <c r="F36" s="67">
        <v>764.67246138624228</v>
      </c>
      <c r="G36" s="67">
        <v>894.71149945337481</v>
      </c>
      <c r="H36" s="67">
        <v>0</v>
      </c>
      <c r="I36" s="67">
        <v>0</v>
      </c>
      <c r="J36" s="67">
        <v>452.28902215424097</v>
      </c>
      <c r="K36" s="67">
        <v>1621.6358806373858</v>
      </c>
      <c r="L36" s="67">
        <v>0</v>
      </c>
      <c r="M36" s="67">
        <v>3096.0673814178272</v>
      </c>
      <c r="N36" s="67">
        <v>4438.1824862864441</v>
      </c>
      <c r="O36" s="67">
        <v>0</v>
      </c>
      <c r="P36" s="67">
        <v>2445.3207629479939</v>
      </c>
      <c r="Q36" s="67">
        <v>931.55042626536897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2022.1013520165393</v>
      </c>
      <c r="D40" s="67">
        <v>0</v>
      </c>
      <c r="E40" s="67">
        <v>141.88829056373496</v>
      </c>
      <c r="F40" s="67">
        <v>1643.4823704033499</v>
      </c>
      <c r="G40" s="67">
        <v>748.38313555118611</v>
      </c>
      <c r="H40" s="67">
        <v>467.99704228155014</v>
      </c>
      <c r="I40" s="67">
        <v>371.81024889055362</v>
      </c>
      <c r="J40" s="67">
        <v>2405.053647737011</v>
      </c>
      <c r="K40" s="67">
        <v>4089.1022327173773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158.54243175593052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2605.8282101340751</v>
      </c>
      <c r="E41" s="83">
        <v>400.89573460250142</v>
      </c>
      <c r="F41" s="83">
        <v>314.04894541133285</v>
      </c>
      <c r="G41" s="83">
        <v>1830.7660160340793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4221.5622629784375</v>
      </c>
      <c r="N41" s="83">
        <v>5399.6173161207271</v>
      </c>
      <c r="O41" s="83">
        <v>0</v>
      </c>
      <c r="P41" s="83">
        <v>4532.5610825684143</v>
      </c>
      <c r="Q41" s="83">
        <v>2571.1375476303433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5647.7624786534579</v>
      </c>
      <c r="P45" s="67">
        <v>355.70807626991132</v>
      </c>
      <c r="Q45" s="67">
        <v>3317.8227917515183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963.00000000000023</v>
      </c>
      <c r="P48" s="67">
        <v>134.00000000000003</v>
      </c>
      <c r="Q48" s="67">
        <v>674.99999999999989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140.76247865345707</v>
      </c>
      <c r="P54" s="67">
        <v>47.791995137739384</v>
      </c>
      <c r="Q54" s="67">
        <v>259.4036431075246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5507.0000000000009</v>
      </c>
      <c r="P55" s="67">
        <v>307.91608113217194</v>
      </c>
      <c r="Q55" s="67">
        <v>3058.4191486439936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5647.7624786534579</v>
      </c>
      <c r="P60" s="83">
        <v>355.70807626991132</v>
      </c>
      <c r="Q60" s="83">
        <v>3317.8227917515178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0</v>
      </c>
      <c r="D64" s="67">
        <v>0</v>
      </c>
      <c r="E64" s="67">
        <v>0</v>
      </c>
      <c r="F64" s="67">
        <v>0</v>
      </c>
      <c r="G64" s="67">
        <v>0</v>
      </c>
      <c r="H64" s="67">
        <v>0</v>
      </c>
      <c r="I64" s="67">
        <v>0</v>
      </c>
      <c r="J64" s="67">
        <v>0</v>
      </c>
      <c r="K64" s="67">
        <v>0</v>
      </c>
      <c r="L64" s="67">
        <v>0</v>
      </c>
      <c r="M64" s="67">
        <v>0</v>
      </c>
      <c r="N64" s="67">
        <v>0</v>
      </c>
      <c r="O64" s="67">
        <v>0</v>
      </c>
      <c r="P64" s="67">
        <v>0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0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0</v>
      </c>
      <c r="D69" s="67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0</v>
      </c>
      <c r="D78" s="67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0</v>
      </c>
      <c r="L78" s="67">
        <v>0</v>
      </c>
      <c r="M78" s="67">
        <v>0</v>
      </c>
      <c r="N78" s="67">
        <v>0</v>
      </c>
      <c r="O78" s="67">
        <v>0</v>
      </c>
      <c r="P78" s="67">
        <v>0</v>
      </c>
      <c r="Q78" s="67">
        <v>0</v>
      </c>
    </row>
    <row r="79" spans="1:17" ht="12" customHeight="1" x14ac:dyDescent="0.25">
      <c r="A79" s="29" t="s">
        <v>140</v>
      </c>
      <c r="B79" s="83"/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0</v>
      </c>
      <c r="D83" s="67">
        <v>0</v>
      </c>
      <c r="E83" s="67">
        <v>0</v>
      </c>
      <c r="F83" s="67">
        <v>0</v>
      </c>
      <c r="G83" s="67">
        <v>0</v>
      </c>
      <c r="H83" s="67">
        <v>0</v>
      </c>
      <c r="I83" s="67">
        <v>0</v>
      </c>
      <c r="J83" s="67">
        <v>0</v>
      </c>
      <c r="K83" s="67">
        <v>0</v>
      </c>
      <c r="L83" s="67">
        <v>4622.6479714997886</v>
      </c>
      <c r="M83" s="67">
        <v>5.5713896946153234</v>
      </c>
      <c r="N83" s="67">
        <v>232.88458921118797</v>
      </c>
      <c r="O83" s="67">
        <v>10.840235083787828</v>
      </c>
      <c r="P83" s="67">
        <v>826.40194329198835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7">
        <v>645.00000000000034</v>
      </c>
      <c r="M86" s="67">
        <v>5.5713896946153234</v>
      </c>
      <c r="N86" s="67">
        <v>84.000000000000014</v>
      </c>
      <c r="O86" s="67">
        <v>10.840235083787828</v>
      </c>
      <c r="P86" s="67">
        <v>206.00000000000006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0</v>
      </c>
      <c r="D96" s="67">
        <v>0</v>
      </c>
      <c r="E96" s="67">
        <v>0</v>
      </c>
      <c r="F96" s="67">
        <v>0</v>
      </c>
      <c r="G96" s="67">
        <v>0</v>
      </c>
      <c r="H96" s="67">
        <v>0</v>
      </c>
      <c r="I96" s="67">
        <v>0</v>
      </c>
      <c r="J96" s="67">
        <v>0</v>
      </c>
      <c r="K96" s="67">
        <v>0</v>
      </c>
      <c r="L96" s="67">
        <v>221.64797149978685</v>
      </c>
      <c r="M96" s="67">
        <v>0</v>
      </c>
      <c r="N96" s="67">
        <v>0.54569746247892692</v>
      </c>
      <c r="O96" s="67">
        <v>6.7484058104104596</v>
      </c>
      <c r="P96" s="67">
        <v>103.67740664350109</v>
      </c>
      <c r="Q96" s="67">
        <v>0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4401.0000000000018</v>
      </c>
      <c r="M97" s="67">
        <v>5.5713896946153234</v>
      </c>
      <c r="N97" s="67">
        <v>232.33889174870905</v>
      </c>
      <c r="O97" s="67">
        <v>4.0918292733773693</v>
      </c>
      <c r="P97" s="67">
        <v>722.72453664848729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0</v>
      </c>
      <c r="D103" s="83">
        <v>0</v>
      </c>
      <c r="E103" s="83">
        <v>0</v>
      </c>
      <c r="F103" s="83">
        <v>0</v>
      </c>
      <c r="G103" s="83">
        <v>0</v>
      </c>
      <c r="H103" s="83">
        <v>0</v>
      </c>
      <c r="I103" s="83">
        <v>0</v>
      </c>
      <c r="J103" s="83">
        <v>0</v>
      </c>
      <c r="K103" s="83">
        <v>0</v>
      </c>
      <c r="L103" s="83">
        <v>4622.6479714997886</v>
      </c>
      <c r="M103" s="83">
        <v>5.5713896946153234</v>
      </c>
      <c r="N103" s="83">
        <v>232.88458921118797</v>
      </c>
      <c r="O103" s="83">
        <v>10.840235083787828</v>
      </c>
      <c r="P103" s="83">
        <v>826.40194329198846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754.06222472067213</v>
      </c>
      <c r="D145" s="67">
        <v>497.63082448594503</v>
      </c>
      <c r="E145" s="67">
        <v>1504.0026521394066</v>
      </c>
      <c r="F145" s="67">
        <v>187.3410760830246</v>
      </c>
      <c r="G145" s="67">
        <v>251.85389412965657</v>
      </c>
      <c r="H145" s="67">
        <v>891.73247907425866</v>
      </c>
      <c r="I145" s="67">
        <v>879.057765272854</v>
      </c>
      <c r="J145" s="67">
        <v>1458.550771576053</v>
      </c>
      <c r="K145" s="67">
        <v>262.11392892988437</v>
      </c>
      <c r="L145" s="67">
        <v>422.2667769395249</v>
      </c>
      <c r="M145" s="67">
        <v>382.52655153256575</v>
      </c>
      <c r="N145" s="67">
        <v>469.23722510286734</v>
      </c>
      <c r="O145" s="67">
        <v>804.98424278449431</v>
      </c>
      <c r="P145" s="67">
        <v>1080.3288978696878</v>
      </c>
      <c r="Q145" s="67">
        <v>1065.6711419056851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528</v>
      </c>
      <c r="D147" s="67">
        <v>348</v>
      </c>
      <c r="E147" s="67">
        <v>1053</v>
      </c>
      <c r="F147" s="67">
        <v>131</v>
      </c>
      <c r="G147" s="67">
        <v>175.99999999999997</v>
      </c>
      <c r="H147" s="67">
        <v>624</v>
      </c>
      <c r="I147" s="67">
        <v>615.00000000000011</v>
      </c>
      <c r="J147" s="67">
        <v>1021.0000000000005</v>
      </c>
      <c r="K147" s="67">
        <v>183.00000000000009</v>
      </c>
      <c r="L147" s="67">
        <v>295.00000000000011</v>
      </c>
      <c r="M147" s="67">
        <v>267.00000000000011</v>
      </c>
      <c r="N147" s="67">
        <v>328.00000000000006</v>
      </c>
      <c r="O147" s="67">
        <v>563.00000000000011</v>
      </c>
      <c r="P147" s="67">
        <v>756.00000000000011</v>
      </c>
      <c r="Q147" s="67">
        <v>745.99999999999989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754.06222472067213</v>
      </c>
      <c r="D153" s="67">
        <v>306.63082448594503</v>
      </c>
      <c r="E153" s="67">
        <v>1233.5270725174078</v>
      </c>
      <c r="F153" s="67">
        <v>58.283683185797685</v>
      </c>
      <c r="G153" s="67">
        <v>97.483173270053243</v>
      </c>
      <c r="H153" s="67">
        <v>646.53568625350363</v>
      </c>
      <c r="I153" s="67">
        <v>443.40539280533744</v>
      </c>
      <c r="J153" s="67">
        <v>1010.2173685118654</v>
      </c>
      <c r="K153" s="67">
        <v>0</v>
      </c>
      <c r="L153" s="67">
        <v>0</v>
      </c>
      <c r="M153" s="67">
        <v>55.992535016332702</v>
      </c>
      <c r="N153" s="67">
        <v>87.738867353509548</v>
      </c>
      <c r="O153" s="67">
        <v>158.72902870257124</v>
      </c>
      <c r="P153" s="67">
        <v>217.01744761101719</v>
      </c>
      <c r="Q153" s="67">
        <v>239.16135282120405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191</v>
      </c>
      <c r="E154" s="67">
        <v>270.4755796219988</v>
      </c>
      <c r="F154" s="67">
        <v>129.05739289722692</v>
      </c>
      <c r="G154" s="67">
        <v>154.37072085960332</v>
      </c>
      <c r="H154" s="67">
        <v>245.19679282075506</v>
      </c>
      <c r="I154" s="67">
        <v>435.65237246751656</v>
      </c>
      <c r="J154" s="67">
        <v>448.33340306418756</v>
      </c>
      <c r="K154" s="67">
        <v>262.11392892988437</v>
      </c>
      <c r="L154" s="67">
        <v>422.2667769395249</v>
      </c>
      <c r="M154" s="67">
        <v>326.53401651623307</v>
      </c>
      <c r="N154" s="67">
        <v>381.49835774935781</v>
      </c>
      <c r="O154" s="67">
        <v>646.2552140819231</v>
      </c>
      <c r="P154" s="67">
        <v>863.31145025867067</v>
      </c>
      <c r="Q154" s="67">
        <v>826.50978908448099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754.06222472067213</v>
      </c>
      <c r="D159" s="83">
        <v>497.63082448594503</v>
      </c>
      <c r="E159" s="83">
        <v>1504.0026521394066</v>
      </c>
      <c r="F159" s="83">
        <v>187.3410760830246</v>
      </c>
      <c r="G159" s="83">
        <v>251.85389412965657</v>
      </c>
      <c r="H159" s="83">
        <v>891.73247907425866</v>
      </c>
      <c r="I159" s="83">
        <v>879.057765272854</v>
      </c>
      <c r="J159" s="83">
        <v>1458.550771576053</v>
      </c>
      <c r="K159" s="83">
        <v>262.11392892988437</v>
      </c>
      <c r="L159" s="83">
        <v>422.2667769395249</v>
      </c>
      <c r="M159" s="83">
        <v>382.52655153256575</v>
      </c>
      <c r="N159" s="83">
        <v>469.2372251028674</v>
      </c>
      <c r="O159" s="83">
        <v>804.98424278449443</v>
      </c>
      <c r="P159" s="83">
        <v>1080.3288978696878</v>
      </c>
      <c r="Q159" s="83">
        <v>1065.6711419056851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1257.4233797845277</v>
      </c>
      <c r="D163" s="67">
        <v>1155.1714001625883</v>
      </c>
      <c r="E163" s="67">
        <v>2045.2568009552263</v>
      </c>
      <c r="F163" s="67">
        <v>1945.34499940664</v>
      </c>
      <c r="G163" s="67">
        <v>1365.8230412415992</v>
      </c>
      <c r="H163" s="67">
        <v>3449.509609078973</v>
      </c>
      <c r="I163" s="67">
        <v>3624.5450293148547</v>
      </c>
      <c r="J163" s="67">
        <v>1926.5912328608511</v>
      </c>
      <c r="K163" s="67">
        <v>1452.8055774831751</v>
      </c>
      <c r="L163" s="67">
        <v>1038.9765559085149</v>
      </c>
      <c r="M163" s="67">
        <v>634.94849144655791</v>
      </c>
      <c r="N163" s="67">
        <v>0</v>
      </c>
      <c r="O163" s="67">
        <v>0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146</v>
      </c>
      <c r="D165" s="67">
        <v>299</v>
      </c>
      <c r="E165" s="67">
        <v>69</v>
      </c>
      <c r="F165" s="67">
        <v>436</v>
      </c>
      <c r="G165" s="67">
        <v>372.99999999999994</v>
      </c>
      <c r="H165" s="67">
        <v>666</v>
      </c>
      <c r="I165" s="67">
        <v>393.00000000000011</v>
      </c>
      <c r="J165" s="67">
        <v>475.00000000000023</v>
      </c>
      <c r="K165" s="67">
        <v>1026.0000000000005</v>
      </c>
      <c r="L165" s="67">
        <v>629.00000000000023</v>
      </c>
      <c r="M165" s="67">
        <v>634.9484914465578</v>
      </c>
      <c r="N165" s="67">
        <v>0</v>
      </c>
      <c r="O165" s="67">
        <v>0</v>
      </c>
      <c r="P165" s="67">
        <v>0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1257.4233797845277</v>
      </c>
      <c r="D171" s="67">
        <v>153.17140016258827</v>
      </c>
      <c r="E171" s="67">
        <v>1376.9910023805933</v>
      </c>
      <c r="F171" s="67">
        <v>1300.1315805919812</v>
      </c>
      <c r="G171" s="67">
        <v>706.62899073774508</v>
      </c>
      <c r="H171" s="67">
        <v>2561.5985823416422</v>
      </c>
      <c r="I171" s="67">
        <v>1954.1302722051275</v>
      </c>
      <c r="J171" s="67">
        <v>1274.8443431587834</v>
      </c>
      <c r="K171" s="67">
        <v>303.94860957777712</v>
      </c>
      <c r="L171" s="67">
        <v>0</v>
      </c>
      <c r="M171" s="67">
        <v>392.74273315598867</v>
      </c>
      <c r="N171" s="67">
        <v>0</v>
      </c>
      <c r="O171" s="67">
        <v>0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1002</v>
      </c>
      <c r="E172" s="67">
        <v>668.26579857463298</v>
      </c>
      <c r="F172" s="67">
        <v>645.21341881465867</v>
      </c>
      <c r="G172" s="67">
        <v>659.1940505038541</v>
      </c>
      <c r="H172" s="67">
        <v>887.91102673733064</v>
      </c>
      <c r="I172" s="67">
        <v>1670.4147571097271</v>
      </c>
      <c r="J172" s="67">
        <v>651.74688970206773</v>
      </c>
      <c r="K172" s="67">
        <v>1148.8569679053981</v>
      </c>
      <c r="L172" s="67">
        <v>1038.9765559085149</v>
      </c>
      <c r="M172" s="67">
        <v>242.20575829056918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1257.4233797845277</v>
      </c>
      <c r="D177" s="83">
        <v>1155.1714001625883</v>
      </c>
      <c r="E177" s="83">
        <v>2045.2568009552263</v>
      </c>
      <c r="F177" s="83">
        <v>1945.34499940664</v>
      </c>
      <c r="G177" s="83">
        <v>1365.8230412415992</v>
      </c>
      <c r="H177" s="83">
        <v>3449.509609078973</v>
      </c>
      <c r="I177" s="83">
        <v>3624.5450293148547</v>
      </c>
      <c r="J177" s="83">
        <v>1926.5912328608513</v>
      </c>
      <c r="K177" s="83">
        <v>1452.8055774831751</v>
      </c>
      <c r="L177" s="83">
        <v>1038.9765559085149</v>
      </c>
      <c r="M177" s="83">
        <v>634.9484914465578</v>
      </c>
      <c r="N177" s="83">
        <v>0</v>
      </c>
      <c r="O177" s="83">
        <v>0</v>
      </c>
      <c r="P177" s="83">
        <v>0</v>
      </c>
      <c r="Q177" s="83"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0</v>
      </c>
      <c r="E5" s="67">
        <f>RES_hhdet_in!E5-RES_hhdet_in_new!E5</f>
        <v>0</v>
      </c>
      <c r="F5" s="67">
        <f>RES_hhdet_in!F5-RES_hhdet_in_new!F5</f>
        <v>0</v>
      </c>
      <c r="G5" s="67">
        <f>RES_hhdet_in!G5-RES_hhdet_in_new!G5</f>
        <v>0</v>
      </c>
      <c r="H5" s="67">
        <f>RES_hhdet_in!H5-RES_hhdet_in_new!H5</f>
        <v>0</v>
      </c>
      <c r="I5" s="67">
        <f>RES_hhdet_in!I5-RES_hhdet_in_new!I5</f>
        <v>0</v>
      </c>
      <c r="J5" s="67">
        <f>RES_hhdet_in!J5-RES_hhdet_in_new!J5</f>
        <v>0</v>
      </c>
      <c r="K5" s="67">
        <f>RES_hhdet_in!K5-RES_hhdet_in_new!K5</f>
        <v>0</v>
      </c>
      <c r="L5" s="67">
        <f>RES_hhdet_in!L5-RES_hhdet_in_new!L5</f>
        <v>0</v>
      </c>
      <c r="M5" s="67">
        <f>RES_hhdet_in!M5-RES_hhdet_in_new!M5</f>
        <v>0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0</v>
      </c>
      <c r="D8" s="67">
        <f>RES_hhdet_in!D8-RES_hhdet_in_new!D8</f>
        <v>0</v>
      </c>
      <c r="E8" s="67">
        <f>RES_hhdet_in!E8-RES_hhdet_in_new!E8</f>
        <v>0</v>
      </c>
      <c r="F8" s="67">
        <f>RES_hhdet_in!F8-RES_hhdet_in_new!F8</f>
        <v>0</v>
      </c>
      <c r="G8" s="67">
        <f>RES_hhdet_in!G8-RES_hhdet_in_new!G8</f>
        <v>0</v>
      </c>
      <c r="H8" s="67">
        <f>RES_hhdet_in!H8-RES_hhdet_in_new!H8</f>
        <v>0</v>
      </c>
      <c r="I8" s="67">
        <f>RES_hhdet_in!I8-RES_hhdet_in_new!I8</f>
        <v>0</v>
      </c>
      <c r="J8" s="67">
        <f>RES_hhdet_in!J8-RES_hhdet_in_new!J8</f>
        <v>0</v>
      </c>
      <c r="K8" s="67">
        <f>RES_hhdet_in!K8-RES_hhdet_in_new!K8</f>
        <v>0</v>
      </c>
      <c r="L8" s="67">
        <f>RES_hhdet_in!L8-RES_hhdet_in_new!L8</f>
        <v>0</v>
      </c>
      <c r="M8" s="67">
        <f>RES_hhdet_in!M8-RES_hhdet_in_new!M8</f>
        <v>0</v>
      </c>
      <c r="N8" s="67">
        <f>RES_hhdet_in!N8-RES_hhdet_in_new!N8</f>
        <v>0</v>
      </c>
      <c r="O8" s="67">
        <f>RES_hhdet_in!O8-RES_hhdet_in_new!O8</f>
        <v>0</v>
      </c>
      <c r="P8" s="67">
        <f>RES_hhdet_in!P8-RES_hhdet_in_new!P8</f>
        <v>0</v>
      </c>
      <c r="Q8" s="67">
        <f>RES_hhdet_in!Q8-RES_hhdet_in_new!Q8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0</v>
      </c>
      <c r="D11" s="67">
        <f>RES_hhdet_in!D11-RES_hhdet_in_new!D11</f>
        <v>0</v>
      </c>
      <c r="E11" s="67">
        <f>RES_hhdet_in!E11-RES_hhdet_in_new!E11</f>
        <v>0</v>
      </c>
      <c r="F11" s="67">
        <f>RES_hhdet_in!F11-RES_hhdet_in_new!F11</f>
        <v>0</v>
      </c>
      <c r="G11" s="67">
        <f>RES_hhdet_in!G11-RES_hhdet_in_new!G11</f>
        <v>0</v>
      </c>
      <c r="H11" s="67">
        <f>RES_hhdet_in!H11-RES_hhdet_in_new!H11</f>
        <v>0</v>
      </c>
      <c r="I11" s="67">
        <f>RES_hhdet_in!I11-RES_hhdet_in_new!I11</f>
        <v>0</v>
      </c>
      <c r="J11" s="67">
        <f>RES_hhdet_in!J11-RES_hhdet_in_new!J11</f>
        <v>0</v>
      </c>
      <c r="K11" s="67">
        <f>RES_hhdet_in!K11-RES_hhdet_in_new!K11</f>
        <v>0</v>
      </c>
      <c r="L11" s="67">
        <f>RES_hhdet_in!L11-RES_hhdet_in_new!L11</f>
        <v>0</v>
      </c>
      <c r="M11" s="67">
        <f>RES_hhdet_in!M11-RES_hhdet_in_new!M11</f>
        <v>0</v>
      </c>
      <c r="N11" s="67">
        <f>RES_hhdet_in!N11-RES_hhdet_in_new!N11</f>
        <v>0</v>
      </c>
      <c r="O11" s="67">
        <f>RES_hhdet_in!O11-RES_hhdet_in_new!O11</f>
        <v>0</v>
      </c>
      <c r="P11" s="67">
        <f>RES_hhdet_in!P11-RES_hhdet_in_new!P11</f>
        <v>0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0</v>
      </c>
      <c r="K12" s="67">
        <f>RES_hhdet_in!K12-RES_hhdet_in_new!K12</f>
        <v>0</v>
      </c>
      <c r="L12" s="67">
        <f>RES_hhdet_in!L12-RES_hhdet_in_new!L12</f>
        <v>0</v>
      </c>
      <c r="M12" s="67">
        <f>RES_hhdet_in!M12-RES_hhdet_in_new!M12</f>
        <v>0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0</v>
      </c>
      <c r="D15" s="67">
        <f>RES_hhdet_in!D15-RES_hhdet_in_new!D15</f>
        <v>0</v>
      </c>
      <c r="E15" s="67">
        <f>RES_hhdet_in!E15-RES_hhdet_in_new!E15</f>
        <v>0</v>
      </c>
      <c r="F15" s="67">
        <f>RES_hhdet_in!F15-RES_hhdet_in_new!F15</f>
        <v>0</v>
      </c>
      <c r="G15" s="67">
        <f>RES_hhdet_in!G15-RES_hhdet_in_new!G15</f>
        <v>0</v>
      </c>
      <c r="H15" s="67">
        <f>RES_hhdet_in!H15-RES_hhdet_in_new!H15</f>
        <v>0</v>
      </c>
      <c r="I15" s="67">
        <f>RES_hhdet_in!I15-RES_hhdet_in_new!I15</f>
        <v>0</v>
      </c>
      <c r="J15" s="67">
        <f>RES_hhdet_in!J15-RES_hhdet_in_new!J15</f>
        <v>0</v>
      </c>
      <c r="K15" s="67">
        <f>RES_hhdet_in!K15-RES_hhdet_in_new!K15</f>
        <v>0</v>
      </c>
      <c r="L15" s="67">
        <f>RES_hhdet_in!L15-RES_hhdet_in_new!L15</f>
        <v>0</v>
      </c>
      <c r="M15" s="67">
        <f>RES_hhdet_in!M15-RES_hhdet_in_new!M15</f>
        <v>0</v>
      </c>
      <c r="N15" s="67">
        <f>RES_hhdet_in!N15-RES_hhdet_in_new!N15</f>
        <v>0</v>
      </c>
      <c r="O15" s="67">
        <f>RES_hhdet_in!O15-RES_hhdet_in_new!O15</f>
        <v>0</v>
      </c>
      <c r="P15" s="67">
        <f>RES_hhdet_in!P15-RES_hhdet_in_new!P15</f>
        <v>0</v>
      </c>
      <c r="Q15" s="67">
        <f>RES_hhdet_in!Q15-RES_hhdet_in_new!Q15</f>
        <v>0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0</v>
      </c>
      <c r="D21" s="67">
        <f>RES_hhdet_in!D21-RES_hhdet_in_new!D21</f>
        <v>0</v>
      </c>
      <c r="E21" s="67">
        <f>RES_hhdet_in!E21-RES_hhdet_in_new!E21</f>
        <v>0</v>
      </c>
      <c r="F21" s="67">
        <f>RES_hhdet_in!F21-RES_hhdet_in_new!F21</f>
        <v>0</v>
      </c>
      <c r="G21" s="67">
        <f>RES_hhdet_in!G21-RES_hhdet_in_new!G21</f>
        <v>0</v>
      </c>
      <c r="H21" s="67">
        <f>RES_hhdet_in!H21-RES_hhdet_in_new!H21</f>
        <v>0</v>
      </c>
      <c r="I21" s="67">
        <f>RES_hhdet_in!I21-RES_hhdet_in_new!I21</f>
        <v>0</v>
      </c>
      <c r="J21" s="67">
        <f>RES_hhdet_in!J21-RES_hhdet_in_new!J21</f>
        <v>0</v>
      </c>
      <c r="K21" s="67">
        <f>RES_hhdet_in!K21-RES_hhdet_in_new!K21</f>
        <v>0</v>
      </c>
      <c r="L21" s="67">
        <f>RES_hhdet_in!L21-RES_hhdet_in_new!L21</f>
        <v>0</v>
      </c>
      <c r="M21" s="67">
        <f>RES_hhdet_in!M21-RES_hhdet_in_new!M21</f>
        <v>0</v>
      </c>
      <c r="N21" s="67">
        <f>RES_hhdet_in!N21-RES_hhdet_in_new!N21</f>
        <v>0</v>
      </c>
      <c r="O21" s="67">
        <f>RES_hhdet_in!O21-RES_hhdet_in_new!O21</f>
        <v>0</v>
      </c>
      <c r="P21" s="67">
        <f>RES_hhdet_in!P21-RES_hhdet_in_new!P21</f>
        <v>0</v>
      </c>
      <c r="Q21" s="67">
        <f>RES_hhdet_in!Q21-RES_hhdet_in_new!Q21</f>
        <v>0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0</v>
      </c>
      <c r="D22" s="83">
        <f>RES_hhdet_in!D22-RES_hhdet_in_new!D22</f>
        <v>0</v>
      </c>
      <c r="E22" s="83">
        <f>RES_hhdet_in!E22-RES_hhdet_in_new!E22</f>
        <v>0</v>
      </c>
      <c r="F22" s="83">
        <f>RES_hhdet_in!F22-RES_hhdet_in_new!F22</f>
        <v>0</v>
      </c>
      <c r="G22" s="83">
        <f>RES_hhdet_in!G22-RES_hhdet_in_new!G22</f>
        <v>0</v>
      </c>
      <c r="H22" s="83">
        <f>RES_hhdet_in!H22-RES_hhdet_in_new!H22</f>
        <v>0</v>
      </c>
      <c r="I22" s="83">
        <f>RES_hhdet_in!I22-RES_hhdet_in_new!I22</f>
        <v>0</v>
      </c>
      <c r="J22" s="83">
        <f>RES_hhdet_in!J22-RES_hhdet_in_new!J22</f>
        <v>0</v>
      </c>
      <c r="K22" s="83">
        <f>RES_hhdet_in!K22-RES_hhdet_in_new!K22</f>
        <v>0</v>
      </c>
      <c r="L22" s="83">
        <f>RES_hhdet_in!L22-RES_hhdet_in_new!L22</f>
        <v>0</v>
      </c>
      <c r="M22" s="83">
        <f>RES_hhdet_in!M22-RES_hhdet_in_new!M22</f>
        <v>0</v>
      </c>
      <c r="N22" s="83">
        <f>RES_hhdet_in!N22-RES_hhdet_in_new!N22</f>
        <v>0</v>
      </c>
      <c r="O22" s="83">
        <f>RES_hhdet_in!O22-RES_hhdet_in_new!O22</f>
        <v>0</v>
      </c>
      <c r="P22" s="83">
        <f>RES_hhdet_in!P22-RES_hhdet_in_new!P22</f>
        <v>0</v>
      </c>
      <c r="Q22" s="83">
        <f>RES_hhdet_in!Q22-RES_hhdet_in_new!Q22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2751.8361479834607</v>
      </c>
      <c r="D26" s="67">
        <f>RES_hhdet_in!D26-RES_hhdet_in_new!D26</f>
        <v>3344.1092898659249</v>
      </c>
      <c r="E26" s="67">
        <f>RES_hhdet_in!E26-RES_hhdet_in_new!E26</f>
        <v>721.15347483376365</v>
      </c>
      <c r="F26" s="67">
        <f>RES_hhdet_in!F26-RES_hhdet_in_new!F26</f>
        <v>2590.4061841853172</v>
      </c>
      <c r="G26" s="67">
        <f>RES_hhdet_in!G26-RES_hhdet_in_new!G26</f>
        <v>3311.7883484147351</v>
      </c>
      <c r="H26" s="67">
        <f>RES_hhdet_in!H26-RES_hhdet_in_new!H26</f>
        <v>521.94045771845003</v>
      </c>
      <c r="I26" s="67">
        <f>RES_hhdet_in!I26-RES_hhdet_in_new!I26</f>
        <v>406.12725110944638</v>
      </c>
      <c r="J26" s="67">
        <f>RES_hhdet_in!J26-RES_hhdet_in_new!J26</f>
        <v>2195.8838522629885</v>
      </c>
      <c r="K26" s="67">
        <f>RES_hhdet_in!K26-RES_hhdet_in_new!K26</f>
        <v>3683.8352672826231</v>
      </c>
      <c r="L26" s="67">
        <f>RES_hhdet_in!L26-RES_hhdet_in_new!L26</f>
        <v>0</v>
      </c>
      <c r="M26" s="67">
        <f>RES_hhdet_in!M26-RES_hhdet_in_new!M26</f>
        <v>4113.3752370215625</v>
      </c>
      <c r="N26" s="67">
        <f>RES_hhdet_in!N26-RES_hhdet_in_new!N26</f>
        <v>7445.3201838792729</v>
      </c>
      <c r="O26" s="67">
        <f>RES_hhdet_in!O26-RES_hhdet_in_new!O26</f>
        <v>0</v>
      </c>
      <c r="P26" s="67">
        <f>RES_hhdet_in!P26-RES_hhdet_in_new!P26</f>
        <v>5164.3764174315857</v>
      </c>
      <c r="Q26" s="67">
        <f>RES_hhdet_in!Q26-RES_hhdet_in_new!Q26</f>
        <v>3964.0700206137253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437</v>
      </c>
      <c r="D29" s="67">
        <f>RES_hhdet_in!D29-RES_hhdet_in_new!D29</f>
        <v>837</v>
      </c>
      <c r="E29" s="67">
        <f>RES_hhdet_in!E29-RES_hhdet_in_new!E29</f>
        <v>197</v>
      </c>
      <c r="F29" s="67">
        <f>RES_hhdet_in!F29-RES_hhdet_in_new!F29</f>
        <v>850</v>
      </c>
      <c r="G29" s="67">
        <f>RES_hhdet_in!G29-RES_hhdet_in_new!G29</f>
        <v>838.00000000000011</v>
      </c>
      <c r="H29" s="67">
        <f>RES_hhdet_in!H29-RES_hhdet_in_new!H29</f>
        <v>521.94045771844981</v>
      </c>
      <c r="I29" s="67">
        <f>RES_hhdet_in!I29-RES_hhdet_in_new!I29</f>
        <v>315.99999999999994</v>
      </c>
      <c r="J29" s="67">
        <f>RES_hhdet_in!J29-RES_hhdet_in_new!J29</f>
        <v>331.99999999999983</v>
      </c>
      <c r="K29" s="67">
        <f>RES_hhdet_in!K29-RES_hhdet_in_new!K29</f>
        <v>1456.9999999999993</v>
      </c>
      <c r="L29" s="67">
        <f>RES_hhdet_in!L29-RES_hhdet_in_new!L29</f>
        <v>1317</v>
      </c>
      <c r="M29" s="67">
        <f>RES_hhdet_in!M29-RES_hhdet_in_new!M29</f>
        <v>1419.9999999999993</v>
      </c>
      <c r="N29" s="67">
        <f>RES_hhdet_in!N29-RES_hhdet_in_new!N29</f>
        <v>1928.9999999999998</v>
      </c>
      <c r="O29" s="67">
        <f>RES_hhdet_in!O29-RES_hhdet_in_new!O29</f>
        <v>656</v>
      </c>
      <c r="P29" s="67">
        <f>RES_hhdet_in!P29-RES_hhdet_in_new!P29</f>
        <v>1365.9999999999998</v>
      </c>
      <c r="Q29" s="67">
        <f>RES_hhdet_in!Q29-RES_hhdet_in_new!Q29</f>
        <v>1028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408.55770055721371</v>
      </c>
      <c r="D31" s="67">
        <f>RES_hhdet_in!D31-RES_hhdet_in_new!D31</f>
        <v>1408.0937721604328</v>
      </c>
      <c r="E31" s="67">
        <f>RES_hhdet_in!E31-RES_hhdet_in_new!E31</f>
        <v>1313.7763918181356</v>
      </c>
      <c r="F31" s="67">
        <f>RES_hhdet_in!F31-RES_hhdet_in_new!F31</f>
        <v>1480.8734799586753</v>
      </c>
      <c r="G31" s="67">
        <f>RES_hhdet_in!G31-RES_hhdet_in_new!G31</f>
        <v>1326.7499999999934</v>
      </c>
      <c r="H31" s="67">
        <f>RES_hhdet_in!H31-RES_hhdet_in_new!H31</f>
        <v>1236.1680178300817</v>
      </c>
      <c r="I31" s="67">
        <f>RES_hhdet_in!I31-RES_hhdet_in_new!I31</f>
        <v>911.96975222636968</v>
      </c>
      <c r="J31" s="67">
        <f>RES_hhdet_in!J31-RES_hhdet_in_new!J31</f>
        <v>504.5246348162409</v>
      </c>
      <c r="K31" s="67">
        <f>RES_hhdet_in!K31-RES_hhdet_in_new!K31</f>
        <v>657.43046697191278</v>
      </c>
      <c r="L31" s="67">
        <f>RES_hhdet_in!L31-RES_hhdet_in_new!L31</f>
        <v>0</v>
      </c>
      <c r="M31" s="67">
        <f>RES_hhdet_in!M31-RES_hhdet_in_new!M31</f>
        <v>93.61742410722178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40.017402353461108</v>
      </c>
      <c r="H32" s="67">
        <f>RES_hhdet_in!H32-RES_hhdet_in_new!H32</f>
        <v>0.17257595127603054</v>
      </c>
      <c r="I32" s="67">
        <f>RES_hhdet_in!I32-RES_hhdet_in_new!I32</f>
        <v>0.12359462113136033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2678</v>
      </c>
      <c r="M32" s="67">
        <f>RES_hhdet_in!M32-RES_hhdet_in_new!M32</f>
        <v>227.03033810716659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4989.090947426248</v>
      </c>
      <c r="D35" s="67">
        <f>RES_hhdet_in!D35-RES_hhdet_in_new!D35</f>
        <v>4581.8280177054912</v>
      </c>
      <c r="E35" s="67">
        <f>RES_hhdet_in!E35-RES_hhdet_in_new!E35</f>
        <v>3400.2988087327653</v>
      </c>
      <c r="F35" s="67">
        <f>RES_hhdet_in!F35-RES_hhdet_in_new!F35</f>
        <v>3808.1694519189577</v>
      </c>
      <c r="G35" s="67">
        <f>RES_hhdet_in!G35-RES_hhdet_in_new!G35</f>
        <v>4691.5449455146536</v>
      </c>
      <c r="H35" s="67">
        <f>RES_hhdet_in!H35-RES_hhdet_in_new!H35</f>
        <v>3727.220907533901</v>
      </c>
      <c r="I35" s="67">
        <f>RES_hhdet_in!I35-RES_hhdet_in_new!I35</f>
        <v>3316.6396163233435</v>
      </c>
      <c r="J35" s="67">
        <f>RES_hhdet_in!J35-RES_hhdet_in_new!J35</f>
        <v>4526.9761211831074</v>
      </c>
      <c r="K35" s="67">
        <f>RES_hhdet_in!K35-RES_hhdet_in_new!K35</f>
        <v>11488.73744149393</v>
      </c>
      <c r="L35" s="67">
        <f>RES_hhdet_in!L35-RES_hhdet_in_new!L35</f>
        <v>7.2759576141834243E-12</v>
      </c>
      <c r="M35" s="67">
        <f>RES_hhdet_in!M35-RES_hhdet_in_new!M35</f>
        <v>10420.534804740109</v>
      </c>
      <c r="N35" s="67">
        <f>RES_hhdet_in!N35-RES_hhdet_in_new!N35</f>
        <v>16043.21456144771</v>
      </c>
      <c r="O35" s="67">
        <f>RES_hhdet_in!O35-RES_hhdet_in_new!O35</f>
        <v>8352.9240316795094</v>
      </c>
      <c r="P35" s="67">
        <f>RES_hhdet_in!P35-RES_hhdet_in_new!P35</f>
        <v>7410.0182752129367</v>
      </c>
      <c r="Q35" s="67">
        <f>RES_hhdet_in!Q35-RES_hhdet_in_new!Q35</f>
        <v>3513.7258514510359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519.99837517053084</v>
      </c>
      <c r="F36" s="67">
        <f>RES_hhdet_in!F36-RES_hhdet_in_new!F36</f>
        <v>17.913190256983171</v>
      </c>
      <c r="G36" s="67">
        <f>RES_hhdet_in!G36-RES_hhdet_in_new!G36</f>
        <v>18.488071444149682</v>
      </c>
      <c r="H36" s="67">
        <f>RES_hhdet_in!H36-RES_hhdet_in_new!H36</f>
        <v>468.90256629566892</v>
      </c>
      <c r="I36" s="67">
        <f>RES_hhdet_in!I36-RES_hhdet_in_new!I36</f>
        <v>1182.611273671783</v>
      </c>
      <c r="J36" s="67">
        <f>RES_hhdet_in!J36-RES_hhdet_in_new!J36</f>
        <v>176.21185060049055</v>
      </c>
      <c r="K36" s="67">
        <f>RES_hhdet_in!K36-RES_hhdet_in_new!K36</f>
        <v>78.259474224013047</v>
      </c>
      <c r="L36" s="67">
        <f>RES_hhdet_in!L36-RES_hhdet_in_new!L36</f>
        <v>15272.999999999996</v>
      </c>
      <c r="M36" s="67">
        <f>RES_hhdet_in!M36-RES_hhdet_in_new!M36</f>
        <v>1906.2255653090333</v>
      </c>
      <c r="N36" s="67">
        <f>RES_hhdet_in!N36-RES_hhdet_in_new!N36</f>
        <v>2298.7073747995391</v>
      </c>
      <c r="O36" s="67">
        <f>RES_hhdet_in!O36-RES_hhdet_in_new!O36</f>
        <v>904.882033603428</v>
      </c>
      <c r="P36" s="67">
        <f>RES_hhdet_in!P36-RES_hhdet_in_new!P36</f>
        <v>1211.2996517998836</v>
      </c>
      <c r="Q36" s="67">
        <f>RES_hhdet_in!Q36-RES_hhdet_in_new!Q36</f>
        <v>2063.4409773852935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22656.89864798346</v>
      </c>
      <c r="D40" s="67">
        <f>RES_hhdet_in!D40-RES_hhdet_in_new!D40</f>
        <v>499.81421124192804</v>
      </c>
      <c r="E40" s="67">
        <f>RES_hhdet_in!E40-RES_hhdet_in_new!E40</f>
        <v>102.70272857626301</v>
      </c>
      <c r="F40" s="67">
        <f>RES_hhdet_in!F40-RES_hhdet_in_new!F40</f>
        <v>2278.5176295966494</v>
      </c>
      <c r="G40" s="67">
        <f>RES_hhdet_in!G40-RES_hhdet_in_new!G40</f>
        <v>982.61686444881479</v>
      </c>
      <c r="H40" s="67">
        <f>RES_hhdet_in!H40-RES_hhdet_in_new!H40</f>
        <v>1808.0029577184443</v>
      </c>
      <c r="I40" s="67">
        <f>RES_hhdet_in!I40-RES_hhdet_in_new!I40</f>
        <v>6621.1897511094467</v>
      </c>
      <c r="J40" s="67">
        <f>RES_hhdet_in!J40-RES_hhdet_in_new!J40</f>
        <v>8561.946352262994</v>
      </c>
      <c r="K40" s="67">
        <f>RES_hhdet_in!K40-RES_hhdet_in_new!K40</f>
        <v>7054.3639147606009</v>
      </c>
      <c r="L40" s="67">
        <f>RES_hhdet_in!L40-RES_hhdet_in_new!L40</f>
        <v>0</v>
      </c>
      <c r="M40" s="67">
        <f>RES_hhdet_in!M40-RES_hhdet_in_new!M40</f>
        <v>1175.137493898917</v>
      </c>
      <c r="N40" s="67">
        <f>RES_hhdet_in!N40-RES_hhdet_in_new!N40</f>
        <v>4018.2113017561355</v>
      </c>
      <c r="O40" s="67">
        <f>RES_hhdet_in!O40-RES_hhdet_in_new!O40</f>
        <v>2.2737367544323206E-13</v>
      </c>
      <c r="P40" s="67">
        <f>RES_hhdet_in!P40-RES_hhdet_in_new!P40</f>
        <v>730.89139781540234</v>
      </c>
      <c r="Q40" s="67">
        <f>RES_hhdet_in!Q40-RES_hhdet_in_new!Q40</f>
        <v>908.33037279711448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1869.3946195045519</v>
      </c>
      <c r="D41" s="83">
        <f>RES_hhdet_in!D41-RES_hhdet_in_new!D41</f>
        <v>20211.671789865926</v>
      </c>
      <c r="E41" s="83">
        <f>RES_hhdet_in!E41-RES_hhdet_in_new!E41</f>
        <v>4223.6042653974891</v>
      </c>
      <c r="F41" s="83">
        <f>RES_hhdet_in!F41-RES_hhdet_in_new!F41</f>
        <v>3090.4510545886678</v>
      </c>
      <c r="G41" s="83">
        <f>RES_hhdet_in!G41-RES_hhdet_in_new!G41</f>
        <v>5107.7339839659189</v>
      </c>
      <c r="H41" s="83">
        <f>RES_hhdet_in!H41-RES_hhdet_in_new!H41</f>
        <v>1622.9585192273546</v>
      </c>
      <c r="I41" s="83">
        <f>RES_hhdet_in!I41-RES_hhdet_in_new!I41</f>
        <v>255.20202146981248</v>
      </c>
      <c r="J41" s="83">
        <f>RES_hhdet_in!J41-RES_hhdet_in_new!J41</f>
        <v>942.19160505945433</v>
      </c>
      <c r="K41" s="83">
        <f>RES_hhdet_in!K41-RES_hhdet_in_new!K41</f>
        <v>8317.8946195045428</v>
      </c>
      <c r="L41" s="83">
        <f>RES_hhdet_in!L41-RES_hhdet_in_new!L41</f>
        <v>19990.857142857145</v>
      </c>
      <c r="M41" s="83">
        <f>RES_hhdet_in!M41-RES_hhdet_in_new!M41</f>
        <v>9682.2842178815681</v>
      </c>
      <c r="N41" s="83">
        <f>RES_hhdet_in!N41-RES_hhdet_in_new!N41</f>
        <v>10753.608882123135</v>
      </c>
      <c r="O41" s="83">
        <f>RES_hhdet_in!O41-RES_hhdet_in_new!O41</f>
        <v>10305.591883412826</v>
      </c>
      <c r="P41" s="83">
        <f>RES_hhdet_in!P41-RES_hhdet_in_new!P41</f>
        <v>8248.0351935933413</v>
      </c>
      <c r="Q41" s="83">
        <f>RES_hhdet_in!Q41-RES_hhdet_in_new!Q41</f>
        <v>3833.6771478166143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0</v>
      </c>
      <c r="D45" s="67">
        <f>RES_hhdet_in!D45-RES_hhdet_in_new!D45</f>
        <v>0</v>
      </c>
      <c r="E45" s="67">
        <f>RES_hhdet_in!E45-RES_hhdet_in_new!E45</f>
        <v>0</v>
      </c>
      <c r="F45" s="67">
        <f>RES_hhdet_in!F45-RES_hhdet_in_new!F45</f>
        <v>0</v>
      </c>
      <c r="G45" s="67">
        <f>RES_hhdet_in!G45-RES_hhdet_in_new!G45</f>
        <v>0</v>
      </c>
      <c r="H45" s="67">
        <f>RES_hhdet_in!H45-RES_hhdet_in_new!H45</f>
        <v>0</v>
      </c>
      <c r="I45" s="67">
        <f>RES_hhdet_in!I45-RES_hhdet_in_new!I45</f>
        <v>0</v>
      </c>
      <c r="J45" s="67">
        <f>RES_hhdet_in!J45-RES_hhdet_in_new!J45</f>
        <v>0</v>
      </c>
      <c r="K45" s="67">
        <f>RES_hhdet_in!K45-RES_hhdet_in_new!K45</f>
        <v>0</v>
      </c>
      <c r="L45" s="67">
        <f>RES_hhdet_in!L45-RES_hhdet_in_new!L45</f>
        <v>0</v>
      </c>
      <c r="M45" s="67">
        <f>RES_hhdet_in!M45-RES_hhdet_in_new!M45</f>
        <v>0</v>
      </c>
      <c r="N45" s="67">
        <f>RES_hhdet_in!N45-RES_hhdet_in_new!N45</f>
        <v>0</v>
      </c>
      <c r="O45" s="67">
        <f>RES_hhdet_in!O45-RES_hhdet_in_new!O45</f>
        <v>8940.2375213465457</v>
      </c>
      <c r="P45" s="67">
        <f>RES_hhdet_in!P45-RES_hhdet_in_new!P45</f>
        <v>405.29192373008868</v>
      </c>
      <c r="Q45" s="67">
        <f>RES_hhdet_in!Q45-RES_hhdet_in_new!Q45</f>
        <v>4818.1772082484822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0</v>
      </c>
      <c r="D48" s="67">
        <f>RES_hhdet_in!D48-RES_hhdet_in_new!D48</f>
        <v>0</v>
      </c>
      <c r="E48" s="67">
        <f>RES_hhdet_in!E48-RES_hhdet_in_new!E48</f>
        <v>0</v>
      </c>
      <c r="F48" s="67">
        <f>RES_hhdet_in!F48-RES_hhdet_in_new!F48</f>
        <v>0</v>
      </c>
      <c r="G48" s="67">
        <f>RES_hhdet_in!G48-RES_hhdet_in_new!G48</f>
        <v>0</v>
      </c>
      <c r="H48" s="67">
        <f>RES_hhdet_in!H48-RES_hhdet_in_new!H48</f>
        <v>0</v>
      </c>
      <c r="I48" s="67">
        <f>RES_hhdet_in!I48-RES_hhdet_in_new!I48</f>
        <v>0</v>
      </c>
      <c r="J48" s="67">
        <f>RES_hhdet_in!J48-RES_hhdet_in_new!J48</f>
        <v>0</v>
      </c>
      <c r="K48" s="67">
        <f>RES_hhdet_in!K48-RES_hhdet_in_new!K48</f>
        <v>0</v>
      </c>
      <c r="L48" s="67">
        <f>RES_hhdet_in!L48-RES_hhdet_in_new!L48</f>
        <v>0</v>
      </c>
      <c r="M48" s="67">
        <f>RES_hhdet_in!M48-RES_hhdet_in_new!M48</f>
        <v>0</v>
      </c>
      <c r="N48" s="67">
        <f>RES_hhdet_in!N48-RES_hhdet_in_new!N48</f>
        <v>0</v>
      </c>
      <c r="O48" s="67">
        <f>RES_hhdet_in!O48-RES_hhdet_in_new!O48</f>
        <v>1525.0000000000002</v>
      </c>
      <c r="P48" s="67">
        <f>RES_hhdet_in!P48-RES_hhdet_in_new!P48</f>
        <v>151.99999999999997</v>
      </c>
      <c r="Q48" s="67">
        <f>RES_hhdet_in!Q48-RES_hhdet_in_new!Q48</f>
        <v>981.00000000000011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0</v>
      </c>
      <c r="D50" s="67">
        <f>RES_hhdet_in!D50-RES_hhdet_in_new!D50</f>
        <v>0</v>
      </c>
      <c r="E50" s="67">
        <f>RES_hhdet_in!E50-RES_hhdet_in_new!E50</f>
        <v>0</v>
      </c>
      <c r="F50" s="67">
        <f>RES_hhdet_in!F50-RES_hhdet_in_new!F50</f>
        <v>0</v>
      </c>
      <c r="G50" s="67">
        <f>RES_hhdet_in!G50-RES_hhdet_in_new!G50</f>
        <v>0</v>
      </c>
      <c r="H50" s="67">
        <f>RES_hhdet_in!H50-RES_hhdet_in_new!H50</f>
        <v>0</v>
      </c>
      <c r="I50" s="67">
        <f>RES_hhdet_in!I50-RES_hhdet_in_new!I50</f>
        <v>0</v>
      </c>
      <c r="J50" s="67">
        <f>RES_hhdet_in!J50-RES_hhdet_in_new!J50</f>
        <v>0</v>
      </c>
      <c r="K50" s="67">
        <f>RES_hhdet_in!K50-RES_hhdet_in_new!K50</f>
        <v>0</v>
      </c>
      <c r="L50" s="67">
        <f>RES_hhdet_in!L50-RES_hhdet_in_new!L50</f>
        <v>0</v>
      </c>
      <c r="M50" s="67">
        <f>RES_hhdet_in!M50-RES_hhdet_in_new!M50</f>
        <v>0</v>
      </c>
      <c r="N50" s="67">
        <f>RES_hhdet_in!N50-RES_hhdet_in_new!N50</f>
        <v>0</v>
      </c>
      <c r="O50" s="67">
        <f>RES_hhdet_in!O50-RES_hhdet_in_new!O50</f>
        <v>0</v>
      </c>
      <c r="P50" s="67">
        <f>RES_hhdet_in!P50-RES_hhdet_in_new!P50</f>
        <v>0</v>
      </c>
      <c r="Q50" s="67">
        <f>RES_hhdet_in!Q50-RES_hhdet_in_new!Q50</f>
        <v>0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0</v>
      </c>
      <c r="D51" s="67">
        <f>RES_hhdet_in!D51-RES_hhdet_in_new!D51</f>
        <v>0</v>
      </c>
      <c r="E51" s="67">
        <f>RES_hhdet_in!E51-RES_hhdet_in_new!E51</f>
        <v>0</v>
      </c>
      <c r="F51" s="67">
        <f>RES_hhdet_in!F51-RES_hhdet_in_new!F51</f>
        <v>0</v>
      </c>
      <c r="G51" s="67">
        <f>RES_hhdet_in!G51-RES_hhdet_in_new!G51</f>
        <v>0</v>
      </c>
      <c r="H51" s="67">
        <f>RES_hhdet_in!H51-RES_hhdet_in_new!H51</f>
        <v>0</v>
      </c>
      <c r="I51" s="67">
        <f>RES_hhdet_in!I51-RES_hhdet_in_new!I51</f>
        <v>0</v>
      </c>
      <c r="J51" s="67">
        <f>RES_hhdet_in!J51-RES_hhdet_in_new!J51</f>
        <v>0</v>
      </c>
      <c r="K51" s="67">
        <f>RES_hhdet_in!K51-RES_hhdet_in_new!K51</f>
        <v>0</v>
      </c>
      <c r="L51" s="67">
        <f>RES_hhdet_in!L51-RES_hhdet_in_new!L51</f>
        <v>0</v>
      </c>
      <c r="M51" s="67">
        <f>RES_hhdet_in!M51-RES_hhdet_in_new!M51</f>
        <v>0</v>
      </c>
      <c r="N51" s="67">
        <f>RES_hhdet_in!N51-RES_hhdet_in_new!N51</f>
        <v>0</v>
      </c>
      <c r="O51" s="67">
        <f>RES_hhdet_in!O51-RES_hhdet_in_new!O51</f>
        <v>0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0</v>
      </c>
      <c r="D54" s="67">
        <f>RES_hhdet_in!D54-RES_hhdet_in_new!D54</f>
        <v>0</v>
      </c>
      <c r="E54" s="67">
        <f>RES_hhdet_in!E54-RES_hhdet_in_new!E54</f>
        <v>0</v>
      </c>
      <c r="F54" s="67">
        <f>RES_hhdet_in!F54-RES_hhdet_in_new!F54</f>
        <v>0</v>
      </c>
      <c r="G54" s="67">
        <f>RES_hhdet_in!G54-RES_hhdet_in_new!G54</f>
        <v>0</v>
      </c>
      <c r="H54" s="67">
        <f>RES_hhdet_in!H54-RES_hhdet_in_new!H54</f>
        <v>0</v>
      </c>
      <c r="I54" s="67">
        <f>RES_hhdet_in!I54-RES_hhdet_in_new!I54</f>
        <v>0</v>
      </c>
      <c r="J54" s="67">
        <f>RES_hhdet_in!J54-RES_hhdet_in_new!J54</f>
        <v>0</v>
      </c>
      <c r="K54" s="67">
        <f>RES_hhdet_in!K54-RES_hhdet_in_new!K54</f>
        <v>0</v>
      </c>
      <c r="L54" s="67">
        <f>RES_hhdet_in!L54-RES_hhdet_in_new!L54</f>
        <v>0</v>
      </c>
      <c r="M54" s="67">
        <f>RES_hhdet_in!M54-RES_hhdet_in_new!M54</f>
        <v>0</v>
      </c>
      <c r="N54" s="67">
        <f>RES_hhdet_in!N54-RES_hhdet_in_new!N54</f>
        <v>0</v>
      </c>
      <c r="O54" s="67">
        <f>RES_hhdet_in!O54-RES_hhdet_in_new!O54</f>
        <v>8940.2375213465439</v>
      </c>
      <c r="P54" s="67">
        <f>RES_hhdet_in!P54-RES_hhdet_in_new!P54</f>
        <v>434.20800486226045</v>
      </c>
      <c r="Q54" s="67">
        <f>RES_hhdet_in!Q54-RES_hhdet_in_new!Q54</f>
        <v>4970.5963568924781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0</v>
      </c>
      <c r="D55" s="67">
        <f>RES_hhdet_in!D55-RES_hhdet_in_new!D55</f>
        <v>0</v>
      </c>
      <c r="E55" s="67">
        <f>RES_hhdet_in!E55-RES_hhdet_in_new!E55</f>
        <v>0</v>
      </c>
      <c r="F55" s="67">
        <f>RES_hhdet_in!F55-RES_hhdet_in_new!F55</f>
        <v>0</v>
      </c>
      <c r="G55" s="67">
        <f>RES_hhdet_in!G55-RES_hhdet_in_new!G55</f>
        <v>0</v>
      </c>
      <c r="H55" s="67">
        <f>RES_hhdet_in!H55-RES_hhdet_in_new!H55</f>
        <v>0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0</v>
      </c>
      <c r="L55" s="67">
        <f>RES_hhdet_in!L55-RES_hhdet_in_new!L55</f>
        <v>0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0</v>
      </c>
      <c r="D59" s="67">
        <f>RES_hhdet_in!D59-RES_hhdet_in_new!D59</f>
        <v>0</v>
      </c>
      <c r="E59" s="67">
        <f>RES_hhdet_in!E59-RES_hhdet_in_new!E59</f>
        <v>0</v>
      </c>
      <c r="F59" s="67">
        <f>RES_hhdet_in!F59-RES_hhdet_in_new!F59</f>
        <v>0</v>
      </c>
      <c r="G59" s="67">
        <f>RES_hhdet_in!G59-RES_hhdet_in_new!G59</f>
        <v>0</v>
      </c>
      <c r="H59" s="67">
        <f>RES_hhdet_in!H59-RES_hhdet_in_new!H59</f>
        <v>0</v>
      </c>
      <c r="I59" s="67">
        <f>RES_hhdet_in!I59-RES_hhdet_in_new!I59</f>
        <v>0</v>
      </c>
      <c r="J59" s="67">
        <f>RES_hhdet_in!J59-RES_hhdet_in_new!J59</f>
        <v>0</v>
      </c>
      <c r="K59" s="67">
        <f>RES_hhdet_in!K59-RES_hhdet_in_new!K59</f>
        <v>0</v>
      </c>
      <c r="L59" s="67">
        <f>RES_hhdet_in!L59-RES_hhdet_in_new!L59</f>
        <v>0</v>
      </c>
      <c r="M59" s="67">
        <f>RES_hhdet_in!M59-RES_hhdet_in_new!M59</f>
        <v>0</v>
      </c>
      <c r="N59" s="67">
        <f>RES_hhdet_in!N59-RES_hhdet_in_new!N59</f>
        <v>0</v>
      </c>
      <c r="O59" s="67">
        <f>RES_hhdet_in!O59-RES_hhdet_in_new!O59</f>
        <v>4438.0000000000009</v>
      </c>
      <c r="P59" s="67">
        <f>RES_hhdet_in!P59-RES_hhdet_in_new!P59</f>
        <v>0</v>
      </c>
      <c r="Q59" s="67">
        <f>RES_hhdet_in!Q59-RES_hhdet_in_new!Q59</f>
        <v>1437.9999999999995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0</v>
      </c>
      <c r="D60" s="83">
        <f>RES_hhdet_in!D60-RES_hhdet_in_new!D60</f>
        <v>0</v>
      </c>
      <c r="E60" s="83">
        <f>RES_hhdet_in!E60-RES_hhdet_in_new!E60</f>
        <v>0</v>
      </c>
      <c r="F60" s="83">
        <f>RES_hhdet_in!F60-RES_hhdet_in_new!F60</f>
        <v>0</v>
      </c>
      <c r="G60" s="83">
        <f>RES_hhdet_in!G60-RES_hhdet_in_new!G60</f>
        <v>0</v>
      </c>
      <c r="H60" s="83">
        <f>RES_hhdet_in!H60-RES_hhdet_in_new!H60</f>
        <v>0</v>
      </c>
      <c r="I60" s="83">
        <f>RES_hhdet_in!I60-RES_hhdet_in_new!I60</f>
        <v>0</v>
      </c>
      <c r="J60" s="83">
        <f>RES_hhdet_in!J60-RES_hhdet_in_new!J60</f>
        <v>0</v>
      </c>
      <c r="K60" s="83">
        <f>RES_hhdet_in!K60-RES_hhdet_in_new!K60</f>
        <v>0</v>
      </c>
      <c r="L60" s="83">
        <f>RES_hhdet_in!L60-RES_hhdet_in_new!L60</f>
        <v>0</v>
      </c>
      <c r="M60" s="83">
        <f>RES_hhdet_in!M60-RES_hhdet_in_new!M60</f>
        <v>0</v>
      </c>
      <c r="N60" s="83">
        <f>RES_hhdet_in!N60-RES_hhdet_in_new!N60</f>
        <v>0</v>
      </c>
      <c r="O60" s="83">
        <f>RES_hhdet_in!O60-RES_hhdet_in_new!O60</f>
        <v>4502.2375213465439</v>
      </c>
      <c r="P60" s="83">
        <f>RES_hhdet_in!P60-RES_hhdet_in_new!P60</f>
        <v>922.29192373008868</v>
      </c>
      <c r="Q60" s="83">
        <f>RES_hhdet_in!Q60-RES_hhdet_in_new!Q60</f>
        <v>3519.5251569633983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0</v>
      </c>
      <c r="D64" s="67">
        <f>RES_hhdet_in!D64-RES_hhdet_in_new!D64</f>
        <v>0</v>
      </c>
      <c r="E64" s="67">
        <f>RES_hhdet_in!E64-RES_hhdet_in_new!E64</f>
        <v>0</v>
      </c>
      <c r="F64" s="67">
        <f>RES_hhdet_in!F64-RES_hhdet_in_new!F64</f>
        <v>0</v>
      </c>
      <c r="G64" s="67">
        <f>RES_hhdet_in!G64-RES_hhdet_in_new!G64</f>
        <v>0</v>
      </c>
      <c r="H64" s="67">
        <f>RES_hhdet_in!H64-RES_hhdet_in_new!H64</f>
        <v>0</v>
      </c>
      <c r="I64" s="67">
        <f>RES_hhdet_in!I64-RES_hhdet_in_new!I64</f>
        <v>0</v>
      </c>
      <c r="J64" s="67">
        <f>RES_hhdet_in!J64-RES_hhdet_in_new!J64</f>
        <v>0</v>
      </c>
      <c r="K64" s="67">
        <f>RES_hhdet_in!K64-RES_hhdet_in_new!K64</f>
        <v>0</v>
      </c>
      <c r="L64" s="67">
        <f>RES_hhdet_in!L64-RES_hhdet_in_new!L64</f>
        <v>0</v>
      </c>
      <c r="M64" s="67">
        <f>RES_hhdet_in!M64-RES_hhdet_in_new!M64</f>
        <v>0</v>
      </c>
      <c r="N64" s="67">
        <f>RES_hhdet_in!N64-RES_hhdet_in_new!N64</f>
        <v>0</v>
      </c>
      <c r="O64" s="67">
        <f>RES_hhdet_in!O64-RES_hhdet_in_new!O64</f>
        <v>0</v>
      </c>
      <c r="P64" s="67">
        <f>RES_hhdet_in!P64-RES_hhdet_in_new!P64</f>
        <v>0</v>
      </c>
      <c r="Q64" s="67">
        <f>RES_hhdet_in!Q64-RES_hhdet_in_new!Q64</f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0</v>
      </c>
      <c r="D67" s="67">
        <f>RES_hhdet_in!D67-RES_hhdet_in_new!D67</f>
        <v>0</v>
      </c>
      <c r="E67" s="67">
        <f>RES_hhdet_in!E67-RES_hhdet_in_new!E67</f>
        <v>0</v>
      </c>
      <c r="F67" s="67">
        <f>RES_hhdet_in!F67-RES_hhdet_in_new!F67</f>
        <v>0</v>
      </c>
      <c r="G67" s="67">
        <f>RES_hhdet_in!G67-RES_hhdet_in_new!G67</f>
        <v>0</v>
      </c>
      <c r="H67" s="67">
        <f>RES_hhdet_in!H67-RES_hhdet_in_new!H67</f>
        <v>0</v>
      </c>
      <c r="I67" s="67">
        <f>RES_hhdet_in!I67-RES_hhdet_in_new!I67</f>
        <v>0</v>
      </c>
      <c r="J67" s="67">
        <f>RES_hhdet_in!J67-RES_hhdet_in_new!J67</f>
        <v>0</v>
      </c>
      <c r="K67" s="67">
        <f>RES_hhdet_in!K67-RES_hhdet_in_new!K67</f>
        <v>0</v>
      </c>
      <c r="L67" s="67">
        <f>RES_hhdet_in!L67-RES_hhdet_in_new!L67</f>
        <v>0</v>
      </c>
      <c r="M67" s="67">
        <f>RES_hhdet_in!M67-RES_hhdet_in_new!M67</f>
        <v>0</v>
      </c>
      <c r="N67" s="67">
        <f>RES_hhdet_in!N67-RES_hhdet_in_new!N67</f>
        <v>0</v>
      </c>
      <c r="O67" s="67">
        <f>RES_hhdet_in!O67-RES_hhdet_in_new!O67</f>
        <v>0</v>
      </c>
      <c r="P67" s="67">
        <f>RES_hhdet_in!P67-RES_hhdet_in_new!P67</f>
        <v>0</v>
      </c>
      <c r="Q67" s="67">
        <f>RES_hhdet_in!Q67-RES_hhdet_in_new!Q67</f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0</v>
      </c>
      <c r="D69" s="67">
        <f>RES_hhdet_in!D69-RES_hhdet_in_new!D69</f>
        <v>0</v>
      </c>
      <c r="E69" s="67">
        <f>RES_hhdet_in!E69-RES_hhdet_in_new!E69</f>
        <v>0</v>
      </c>
      <c r="F69" s="67">
        <f>RES_hhdet_in!F69-RES_hhdet_in_new!F69</f>
        <v>0</v>
      </c>
      <c r="G69" s="67">
        <f>RES_hhdet_in!G69-RES_hhdet_in_new!G69</f>
        <v>0</v>
      </c>
      <c r="H69" s="67">
        <f>RES_hhdet_in!H69-RES_hhdet_in_new!H69</f>
        <v>0</v>
      </c>
      <c r="I69" s="67">
        <f>RES_hhdet_in!I69-RES_hhdet_in_new!I69</f>
        <v>0</v>
      </c>
      <c r="J69" s="67">
        <f>RES_hhdet_in!J69-RES_hhdet_in_new!J69</f>
        <v>0</v>
      </c>
      <c r="K69" s="67">
        <f>RES_hhdet_in!K69-RES_hhdet_in_new!K69</f>
        <v>0</v>
      </c>
      <c r="L69" s="67">
        <f>RES_hhdet_in!L69-RES_hhdet_in_new!L69</f>
        <v>0</v>
      </c>
      <c r="M69" s="67">
        <f>RES_hhdet_in!M69-RES_hhdet_in_new!M69</f>
        <v>0</v>
      </c>
      <c r="N69" s="67">
        <f>RES_hhdet_in!N69-RES_hhdet_in_new!N69</f>
        <v>0</v>
      </c>
      <c r="O69" s="67">
        <f>RES_hhdet_in!O69-RES_hhdet_in_new!O69</f>
        <v>0</v>
      </c>
      <c r="P69" s="67">
        <f>RES_hhdet_in!P69-RES_hhdet_in_new!P69</f>
        <v>0</v>
      </c>
      <c r="Q69" s="67">
        <f>RES_hhdet_in!Q69-RES_hhdet_in_new!Q69</f>
        <v>0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0</v>
      </c>
      <c r="D70" s="67">
        <f>RES_hhdet_in!D70-RES_hhdet_in_new!D70</f>
        <v>0</v>
      </c>
      <c r="E70" s="67">
        <f>RES_hhdet_in!E70-RES_hhdet_in_new!E70</f>
        <v>0</v>
      </c>
      <c r="F70" s="67">
        <f>RES_hhdet_in!F70-RES_hhdet_in_new!F70</f>
        <v>0</v>
      </c>
      <c r="G70" s="67">
        <f>RES_hhdet_in!G70-RES_hhdet_in_new!G70</f>
        <v>0</v>
      </c>
      <c r="H70" s="67">
        <f>RES_hhdet_in!H70-RES_hhdet_in_new!H70</f>
        <v>0</v>
      </c>
      <c r="I70" s="67">
        <f>RES_hhdet_in!I70-RES_hhdet_in_new!I70</f>
        <v>0</v>
      </c>
      <c r="J70" s="67">
        <f>RES_hhdet_in!J70-RES_hhdet_in_new!J70</f>
        <v>0</v>
      </c>
      <c r="K70" s="67">
        <f>RES_hhdet_in!K70-RES_hhdet_in_new!K70</f>
        <v>0</v>
      </c>
      <c r="L70" s="67">
        <f>RES_hhdet_in!L70-RES_hhdet_in_new!L70</f>
        <v>0</v>
      </c>
      <c r="M70" s="67">
        <f>RES_hhdet_in!M70-RES_hhdet_in_new!M70</f>
        <v>0</v>
      </c>
      <c r="N70" s="67">
        <f>RES_hhdet_in!N70-RES_hhdet_in_new!N70</f>
        <v>0</v>
      </c>
      <c r="O70" s="67">
        <f>RES_hhdet_in!O70-RES_hhdet_in_new!O70</f>
        <v>0</v>
      </c>
      <c r="P70" s="67">
        <f>RES_hhdet_in!P70-RES_hhdet_in_new!P70</f>
        <v>0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0</v>
      </c>
      <c r="D73" s="67">
        <f>RES_hhdet_in!D73-RES_hhdet_in_new!D73</f>
        <v>0</v>
      </c>
      <c r="E73" s="67">
        <f>RES_hhdet_in!E73-RES_hhdet_in_new!E73</f>
        <v>0</v>
      </c>
      <c r="F73" s="67">
        <f>RES_hhdet_in!F73-RES_hhdet_in_new!F73</f>
        <v>0</v>
      </c>
      <c r="G73" s="67">
        <f>RES_hhdet_in!G73-RES_hhdet_in_new!G73</f>
        <v>0</v>
      </c>
      <c r="H73" s="67">
        <f>RES_hhdet_in!H73-RES_hhdet_in_new!H73</f>
        <v>0</v>
      </c>
      <c r="I73" s="67">
        <f>RES_hhdet_in!I73-RES_hhdet_in_new!I73</f>
        <v>0</v>
      </c>
      <c r="J73" s="67">
        <f>RES_hhdet_in!J73-RES_hhdet_in_new!J73</f>
        <v>0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0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0</v>
      </c>
      <c r="D74" s="67">
        <f>RES_hhdet_in!D74-RES_hhdet_in_new!D74</f>
        <v>0</v>
      </c>
      <c r="E74" s="67">
        <f>RES_hhdet_in!E74-RES_hhdet_in_new!E74</f>
        <v>0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0</v>
      </c>
      <c r="D78" s="67">
        <f>RES_hhdet_in!D78-RES_hhdet_in_new!D78</f>
        <v>0</v>
      </c>
      <c r="E78" s="67">
        <f>RES_hhdet_in!E78-RES_hhdet_in_new!E78</f>
        <v>0</v>
      </c>
      <c r="F78" s="67">
        <f>RES_hhdet_in!F78-RES_hhdet_in_new!F78</f>
        <v>0</v>
      </c>
      <c r="G78" s="67">
        <f>RES_hhdet_in!G78-RES_hhdet_in_new!G78</f>
        <v>0</v>
      </c>
      <c r="H78" s="67">
        <f>RES_hhdet_in!H78-RES_hhdet_in_new!H78</f>
        <v>0</v>
      </c>
      <c r="I78" s="67">
        <f>RES_hhdet_in!I78-RES_hhdet_in_new!I78</f>
        <v>0</v>
      </c>
      <c r="J78" s="67">
        <f>RES_hhdet_in!J78-RES_hhdet_in_new!J78</f>
        <v>0</v>
      </c>
      <c r="K78" s="67">
        <f>RES_hhdet_in!K78-RES_hhdet_in_new!K78</f>
        <v>0</v>
      </c>
      <c r="L78" s="67">
        <f>RES_hhdet_in!L78-RES_hhdet_in_new!L78</f>
        <v>0</v>
      </c>
      <c r="M78" s="67">
        <f>RES_hhdet_in!M78-RES_hhdet_in_new!M78</f>
        <v>0</v>
      </c>
      <c r="N78" s="67">
        <f>RES_hhdet_in!N78-RES_hhdet_in_new!N78</f>
        <v>0</v>
      </c>
      <c r="O78" s="67">
        <f>RES_hhdet_in!O78-RES_hhdet_in_new!O78</f>
        <v>0</v>
      </c>
      <c r="P78" s="67">
        <f>RES_hhdet_in!P78-RES_hhdet_in_new!P78</f>
        <v>0</v>
      </c>
      <c r="Q78" s="67">
        <f>RES_hhdet_in!Q78-RES_hhdet_in_new!Q78</f>
        <v>0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0</v>
      </c>
      <c r="D79" s="83">
        <f>RES_hhdet_in!D79-RES_hhdet_in_new!D79</f>
        <v>0</v>
      </c>
      <c r="E79" s="83">
        <f>RES_hhdet_in!E79-RES_hhdet_in_new!E79</f>
        <v>0</v>
      </c>
      <c r="F79" s="83">
        <f>RES_hhdet_in!F79-RES_hhdet_in_new!F79</f>
        <v>0</v>
      </c>
      <c r="G79" s="83">
        <f>RES_hhdet_in!G79-RES_hhdet_in_new!G79</f>
        <v>0</v>
      </c>
      <c r="H79" s="83">
        <f>RES_hhdet_in!H79-RES_hhdet_in_new!H79</f>
        <v>0</v>
      </c>
      <c r="I79" s="83">
        <f>RES_hhdet_in!I79-RES_hhdet_in_new!I79</f>
        <v>0</v>
      </c>
      <c r="J79" s="83">
        <f>RES_hhdet_in!J79-RES_hhdet_in_new!J79</f>
        <v>0</v>
      </c>
      <c r="K79" s="83">
        <f>RES_hhdet_in!K79-RES_hhdet_in_new!K79</f>
        <v>0</v>
      </c>
      <c r="L79" s="83">
        <f>RES_hhdet_in!L79-RES_hhdet_in_new!L79</f>
        <v>0</v>
      </c>
      <c r="M79" s="83">
        <f>RES_hhdet_in!M79-RES_hhdet_in_new!M79</f>
        <v>0</v>
      </c>
      <c r="N79" s="83">
        <f>RES_hhdet_in!N79-RES_hhdet_in_new!N79</f>
        <v>0</v>
      </c>
      <c r="O79" s="83">
        <f>RES_hhdet_in!O79-RES_hhdet_in_new!O79</f>
        <v>0</v>
      </c>
      <c r="P79" s="83">
        <f>RES_hhdet_in!P79-RES_hhdet_in_new!P79</f>
        <v>0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0</v>
      </c>
      <c r="D83" s="67">
        <f>RES_hhdet_in!D83-RES_hhdet_in_new!D83</f>
        <v>0</v>
      </c>
      <c r="E83" s="67">
        <f>RES_hhdet_in!E83-RES_hhdet_in_new!E83</f>
        <v>0</v>
      </c>
      <c r="F83" s="67">
        <f>RES_hhdet_in!F83-RES_hhdet_in_new!F83</f>
        <v>0</v>
      </c>
      <c r="G83" s="67">
        <f>RES_hhdet_in!G83-RES_hhdet_in_new!G83</f>
        <v>0</v>
      </c>
      <c r="H83" s="67">
        <f>RES_hhdet_in!H83-RES_hhdet_in_new!H83</f>
        <v>0</v>
      </c>
      <c r="I83" s="67">
        <f>RES_hhdet_in!I83-RES_hhdet_in_new!I83</f>
        <v>0</v>
      </c>
      <c r="J83" s="67">
        <f>RES_hhdet_in!J83-RES_hhdet_in_new!J83</f>
        <v>0</v>
      </c>
      <c r="K83" s="67">
        <f>RES_hhdet_in!K83-RES_hhdet_in_new!K83</f>
        <v>0</v>
      </c>
      <c r="L83" s="67">
        <f>RES_hhdet_in!L83-RES_hhdet_in_new!L83</f>
        <v>7148.3520285002169</v>
      </c>
      <c r="M83" s="67">
        <f>RES_hhdet_in!M83-RES_hhdet_in_new!M83</f>
        <v>5.4286103053846766</v>
      </c>
      <c r="N83" s="67">
        <f>RES_hhdet_in!N83-RES_hhdet_in_new!N83</f>
        <v>321.11541078881203</v>
      </c>
      <c r="O83" s="67">
        <f>RES_hhdet_in!O83-RES_hhdet_in_new!O83</f>
        <v>17.159764916212172</v>
      </c>
      <c r="P83" s="67">
        <f>RES_hhdet_in!P83-RES_hhdet_in_new!P83</f>
        <v>941.59805670801347</v>
      </c>
      <c r="Q83" s="67">
        <f>RES_hhdet_in!Q83-RES_hhdet_in_new!Q83</f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0</v>
      </c>
      <c r="D86" s="67">
        <f>RES_hhdet_in!D86-RES_hhdet_in_new!D86</f>
        <v>0</v>
      </c>
      <c r="E86" s="67">
        <f>RES_hhdet_in!E86-RES_hhdet_in_new!E86</f>
        <v>0</v>
      </c>
      <c r="F86" s="67">
        <f>RES_hhdet_in!F86-RES_hhdet_in_new!F86</f>
        <v>0</v>
      </c>
      <c r="G86" s="67">
        <f>RES_hhdet_in!G86-RES_hhdet_in_new!G86</f>
        <v>0</v>
      </c>
      <c r="H86" s="67">
        <f>RES_hhdet_in!H86-RES_hhdet_in_new!H86</f>
        <v>0</v>
      </c>
      <c r="I86" s="67">
        <f>RES_hhdet_in!I86-RES_hhdet_in_new!I86</f>
        <v>0</v>
      </c>
      <c r="J86" s="67">
        <f>RES_hhdet_in!J86-RES_hhdet_in_new!J86</f>
        <v>0</v>
      </c>
      <c r="K86" s="67">
        <f>RES_hhdet_in!K86-RES_hhdet_in_new!K86</f>
        <v>0</v>
      </c>
      <c r="L86" s="67">
        <f>RES_hhdet_in!L86-RES_hhdet_in_new!L86</f>
        <v>998.00000000000057</v>
      </c>
      <c r="M86" s="67">
        <f>RES_hhdet_in!M86-RES_hhdet_in_new!M86</f>
        <v>361.42861030538467</v>
      </c>
      <c r="N86" s="67">
        <f>RES_hhdet_in!N86-RES_hhdet_in_new!N86</f>
        <v>293</v>
      </c>
      <c r="O86" s="67">
        <f>RES_hhdet_in!O86-RES_hhdet_in_new!O86</f>
        <v>243.15976491621217</v>
      </c>
      <c r="P86" s="67">
        <f>RES_hhdet_in!P86-RES_hhdet_in_new!P86</f>
        <v>380.99999999999994</v>
      </c>
      <c r="Q86" s="67">
        <f>RES_hhdet_in!Q86-RES_hhdet_in_new!Q86</f>
        <v>111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0</v>
      </c>
      <c r="D88" s="67">
        <f>RES_hhdet_in!D88-RES_hhdet_in_new!D88</f>
        <v>0</v>
      </c>
      <c r="E88" s="67">
        <f>RES_hhdet_in!E88-RES_hhdet_in_new!E88</f>
        <v>0</v>
      </c>
      <c r="F88" s="67">
        <f>RES_hhdet_in!F88-RES_hhdet_in_new!F88</f>
        <v>0</v>
      </c>
      <c r="G88" s="67">
        <f>RES_hhdet_in!G88-RES_hhdet_in_new!G88</f>
        <v>0</v>
      </c>
      <c r="H88" s="67">
        <f>RES_hhdet_in!H88-RES_hhdet_in_new!H88</f>
        <v>0</v>
      </c>
      <c r="I88" s="67">
        <f>RES_hhdet_in!I88-RES_hhdet_in_new!I88</f>
        <v>0</v>
      </c>
      <c r="J88" s="67">
        <f>RES_hhdet_in!J88-RES_hhdet_in_new!J88</f>
        <v>0</v>
      </c>
      <c r="K88" s="67">
        <f>RES_hhdet_in!K88-RES_hhdet_in_new!K88</f>
        <v>0</v>
      </c>
      <c r="L88" s="67">
        <f>RES_hhdet_in!L88-RES_hhdet_in_new!L88</f>
        <v>0</v>
      </c>
      <c r="M88" s="67">
        <f>RES_hhdet_in!M88-RES_hhdet_in_new!M88</f>
        <v>0</v>
      </c>
      <c r="N88" s="67">
        <f>RES_hhdet_in!N88-RES_hhdet_in_new!N88</f>
        <v>0</v>
      </c>
      <c r="O88" s="67">
        <f>RES_hhdet_in!O88-RES_hhdet_in_new!O88</f>
        <v>0</v>
      </c>
      <c r="P88" s="67">
        <f>RES_hhdet_in!P88-RES_hhdet_in_new!P88</f>
        <v>0</v>
      </c>
      <c r="Q88" s="67">
        <f>RES_hhdet_in!Q88-RES_hhdet_in_new!Q88</f>
        <v>0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</v>
      </c>
      <c r="D89" s="67">
        <f>RES_hhdet_in!D89-RES_hhdet_in_new!D89</f>
        <v>0</v>
      </c>
      <c r="E89" s="67">
        <f>RES_hhdet_in!E89-RES_hhdet_in_new!E89</f>
        <v>0</v>
      </c>
      <c r="F89" s="67">
        <f>RES_hhdet_in!F89-RES_hhdet_in_new!F89</f>
        <v>0</v>
      </c>
      <c r="G89" s="67">
        <f>RES_hhdet_in!G89-RES_hhdet_in_new!G89</f>
        <v>0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0</v>
      </c>
      <c r="D92" s="67">
        <f>RES_hhdet_in!D92-RES_hhdet_in_new!D92</f>
        <v>0</v>
      </c>
      <c r="E92" s="67">
        <f>RES_hhdet_in!E92-RES_hhdet_in_new!E92</f>
        <v>0</v>
      </c>
      <c r="F92" s="67">
        <f>RES_hhdet_in!F92-RES_hhdet_in_new!F92</f>
        <v>0</v>
      </c>
      <c r="G92" s="67">
        <f>RES_hhdet_in!G92-RES_hhdet_in_new!G92</f>
        <v>0</v>
      </c>
      <c r="H92" s="67">
        <f>RES_hhdet_in!H92-RES_hhdet_in_new!H92</f>
        <v>0</v>
      </c>
      <c r="I92" s="67">
        <f>RES_hhdet_in!I92-RES_hhdet_in_new!I92</f>
        <v>0</v>
      </c>
      <c r="J92" s="67">
        <f>RES_hhdet_in!J92-RES_hhdet_in_new!J92</f>
        <v>0</v>
      </c>
      <c r="K92" s="67">
        <f>RES_hhdet_in!K92-RES_hhdet_in_new!K92</f>
        <v>0</v>
      </c>
      <c r="L92" s="67">
        <f>RES_hhdet_in!L92-RES_hhdet_in_new!L92</f>
        <v>0</v>
      </c>
      <c r="M92" s="67">
        <f>RES_hhdet_in!M92-RES_hhdet_in_new!M92</f>
        <v>0</v>
      </c>
      <c r="N92" s="67">
        <f>RES_hhdet_in!N92-RES_hhdet_in_new!N92</f>
        <v>0</v>
      </c>
      <c r="O92" s="67">
        <f>RES_hhdet_in!O92-RES_hhdet_in_new!O92</f>
        <v>0</v>
      </c>
      <c r="P92" s="67">
        <f>RES_hhdet_in!P92-RES_hhdet_in_new!P92</f>
        <v>0</v>
      </c>
      <c r="Q92" s="67">
        <f>RES_hhdet_in!Q92-RES_hhdet_in_new!Q92</f>
        <v>0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0</v>
      </c>
      <c r="D93" s="67">
        <f>RES_hhdet_in!D93-RES_hhdet_in_new!D93</f>
        <v>0</v>
      </c>
      <c r="E93" s="67">
        <f>RES_hhdet_in!E93-RES_hhdet_in_new!E93</f>
        <v>0</v>
      </c>
      <c r="F93" s="67">
        <f>RES_hhdet_in!F93-RES_hhdet_in_new!F93</f>
        <v>0</v>
      </c>
      <c r="G93" s="67">
        <f>RES_hhdet_in!G93-RES_hhdet_in_new!G93</f>
        <v>0</v>
      </c>
      <c r="H93" s="67">
        <f>RES_hhdet_in!H93-RES_hhdet_in_new!H93</f>
        <v>0</v>
      </c>
      <c r="I93" s="67">
        <f>RES_hhdet_in!I93-RES_hhdet_in_new!I93</f>
        <v>0</v>
      </c>
      <c r="J93" s="67">
        <f>RES_hhdet_in!J93-RES_hhdet_in_new!J93</f>
        <v>0</v>
      </c>
      <c r="K93" s="67">
        <f>RES_hhdet_in!K93-RES_hhdet_in_new!K93</f>
        <v>0</v>
      </c>
      <c r="L93" s="67">
        <f>RES_hhdet_in!L93-RES_hhdet_in_new!L93</f>
        <v>0</v>
      </c>
      <c r="M93" s="67">
        <f>RES_hhdet_in!M93-RES_hhdet_in_new!M93</f>
        <v>0</v>
      </c>
      <c r="N93" s="67">
        <f>RES_hhdet_in!N93-RES_hhdet_in_new!N93</f>
        <v>0</v>
      </c>
      <c r="O93" s="67">
        <f>RES_hhdet_in!O93-RES_hhdet_in_new!O93</f>
        <v>0</v>
      </c>
      <c r="P93" s="67">
        <f>RES_hhdet_in!P93-RES_hhdet_in_new!P93</f>
        <v>0</v>
      </c>
      <c r="Q93" s="67">
        <f>RES_hhdet_in!Q93-RES_hhdet_in_new!Q93</f>
        <v>0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0</v>
      </c>
      <c r="D96" s="67">
        <f>RES_hhdet_in!D96-RES_hhdet_in_new!D96</f>
        <v>0</v>
      </c>
      <c r="E96" s="67">
        <f>RES_hhdet_in!E96-RES_hhdet_in_new!E96</f>
        <v>0</v>
      </c>
      <c r="F96" s="67">
        <f>RES_hhdet_in!F96-RES_hhdet_in_new!F96</f>
        <v>0</v>
      </c>
      <c r="G96" s="67">
        <f>RES_hhdet_in!G96-RES_hhdet_in_new!G96</f>
        <v>0</v>
      </c>
      <c r="H96" s="67">
        <f>RES_hhdet_in!H96-RES_hhdet_in_new!H96</f>
        <v>0</v>
      </c>
      <c r="I96" s="67">
        <f>RES_hhdet_in!I96-RES_hhdet_in_new!I96</f>
        <v>0</v>
      </c>
      <c r="J96" s="67">
        <f>RES_hhdet_in!J96-RES_hhdet_in_new!J96</f>
        <v>0</v>
      </c>
      <c r="K96" s="67">
        <f>RES_hhdet_in!K96-RES_hhdet_in_new!K96</f>
        <v>0</v>
      </c>
      <c r="L96" s="67">
        <f>RES_hhdet_in!L96-RES_hhdet_in_new!L96</f>
        <v>7148.3520285002169</v>
      </c>
      <c r="M96" s="67">
        <f>RES_hhdet_in!M96-RES_hhdet_in_new!M96</f>
        <v>0</v>
      </c>
      <c r="N96" s="67">
        <f>RES_hhdet_in!N96-RES_hhdet_in_new!N96</f>
        <v>321.45430253752193</v>
      </c>
      <c r="O96" s="67">
        <f>RES_hhdet_in!O96-RES_hhdet_in_new!O96</f>
        <v>80.251594189588957</v>
      </c>
      <c r="P96" s="67">
        <f>RES_hhdet_in!P96-RES_hhdet_in_new!P96</f>
        <v>1004.3225933564999</v>
      </c>
      <c r="Q96" s="67">
        <f>RES_hhdet_in!Q96-RES_hhdet_in_new!Q96</f>
        <v>0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0</v>
      </c>
      <c r="E97" s="67">
        <f>RES_hhdet_in!E97-RES_hhdet_in_new!E97</f>
        <v>0</v>
      </c>
      <c r="F97" s="67">
        <f>RES_hhdet_in!F97-RES_hhdet_in_new!F97</f>
        <v>0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0</v>
      </c>
      <c r="M97" s="67">
        <f>RES_hhdet_in!M97-RES_hhdet_in_new!M97</f>
        <v>87.42861030538468</v>
      </c>
      <c r="N97" s="67">
        <f>RES_hhdet_in!N97-RES_hhdet_in_new!N97</f>
        <v>65.049957455783556</v>
      </c>
      <c r="O97" s="67">
        <f>RES_hhdet_in!O97-RES_hhdet_in_new!O97</f>
        <v>2.3854129511423849</v>
      </c>
      <c r="P97" s="67">
        <f>RES_hhdet_in!P97-RES_hhdet_in_new!P97</f>
        <v>0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0</v>
      </c>
      <c r="D102" s="67">
        <f>RES_hhdet_in!D102-RES_hhdet_in_new!D102</f>
        <v>0</v>
      </c>
      <c r="E102" s="67">
        <f>RES_hhdet_in!E102-RES_hhdet_in_new!E102</f>
        <v>0</v>
      </c>
      <c r="F102" s="67">
        <f>RES_hhdet_in!F102-RES_hhdet_in_new!F102</f>
        <v>0</v>
      </c>
      <c r="G102" s="67">
        <f>RES_hhdet_in!G102-RES_hhdet_in_new!G102</f>
        <v>0</v>
      </c>
      <c r="H102" s="67">
        <f>RES_hhdet_in!H102-RES_hhdet_in_new!H102</f>
        <v>0</v>
      </c>
      <c r="I102" s="67">
        <f>RES_hhdet_in!I102-RES_hhdet_in_new!I102</f>
        <v>0</v>
      </c>
      <c r="J102" s="67">
        <f>RES_hhdet_in!J102-RES_hhdet_in_new!J102</f>
        <v>0</v>
      </c>
      <c r="K102" s="67">
        <f>RES_hhdet_in!K102-RES_hhdet_in_new!K102</f>
        <v>0</v>
      </c>
      <c r="L102" s="67">
        <f>RES_hhdet_in!L102-RES_hhdet_in_new!L102</f>
        <v>4855.0000000000018</v>
      </c>
      <c r="M102" s="67">
        <f>RES_hhdet_in!M102-RES_hhdet_in_new!M102</f>
        <v>4269</v>
      </c>
      <c r="N102" s="67">
        <f>RES_hhdet_in!N102-RES_hhdet_in_new!N102</f>
        <v>4270</v>
      </c>
      <c r="O102" s="67">
        <f>RES_hhdet_in!O102-RES_hhdet_in_new!O102</f>
        <v>3761.9999999999995</v>
      </c>
      <c r="P102" s="67">
        <f>RES_hhdet_in!P102-RES_hhdet_in_new!P102</f>
        <v>3610.0000000000005</v>
      </c>
      <c r="Q102" s="67">
        <f>RES_hhdet_in!Q102-RES_hhdet_in_new!Q102</f>
        <v>3042.9999999999995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0</v>
      </c>
      <c r="D103" s="83">
        <f>RES_hhdet_in!D103-RES_hhdet_in_new!D103</f>
        <v>0</v>
      </c>
      <c r="E103" s="83">
        <f>RES_hhdet_in!E103-RES_hhdet_in_new!E103</f>
        <v>0</v>
      </c>
      <c r="F103" s="83">
        <f>RES_hhdet_in!F103-RES_hhdet_in_new!F103</f>
        <v>0</v>
      </c>
      <c r="G103" s="83">
        <f>RES_hhdet_in!G103-RES_hhdet_in_new!G103</f>
        <v>0</v>
      </c>
      <c r="H103" s="83">
        <f>RES_hhdet_in!H103-RES_hhdet_in_new!H103</f>
        <v>0</v>
      </c>
      <c r="I103" s="83">
        <f>RES_hhdet_in!I103-RES_hhdet_in_new!I103</f>
        <v>0</v>
      </c>
      <c r="J103" s="83">
        <f>RES_hhdet_in!J103-RES_hhdet_in_new!J103</f>
        <v>0</v>
      </c>
      <c r="K103" s="83">
        <f>RES_hhdet_in!K103-RES_hhdet_in_new!K103</f>
        <v>0</v>
      </c>
      <c r="L103" s="83">
        <f>RES_hhdet_in!L103-RES_hhdet_in_new!L103</f>
        <v>2293.3520285002141</v>
      </c>
      <c r="M103" s="83">
        <f>RES_hhdet_in!M103-RES_hhdet_in_new!M103</f>
        <v>591.42861030538563</v>
      </c>
      <c r="N103" s="83">
        <f>RES_hhdet_in!N103-RES_hhdet_in_new!N103</f>
        <v>320.11541078881248</v>
      </c>
      <c r="O103" s="83">
        <f>RES_hhdet_in!O103-RES_hhdet_in_new!O103</f>
        <v>525.15976491621177</v>
      </c>
      <c r="P103" s="83">
        <f>RES_hhdet_in!P103-RES_hhdet_in_new!P103</f>
        <v>1093.5980567080132</v>
      </c>
      <c r="Q103" s="83">
        <f>RES_hhdet_in!Q103-RES_hhdet_in_new!Q103</f>
        <v>163.00000000000091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0</v>
      </c>
      <c r="D126" s="67">
        <f>RES_hhdet_in!D126-RES_hhdet_in_new!D126</f>
        <v>0</v>
      </c>
      <c r="E126" s="67">
        <f>RES_hhdet_in!E126-RES_hhdet_in_new!E126</f>
        <v>0</v>
      </c>
      <c r="F126" s="67">
        <f>RES_hhdet_in!F126-RES_hhdet_in_new!F126</f>
        <v>0</v>
      </c>
      <c r="G126" s="67">
        <f>RES_hhdet_in!G126-RES_hhdet_in_new!G126</f>
        <v>0</v>
      </c>
      <c r="H126" s="67">
        <f>RES_hhdet_in!H126-RES_hhdet_in_new!H126</f>
        <v>0</v>
      </c>
      <c r="I126" s="67">
        <f>RES_hhdet_in!I126-RES_hhdet_in_new!I126</f>
        <v>0</v>
      </c>
      <c r="J126" s="67">
        <f>RES_hhdet_in!J126-RES_hhdet_in_new!J126</f>
        <v>0</v>
      </c>
      <c r="K126" s="67">
        <f>RES_hhdet_in!K126-RES_hhdet_in_new!K126</f>
        <v>0</v>
      </c>
      <c r="L126" s="67">
        <f>RES_hhdet_in!L126-RES_hhdet_in_new!L126</f>
        <v>0</v>
      </c>
      <c r="M126" s="67">
        <f>RES_hhdet_in!M126-RES_hhdet_in_new!M126</f>
        <v>0</v>
      </c>
      <c r="N126" s="67">
        <f>RES_hhdet_in!N126-RES_hhdet_in_new!N126</f>
        <v>0</v>
      </c>
      <c r="O126" s="67">
        <f>RES_hhdet_in!O126-RES_hhdet_in_new!O126</f>
        <v>0</v>
      </c>
      <c r="P126" s="67">
        <f>RES_hhdet_in!P126-RES_hhdet_in_new!P126</f>
        <v>0</v>
      </c>
      <c r="Q126" s="67">
        <f>RES_hhdet_in!Q126-RES_hhdet_in_new!Q126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0</v>
      </c>
      <c r="D129" s="67">
        <f>RES_hhdet_in!D129-RES_hhdet_in_new!D129</f>
        <v>0</v>
      </c>
      <c r="E129" s="67">
        <f>RES_hhdet_in!E129-RES_hhdet_in_new!E129</f>
        <v>0</v>
      </c>
      <c r="F129" s="67">
        <f>RES_hhdet_in!F129-RES_hhdet_in_new!F129</f>
        <v>0</v>
      </c>
      <c r="G129" s="67">
        <f>RES_hhdet_in!G129-RES_hhdet_in_new!G129</f>
        <v>0</v>
      </c>
      <c r="H129" s="67">
        <f>RES_hhdet_in!H129-RES_hhdet_in_new!H129</f>
        <v>0</v>
      </c>
      <c r="I129" s="67">
        <f>RES_hhdet_in!I129-RES_hhdet_in_new!I129</f>
        <v>0</v>
      </c>
      <c r="J129" s="67">
        <f>RES_hhdet_in!J129-RES_hhdet_in_new!J129</f>
        <v>0</v>
      </c>
      <c r="K129" s="67">
        <f>RES_hhdet_in!K129-RES_hhdet_in_new!K129</f>
        <v>0</v>
      </c>
      <c r="L129" s="67">
        <f>RES_hhdet_in!L129-RES_hhdet_in_new!L129</f>
        <v>0</v>
      </c>
      <c r="M129" s="67">
        <f>RES_hhdet_in!M129-RES_hhdet_in_new!M129</f>
        <v>0</v>
      </c>
      <c r="N129" s="67">
        <f>RES_hhdet_in!N129-RES_hhdet_in_new!N129</f>
        <v>0</v>
      </c>
      <c r="O129" s="67">
        <f>RES_hhdet_in!O129-RES_hhdet_in_new!O129</f>
        <v>0</v>
      </c>
      <c r="P129" s="67">
        <f>RES_hhdet_in!P129-RES_hhdet_in_new!P129</f>
        <v>0</v>
      </c>
      <c r="Q129" s="67">
        <f>RES_hhdet_in!Q129-RES_hhdet_in_new!Q129</f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0</v>
      </c>
      <c r="D131" s="67">
        <f>RES_hhdet_in!D131-RES_hhdet_in_new!D131</f>
        <v>0</v>
      </c>
      <c r="E131" s="67">
        <f>RES_hhdet_in!E131-RES_hhdet_in_new!E131</f>
        <v>0</v>
      </c>
      <c r="F131" s="67">
        <f>RES_hhdet_in!F131-RES_hhdet_in_new!F131</f>
        <v>0</v>
      </c>
      <c r="G131" s="67">
        <f>RES_hhdet_in!G131-RES_hhdet_in_new!G131</f>
        <v>0</v>
      </c>
      <c r="H131" s="67">
        <f>RES_hhdet_in!H131-RES_hhdet_in_new!H131</f>
        <v>0</v>
      </c>
      <c r="I131" s="67">
        <f>RES_hhdet_in!I131-RES_hhdet_in_new!I131</f>
        <v>0</v>
      </c>
      <c r="J131" s="67">
        <f>RES_hhdet_in!J131-RES_hhdet_in_new!J131</f>
        <v>0</v>
      </c>
      <c r="K131" s="67">
        <f>RES_hhdet_in!K131-RES_hhdet_in_new!K131</f>
        <v>0</v>
      </c>
      <c r="L131" s="67">
        <f>RES_hhdet_in!L131-RES_hhdet_in_new!L131</f>
        <v>0</v>
      </c>
      <c r="M131" s="67">
        <f>RES_hhdet_in!M131-RES_hhdet_in_new!M131</f>
        <v>0</v>
      </c>
      <c r="N131" s="67">
        <f>RES_hhdet_in!N131-RES_hhdet_in_new!N131</f>
        <v>0</v>
      </c>
      <c r="O131" s="67">
        <f>RES_hhdet_in!O131-RES_hhdet_in_new!O131</f>
        <v>0</v>
      </c>
      <c r="P131" s="67">
        <f>RES_hhdet_in!P131-RES_hhdet_in_new!P131</f>
        <v>0</v>
      </c>
      <c r="Q131" s="67">
        <f>RES_hhdet_in!Q131-RES_hhdet_in_new!Q131</f>
        <v>0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0</v>
      </c>
      <c r="K132" s="67">
        <f>RES_hhdet_in!K132-RES_hhdet_in_new!K132</f>
        <v>0</v>
      </c>
      <c r="L132" s="67">
        <f>RES_hhdet_in!L132-RES_hhdet_in_new!L132</f>
        <v>0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0</v>
      </c>
      <c r="D135" s="67">
        <f>RES_hhdet_in!D135-RES_hhdet_in_new!D135</f>
        <v>0</v>
      </c>
      <c r="E135" s="67">
        <f>RES_hhdet_in!E135-RES_hhdet_in_new!E135</f>
        <v>0</v>
      </c>
      <c r="F135" s="67">
        <f>RES_hhdet_in!F135-RES_hhdet_in_new!F135</f>
        <v>0</v>
      </c>
      <c r="G135" s="67">
        <f>RES_hhdet_in!G135-RES_hhdet_in_new!G135</f>
        <v>0</v>
      </c>
      <c r="H135" s="67">
        <f>RES_hhdet_in!H135-RES_hhdet_in_new!H135</f>
        <v>0</v>
      </c>
      <c r="I135" s="67">
        <f>RES_hhdet_in!I135-RES_hhdet_in_new!I135</f>
        <v>0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0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0</v>
      </c>
      <c r="D140" s="67">
        <f>RES_hhdet_in!D140-RES_hhdet_in_new!D140</f>
        <v>0</v>
      </c>
      <c r="E140" s="67">
        <f>RES_hhdet_in!E140-RES_hhdet_in_new!E140</f>
        <v>0</v>
      </c>
      <c r="F140" s="67">
        <f>RES_hhdet_in!F140-RES_hhdet_in_new!F140</f>
        <v>0</v>
      </c>
      <c r="G140" s="67">
        <f>RES_hhdet_in!G140-RES_hhdet_in_new!G140</f>
        <v>0</v>
      </c>
      <c r="H140" s="67">
        <f>RES_hhdet_in!H140-RES_hhdet_in_new!H140</f>
        <v>0</v>
      </c>
      <c r="I140" s="67">
        <f>RES_hhdet_in!I140-RES_hhdet_in_new!I140</f>
        <v>0</v>
      </c>
      <c r="J140" s="67">
        <f>RES_hhdet_in!J140-RES_hhdet_in_new!J140</f>
        <v>0</v>
      </c>
      <c r="K140" s="67">
        <f>RES_hhdet_in!K140-RES_hhdet_in_new!K140</f>
        <v>0</v>
      </c>
      <c r="L140" s="67">
        <f>RES_hhdet_in!L140-RES_hhdet_in_new!L140</f>
        <v>0</v>
      </c>
      <c r="M140" s="67">
        <f>RES_hhdet_in!M140-RES_hhdet_in_new!M140</f>
        <v>0</v>
      </c>
      <c r="N140" s="67">
        <f>RES_hhdet_in!N140-RES_hhdet_in_new!N140</f>
        <v>0</v>
      </c>
      <c r="O140" s="67">
        <f>RES_hhdet_in!O140-RES_hhdet_in_new!O140</f>
        <v>0</v>
      </c>
      <c r="P140" s="67">
        <f>RES_hhdet_in!P140-RES_hhdet_in_new!P140</f>
        <v>0</v>
      </c>
      <c r="Q140" s="67">
        <f>RES_hhdet_in!Q140-RES_hhdet_in_new!Q140</f>
        <v>0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0</v>
      </c>
      <c r="D141" s="83">
        <f>RES_hhdet_in!D141-RES_hhdet_in_new!D141</f>
        <v>0</v>
      </c>
      <c r="E141" s="83">
        <f>RES_hhdet_in!E141-RES_hhdet_in_new!E141</f>
        <v>0</v>
      </c>
      <c r="F141" s="83">
        <f>RES_hhdet_in!F141-RES_hhdet_in_new!F141</f>
        <v>0</v>
      </c>
      <c r="G141" s="83">
        <f>RES_hhdet_in!G141-RES_hhdet_in_new!G141</f>
        <v>0</v>
      </c>
      <c r="H141" s="83">
        <f>RES_hhdet_in!H141-RES_hhdet_in_new!H141</f>
        <v>0</v>
      </c>
      <c r="I141" s="83">
        <f>RES_hhdet_in!I141-RES_hhdet_in_new!I141</f>
        <v>0</v>
      </c>
      <c r="J141" s="83">
        <f>RES_hhdet_in!J141-RES_hhdet_in_new!J141</f>
        <v>0</v>
      </c>
      <c r="K141" s="83">
        <f>RES_hhdet_in!K141-RES_hhdet_in_new!K141</f>
        <v>0</v>
      </c>
      <c r="L141" s="83">
        <f>RES_hhdet_in!L141-RES_hhdet_in_new!L141</f>
        <v>0</v>
      </c>
      <c r="M141" s="83">
        <f>RES_hhdet_in!M141-RES_hhdet_in_new!M141</f>
        <v>0</v>
      </c>
      <c r="N141" s="83">
        <f>RES_hhdet_in!N141-RES_hhdet_in_new!N141</f>
        <v>0</v>
      </c>
      <c r="O141" s="83">
        <f>RES_hhdet_in!O141-RES_hhdet_in_new!O141</f>
        <v>0</v>
      </c>
      <c r="P141" s="83">
        <f>RES_hhdet_in!P141-RES_hhdet_in_new!P141</f>
        <v>0</v>
      </c>
      <c r="Q141" s="83">
        <f>RES_hhdet_in!Q141-RES_hhdet_in_new!Q141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1026.187775279328</v>
      </c>
      <c r="D145" s="67">
        <f>RES_hhdet_in!D145-RES_hhdet_in_new!D145</f>
        <v>638.61917551405497</v>
      </c>
      <c r="E145" s="67">
        <f>RES_hhdet_in!E145-RES_hhdet_in_new!E145</f>
        <v>1998.2473478605939</v>
      </c>
      <c r="F145" s="67">
        <f>RES_hhdet_in!F145-RES_hhdet_in_new!F145</f>
        <v>247.9089239169754</v>
      </c>
      <c r="G145" s="67">
        <f>RES_hhdet_in!G145-RES_hhdet_in_new!G145</f>
        <v>323.39610587034343</v>
      </c>
      <c r="H145" s="67">
        <f>RES_hhdet_in!H145-RES_hhdet_in_new!H145</f>
        <v>994.51752092574134</v>
      </c>
      <c r="I145" s="67">
        <f>RES_hhdet_in!I145-RES_hhdet_in_new!I145</f>
        <v>960.192234727146</v>
      </c>
      <c r="J145" s="67">
        <f>RES_hhdet_in!J145-RES_hhdet_in_new!J145</f>
        <v>1331.699228423947</v>
      </c>
      <c r="K145" s="67">
        <f>RES_hhdet_in!K145-RES_hhdet_in_new!K145</f>
        <v>236.13607107011563</v>
      </c>
      <c r="L145" s="67">
        <f>RES_hhdet_in!L145-RES_hhdet_in_new!L145</f>
        <v>652.9832230604751</v>
      </c>
      <c r="M145" s="67">
        <f>RES_hhdet_in!M145-RES_hhdet_in_new!M145</f>
        <v>372.72344846743425</v>
      </c>
      <c r="N145" s="67">
        <f>RES_hhdet_in!N145-RES_hhdet_in_new!N145</f>
        <v>647.01277489713266</v>
      </c>
      <c r="O145" s="67">
        <f>RES_hhdet_in!O145-RES_hhdet_in_new!O145</f>
        <v>1274.2657572155058</v>
      </c>
      <c r="P145" s="67">
        <f>RES_hhdet_in!P145-RES_hhdet_in_new!P145</f>
        <v>1230.9211021303122</v>
      </c>
      <c r="Q145" s="67">
        <f>RES_hhdet_in!Q145-RES_hhdet_in_new!Q145</f>
        <v>1547.5788580943149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718</v>
      </c>
      <c r="D147" s="67">
        <f>RES_hhdet_in!D147-RES_hhdet_in_new!D147</f>
        <v>447</v>
      </c>
      <c r="E147" s="67">
        <f>RES_hhdet_in!E147-RES_hhdet_in_new!E147</f>
        <v>1398</v>
      </c>
      <c r="F147" s="67">
        <f>RES_hhdet_in!F147-RES_hhdet_in_new!F147</f>
        <v>232.89999999999964</v>
      </c>
      <c r="G147" s="67">
        <f>RES_hhdet_in!G147-RES_hhdet_in_new!G147</f>
        <v>331.80000000000018</v>
      </c>
      <c r="H147" s="67">
        <f>RES_hhdet_in!H147-RES_hhdet_in_new!H147</f>
        <v>716.29999999999927</v>
      </c>
      <c r="I147" s="67">
        <f>RES_hhdet_in!I147-RES_hhdet_in_new!I147</f>
        <v>671.99999999999989</v>
      </c>
      <c r="J147" s="67">
        <f>RES_hhdet_in!J147-RES_hhdet_in_new!J147</f>
        <v>931.99999999999955</v>
      </c>
      <c r="K147" s="67">
        <f>RES_hhdet_in!K147-RES_hhdet_in_new!K147</f>
        <v>164.99999999999991</v>
      </c>
      <c r="L147" s="67">
        <f>RES_hhdet_in!L147-RES_hhdet_in_new!L147</f>
        <v>456.99999999999989</v>
      </c>
      <c r="M147" s="67">
        <f>RES_hhdet_in!M147-RES_hhdet_in_new!M147</f>
        <v>260.99999999999989</v>
      </c>
      <c r="N147" s="67">
        <f>RES_hhdet_in!N147-RES_hhdet_in_new!N147</f>
        <v>452.99999999999994</v>
      </c>
      <c r="O147" s="67">
        <f>RES_hhdet_in!O147-RES_hhdet_in_new!O147</f>
        <v>891.99999999999989</v>
      </c>
      <c r="P147" s="67">
        <f>RES_hhdet_in!P147-RES_hhdet_in_new!P147</f>
        <v>860.99999999999989</v>
      </c>
      <c r="Q147" s="67">
        <f>RES_hhdet_in!Q147-RES_hhdet_in_new!Q147</f>
        <v>1083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263.24999999999955</v>
      </c>
      <c r="D149" s="67">
        <f>RES_hhdet_in!D149-RES_hhdet_in_new!D149</f>
        <v>24.449777152523399</v>
      </c>
      <c r="E149" s="67">
        <f>RES_hhdet_in!E149-RES_hhdet_in_new!E149</f>
        <v>20.928183658966123</v>
      </c>
      <c r="F149" s="67">
        <f>RES_hhdet_in!F149-RES_hhdet_in_new!F149</f>
        <v>1.6909250217130261</v>
      </c>
      <c r="G149" s="67">
        <f>RES_hhdet_in!G149-RES_hhdet_in_new!G149</f>
        <v>0</v>
      </c>
      <c r="H149" s="67">
        <f>RES_hhdet_in!H149-RES_hhdet_in_new!H149</f>
        <v>0</v>
      </c>
      <c r="I149" s="67">
        <f>RES_hhdet_in!I149-RES_hhdet_in_new!I149</f>
        <v>0</v>
      </c>
      <c r="J149" s="67">
        <f>RES_hhdet_in!J149-RES_hhdet_in_new!J149</f>
        <v>0</v>
      </c>
      <c r="K149" s="67">
        <f>RES_hhdet_in!K149-RES_hhdet_in_new!K149</f>
        <v>0</v>
      </c>
      <c r="L149" s="67">
        <f>RES_hhdet_in!L149-RES_hhdet_in_new!L149</f>
        <v>0</v>
      </c>
      <c r="M149" s="67">
        <f>RES_hhdet_in!M149-RES_hhdet_in_new!M149</f>
        <v>0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0</v>
      </c>
      <c r="D150" s="67">
        <f>RES_hhdet_in!D150-RES_hhdet_in_new!D150</f>
        <v>7.0000000000000009</v>
      </c>
      <c r="E150" s="67">
        <f>RES_hhdet_in!E150-RES_hhdet_in_new!E150</f>
        <v>1.902911436196894</v>
      </c>
      <c r="F150" s="67">
        <f>RES_hhdet_in!F150-RES_hhdet_in_new!F150</f>
        <v>1</v>
      </c>
      <c r="G150" s="67">
        <f>RES_hhdet_in!G150-RES_hhdet_in_new!G150</f>
        <v>0</v>
      </c>
      <c r="H150" s="67">
        <f>RES_hhdet_in!H150-RES_hhdet_in_new!H150</f>
        <v>0</v>
      </c>
      <c r="I150" s="67">
        <f>RES_hhdet_in!I150-RES_hhdet_in_new!I150</f>
        <v>0</v>
      </c>
      <c r="J150" s="67">
        <f>RES_hhdet_in!J150-RES_hhdet_in_new!J150</f>
        <v>0</v>
      </c>
      <c r="K150" s="67">
        <f>RES_hhdet_in!K150-RES_hhdet_in_new!K150</f>
        <v>0</v>
      </c>
      <c r="L150" s="67">
        <f>RES_hhdet_in!L150-RES_hhdet_in_new!L150</f>
        <v>0</v>
      </c>
      <c r="M150" s="67">
        <f>RES_hhdet_in!M150-RES_hhdet_in_new!M150</f>
        <v>0</v>
      </c>
      <c r="N150" s="67">
        <f>RES_hhdet_in!N150-RES_hhdet_in_new!N150</f>
        <v>0</v>
      </c>
      <c r="O150" s="67">
        <f>RES_hhdet_in!O150-RES_hhdet_in_new!O150</f>
        <v>0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954.545950464459</v>
      </c>
      <c r="D153" s="67">
        <f>RES_hhdet_in!D153-RES_hhdet_in_new!D153</f>
        <v>936.11917551405452</v>
      </c>
      <c r="E153" s="67">
        <f>RES_hhdet_in!E153-RES_hhdet_in_new!E153</f>
        <v>2317.2229274825922</v>
      </c>
      <c r="F153" s="67">
        <f>RES_hhdet_in!F153-RES_hhdet_in_new!F153</f>
        <v>421.46631681420251</v>
      </c>
      <c r="G153" s="67">
        <f>RES_hhdet_in!G153-RES_hhdet_in_new!G153</f>
        <v>639.26682672994684</v>
      </c>
      <c r="H153" s="67">
        <f>RES_hhdet_in!H153-RES_hhdet_in_new!H153</f>
        <v>1197.2143137464964</v>
      </c>
      <c r="I153" s="67">
        <f>RES_hhdet_in!I153-RES_hhdet_in_new!I153</f>
        <v>1158.3446071946626</v>
      </c>
      <c r="J153" s="67">
        <f>RES_hhdet_in!J153-RES_hhdet_in_new!J153</f>
        <v>1594.5326314881345</v>
      </c>
      <c r="K153" s="67">
        <f>RES_hhdet_in!K153-RES_hhdet_in_new!K153</f>
        <v>2025.3581751851311</v>
      </c>
      <c r="L153" s="67">
        <f>RES_hhdet_in!L153-RES_hhdet_in_new!L153</f>
        <v>21.897288801209399</v>
      </c>
      <c r="M153" s="67">
        <f>RES_hhdet_in!M153-RES_hhdet_in_new!M153</f>
        <v>3324.4263698885043</v>
      </c>
      <c r="N153" s="67">
        <f>RES_hhdet_in!N153-RES_hhdet_in_new!N153</f>
        <v>667.51068659458804</v>
      </c>
      <c r="O153" s="67">
        <f>RES_hhdet_in!O153-RES_hhdet_in_new!O153</f>
        <v>1506.6276654950977</v>
      </c>
      <c r="P153" s="67">
        <f>RES_hhdet_in!P153-RES_hhdet_in_new!P153</f>
        <v>2997.0194099160094</v>
      </c>
      <c r="Q153" s="67">
        <f>RES_hhdet_in!Q153-RES_hhdet_in_new!Q153</f>
        <v>2918.654089740905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73.886071070115634</v>
      </c>
      <c r="L154" s="67">
        <f>RES_hhdet_in!L154-RES_hhdet_in_new!L154</f>
        <v>4193.7332230604761</v>
      </c>
      <c r="M154" s="67">
        <f>RES_hhdet_in!M154-RES_hhdet_in_new!M154</f>
        <v>821.37269143758454</v>
      </c>
      <c r="N154" s="67">
        <f>RES_hhdet_in!N154-RES_hhdet_in_new!N154</f>
        <v>415.80903514786934</v>
      </c>
      <c r="O154" s="67">
        <f>RES_hhdet_in!O154-RES_hhdet_in_new!O154</f>
        <v>686.15236430470566</v>
      </c>
      <c r="P154" s="67">
        <f>RES_hhdet_in!P154-RES_hhdet_in_new!P154</f>
        <v>292.91392759716632</v>
      </c>
      <c r="Q154" s="67">
        <f>RES_hhdet_in!Q154-RES_hhdet_in_new!Q154</f>
        <v>511.82714082092696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2015.5</v>
      </c>
      <c r="D158" s="67">
        <f>RES_hhdet_in!D158-RES_hhdet_in_new!D158</f>
        <v>108.42684376586919</v>
      </c>
      <c r="E158" s="67">
        <f>RES_hhdet_in!E158-RES_hhdet_in_new!E158</f>
        <v>520.49999999999977</v>
      </c>
      <c r="F158" s="67">
        <f>RES_hhdet_in!F158-RES_hhdet_in_new!F158</f>
        <v>517.49999999999989</v>
      </c>
      <c r="G158" s="67">
        <f>RES_hhdet_in!G158-RES_hhdet_in_new!G158</f>
        <v>234.49999999999932</v>
      </c>
      <c r="H158" s="67">
        <f>RES_hhdet_in!H158-RES_hhdet_in_new!H158</f>
        <v>822.50000000000045</v>
      </c>
      <c r="I158" s="67">
        <f>RES_hhdet_in!I158-RES_hhdet_in_new!I158</f>
        <v>1894.4999999999991</v>
      </c>
      <c r="J158" s="67">
        <f>RES_hhdet_in!J158-RES_hhdet_in_new!J158</f>
        <v>3374.5000000000005</v>
      </c>
      <c r="K158" s="67">
        <f>RES_hhdet_in!K158-RES_hhdet_in_new!K158</f>
        <v>1699.8639289298842</v>
      </c>
      <c r="L158" s="67">
        <f>RES_hhdet_in!L158-RES_hhdet_in_new!L158</f>
        <v>280.92362055901992</v>
      </c>
      <c r="M158" s="67">
        <f>RES_hhdet_in!M158-RES_hhdet_in_new!M158</f>
        <v>0</v>
      </c>
      <c r="N158" s="67">
        <f>RES_hhdet_in!N158-RES_hhdet_in_new!N158</f>
        <v>78.925563264241504</v>
      </c>
      <c r="O158" s="67">
        <f>RES_hhdet_in!O158-RES_hhdet_in_new!O158</f>
        <v>9.0949470177292884E-13</v>
      </c>
      <c r="P158" s="67">
        <f>RES_hhdet_in!P158-RES_hhdet_in_new!P158</f>
        <v>9.0949470177292763E-13</v>
      </c>
      <c r="Q158" s="67">
        <f>RES_hhdet_in!Q158-RES_hhdet_in_new!Q158</f>
        <v>750.4001375605601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638.75413059285745</v>
      </c>
      <c r="D159" s="83">
        <f>RES_hhdet_in!D159-RES_hhdet_in_new!D159</f>
        <v>1791.1191755140549</v>
      </c>
      <c r="E159" s="83">
        <f>RES_hhdet_in!E159-RES_hhdet_in_new!E159</f>
        <v>1648.7473478605934</v>
      </c>
      <c r="F159" s="83">
        <f>RES_hhdet_in!F159-RES_hhdet_in_new!F159</f>
        <v>168.99777767881753</v>
      </c>
      <c r="G159" s="83">
        <f>RES_hhdet_in!G159-RES_hhdet_in_new!G159</f>
        <v>259.89610587034412</v>
      </c>
      <c r="H159" s="83">
        <f>RES_hhdet_in!H159-RES_hhdet_in_new!H159</f>
        <v>503.02080349823018</v>
      </c>
      <c r="I159" s="83">
        <f>RES_hhdet_in!I159-RES_hhdet_in_new!I159</f>
        <v>114.79209716658454</v>
      </c>
      <c r="J159" s="83">
        <f>RES_hhdet_in!J159-RES_hhdet_in_new!J159</f>
        <v>0</v>
      </c>
      <c r="K159" s="83">
        <f>RES_hhdet_in!K159-RES_hhdet_in_new!K159</f>
        <v>0</v>
      </c>
      <c r="L159" s="83">
        <f>RES_hhdet_in!L159-RES_hhdet_in_new!L159</f>
        <v>2177.7332230604743</v>
      </c>
      <c r="M159" s="83">
        <f>RES_hhdet_in!M159-RES_hhdet_in_new!M159</f>
        <v>4041.8585712198123</v>
      </c>
      <c r="N159" s="83">
        <f>RES_hhdet_in!N159-RES_hhdet_in_new!N159</f>
        <v>1166.8516286589747</v>
      </c>
      <c r="O159" s="83">
        <f>RES_hhdet_in!O159-RES_hhdet_in_new!O159</f>
        <v>2125.5239351834207</v>
      </c>
      <c r="P159" s="83">
        <f>RES_hhdet_in!P159-RES_hhdet_in_new!P159</f>
        <v>3261.1743847028015</v>
      </c>
      <c r="Q159" s="83">
        <f>RES_hhdet_in!Q159-RES_hhdet_in_new!Q159</f>
        <v>2775.9287205337546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1711.2016202154723</v>
      </c>
      <c r="D163" s="67">
        <f>RES_hhdet_in!D163-RES_hhdet_in_new!D163</f>
        <v>1482.4535998374117</v>
      </c>
      <c r="E163" s="67">
        <f>RES_hhdet_in!E163-RES_hhdet_in_new!E163</f>
        <v>2717.368199044774</v>
      </c>
      <c r="F163" s="67">
        <f>RES_hhdet_in!F163-RES_hhdet_in_new!F163</f>
        <v>2574.2800005933591</v>
      </c>
      <c r="G163" s="67">
        <f>RES_hhdet_in!G163-RES_hhdet_in_new!G163</f>
        <v>1753.8019587584008</v>
      </c>
      <c r="H163" s="67">
        <f>RES_hhdet_in!H163-RES_hhdet_in_new!H163</f>
        <v>3847.115390921027</v>
      </c>
      <c r="I163" s="67">
        <f>RES_hhdet_in!I163-RES_hhdet_in_new!I163</f>
        <v>3959.0799706851453</v>
      </c>
      <c r="J163" s="67">
        <f>RES_hhdet_in!J163-RES_hhdet_in_new!J163</f>
        <v>1759.0337671391489</v>
      </c>
      <c r="K163" s="67">
        <f>RES_hhdet_in!K163-RES_hhdet_in_new!K163</f>
        <v>1308.8194225168249</v>
      </c>
      <c r="L163" s="67">
        <f>RES_hhdet_in!L163-RES_hhdet_in_new!L163</f>
        <v>1606.6484440914851</v>
      </c>
      <c r="M163" s="67">
        <f>RES_hhdet_in!M163-RES_hhdet_in_new!M163</f>
        <v>618.67650855344209</v>
      </c>
      <c r="N163" s="67">
        <f>RES_hhdet_in!N163-RES_hhdet_in_new!N163</f>
        <v>0</v>
      </c>
      <c r="O163" s="67">
        <f>RES_hhdet_in!O163-RES_hhdet_in_new!O163</f>
        <v>0</v>
      </c>
      <c r="P163" s="67">
        <f>RES_hhdet_in!P163-RES_hhdet_in_new!P163</f>
        <v>0</v>
      </c>
      <c r="Q163" s="67">
        <f>RES_hhdet_in!Q163-RES_hhdet_in_new!Q163</f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198</v>
      </c>
      <c r="D165" s="67">
        <f>RES_hhdet_in!D165-RES_hhdet_in_new!D165</f>
        <v>383</v>
      </c>
      <c r="E165" s="67">
        <f>RES_hhdet_in!E165-RES_hhdet_in_new!E165</f>
        <v>275.5</v>
      </c>
      <c r="F165" s="67">
        <f>RES_hhdet_in!F165-RES_hhdet_in_new!F165</f>
        <v>577</v>
      </c>
      <c r="G165" s="67">
        <f>RES_hhdet_in!G165-RES_hhdet_in_new!G165</f>
        <v>479.00000000000006</v>
      </c>
      <c r="H165" s="67">
        <f>RES_hhdet_in!H165-RES_hhdet_in_new!H165</f>
        <v>743</v>
      </c>
      <c r="I165" s="67">
        <f>RES_hhdet_in!I165-RES_hhdet_in_new!I165</f>
        <v>429.99999999999989</v>
      </c>
      <c r="J165" s="67">
        <f>RES_hhdet_in!J165-RES_hhdet_in_new!J165</f>
        <v>433.99999999999977</v>
      </c>
      <c r="K165" s="67">
        <f>RES_hhdet_in!K165-RES_hhdet_in_new!K165</f>
        <v>923.99999999999955</v>
      </c>
      <c r="L165" s="67">
        <f>RES_hhdet_in!L165-RES_hhdet_in_new!L165</f>
        <v>971.99999999999977</v>
      </c>
      <c r="M165" s="67">
        <f>RES_hhdet_in!M165-RES_hhdet_in_new!M165</f>
        <v>618.6765085534422</v>
      </c>
      <c r="N165" s="67">
        <f>RES_hhdet_in!N165-RES_hhdet_in_new!N165</f>
        <v>564</v>
      </c>
      <c r="O165" s="67">
        <f>RES_hhdet_in!O165-RES_hhdet_in_new!O165</f>
        <v>154</v>
      </c>
      <c r="P165" s="67">
        <f>RES_hhdet_in!P165-RES_hhdet_in_new!P165</f>
        <v>946</v>
      </c>
      <c r="Q165" s="67">
        <f>RES_hhdet_in!Q165-RES_hhdet_in_new!Q165</f>
        <v>134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1935.0000000000011</v>
      </c>
      <c r="D167" s="67">
        <f>RES_hhdet_in!D167-RES_hhdet_in_new!D167</f>
        <v>77.190656433056219</v>
      </c>
      <c r="E167" s="67">
        <f>RES_hhdet_in!E167-RES_hhdet_in_new!E167</f>
        <v>76.055496794069668</v>
      </c>
      <c r="F167" s="67">
        <f>RES_hhdet_in!F167-RES_hhdet_in_new!F167</f>
        <v>62.08336635321303</v>
      </c>
      <c r="G167" s="67">
        <f>RES_hhdet_in!G167-RES_hhdet_in_new!G167</f>
        <v>0</v>
      </c>
      <c r="H167" s="67">
        <f>RES_hhdet_in!H167-RES_hhdet_in_new!H167</f>
        <v>0</v>
      </c>
      <c r="I167" s="67">
        <f>RES_hhdet_in!I167-RES_hhdet_in_new!I167</f>
        <v>0</v>
      </c>
      <c r="J167" s="67">
        <f>RES_hhdet_in!J167-RES_hhdet_in_new!J167</f>
        <v>0</v>
      </c>
      <c r="K167" s="67">
        <f>RES_hhdet_in!K167-RES_hhdet_in_new!K167</f>
        <v>0</v>
      </c>
      <c r="L167" s="67">
        <f>RES_hhdet_in!L167-RES_hhdet_in_new!L167</f>
        <v>0</v>
      </c>
      <c r="M167" s="67">
        <f>RES_hhdet_in!M167-RES_hhdet_in_new!M167</f>
        <v>0</v>
      </c>
      <c r="N167" s="67">
        <f>RES_hhdet_in!N167-RES_hhdet_in_new!N167</f>
        <v>0</v>
      </c>
      <c r="O167" s="67">
        <f>RES_hhdet_in!O167-RES_hhdet_in_new!O167</f>
        <v>0</v>
      </c>
      <c r="P167" s="67">
        <f>RES_hhdet_in!P167-RES_hhdet_in_new!P167</f>
        <v>0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0</v>
      </c>
      <c r="D168" s="67">
        <f>RES_hhdet_in!D168-RES_hhdet_in_new!D168</f>
        <v>53.999999999999957</v>
      </c>
      <c r="E168" s="67">
        <f>RES_hhdet_in!E168-RES_hhdet_in_new!E168</f>
        <v>3.582474148098632</v>
      </c>
      <c r="F168" s="67">
        <f>RES_hhdet_in!F168-RES_hhdet_in_new!F168</f>
        <v>8.0000000000000036</v>
      </c>
      <c r="G168" s="67">
        <f>RES_hhdet_in!G168-RES_hhdet_in_new!G168</f>
        <v>0</v>
      </c>
      <c r="H168" s="67">
        <f>RES_hhdet_in!H168-RES_hhdet_in_new!H168</f>
        <v>0</v>
      </c>
      <c r="I168" s="67">
        <f>RES_hhdet_in!I168-RES_hhdet_in_new!I168</f>
        <v>0</v>
      </c>
      <c r="J168" s="67">
        <f>RES_hhdet_in!J168-RES_hhdet_in_new!J168</f>
        <v>0</v>
      </c>
      <c r="K168" s="67">
        <f>RES_hhdet_in!K168-RES_hhdet_in_new!K168</f>
        <v>0</v>
      </c>
      <c r="L168" s="67">
        <f>RES_hhdet_in!L168-RES_hhdet_in_new!L168</f>
        <v>0</v>
      </c>
      <c r="M168" s="67">
        <f>RES_hhdet_in!M168-RES_hhdet_in_new!M168</f>
        <v>0</v>
      </c>
      <c r="N168" s="67">
        <f>RES_hhdet_in!N168-RES_hhdet_in_new!N168</f>
        <v>0</v>
      </c>
      <c r="O168" s="67">
        <f>RES_hhdet_in!O168-RES_hhdet_in_new!O168</f>
        <v>0</v>
      </c>
      <c r="P168" s="67">
        <f>RES_hhdet_in!P168-RES_hhdet_in_new!P168</f>
        <v>0</v>
      </c>
      <c r="Q168" s="67">
        <f>RES_hhdet_in!Q168-RES_hhdet_in_new!Q168</f>
        <v>0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1574.4028196566878</v>
      </c>
      <c r="D171" s="67">
        <f>RES_hhdet_in!D171-RES_hhdet_in_new!D171</f>
        <v>3674.5785998374122</v>
      </c>
      <c r="E171" s="67">
        <f>RES_hhdet_in!E171-RES_hhdet_in_new!E171</f>
        <v>4758.7589976194058</v>
      </c>
      <c r="F171" s="67">
        <f>RES_hhdet_in!F171-RES_hhdet_in_new!F171</f>
        <v>3897.6184194080188</v>
      </c>
      <c r="G171" s="67">
        <f>RES_hhdet_in!G171-RES_hhdet_in_new!G171</f>
        <v>4080.1210092622532</v>
      </c>
      <c r="H171" s="67">
        <f>RES_hhdet_in!H171-RES_hhdet_in_new!H171</f>
        <v>5177.1514176583578</v>
      </c>
      <c r="I171" s="67">
        <f>RES_hhdet_in!I171-RES_hhdet_in_new!I171</f>
        <v>5290.6197277948722</v>
      </c>
      <c r="J171" s="67">
        <f>RES_hhdet_in!J171-RES_hhdet_in_new!J171</f>
        <v>3034.9056568412166</v>
      </c>
      <c r="K171" s="67">
        <f>RES_hhdet_in!K171-RES_hhdet_in_new!K171</f>
        <v>5319.6275898634394</v>
      </c>
      <c r="L171" s="67">
        <f>RES_hhdet_in!L171-RES_hhdet_in_new!L171</f>
        <v>482.98145609599214</v>
      </c>
      <c r="M171" s="67">
        <f>RES_hhdet_in!M171-RES_hhdet_in_new!M171</f>
        <v>6117.9942959018435</v>
      </c>
      <c r="N171" s="67">
        <f>RES_hhdet_in!N171-RES_hhdet_in_new!N171</f>
        <v>1875.9301604039033</v>
      </c>
      <c r="O171" s="67">
        <f>RES_hhdet_in!O171-RES_hhdet_in_new!O171</f>
        <v>504.25274600837946</v>
      </c>
      <c r="P171" s="67">
        <f>RES_hhdet_in!P171-RES_hhdet_in_new!P171</f>
        <v>6011.1074760777237</v>
      </c>
      <c r="Q171" s="67">
        <f>RES_hhdet_in!Q171-RES_hhdet_in_new!Q171</f>
        <v>6944.1188221432203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0</v>
      </c>
      <c r="D172" s="67">
        <f>RES_hhdet_in!D172-RES_hhdet_in_new!D172</f>
        <v>0</v>
      </c>
      <c r="E172" s="67">
        <f>RES_hhdet_in!E172-RES_hhdet_in_new!E172</f>
        <v>0</v>
      </c>
      <c r="F172" s="67">
        <f>RES_hhdet_in!F172-RES_hhdet_in_new!F172</f>
        <v>0</v>
      </c>
      <c r="G172" s="67">
        <f>RES_hhdet_in!G172-RES_hhdet_in_new!G172</f>
        <v>0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0</v>
      </c>
      <c r="L172" s="67">
        <f>RES_hhdet_in!L172-RES_hhdet_in_new!L172</f>
        <v>13973.42053474382</v>
      </c>
      <c r="M172" s="67">
        <f>RES_hhdet_in!M172-RES_hhdet_in_new!M172</f>
        <v>1555.8704919682536</v>
      </c>
      <c r="N172" s="67">
        <f>RES_hhdet_in!N172-RES_hhdet_in_new!N172</f>
        <v>2645.6227775718585</v>
      </c>
      <c r="O172" s="67">
        <f>RES_hhdet_in!O172-RES_hhdet_in_new!O172</f>
        <v>3992.1940505038592</v>
      </c>
      <c r="P172" s="67">
        <f>RES_hhdet_in!P172-RES_hhdet_in_new!P172</f>
        <v>1634.4294984035428</v>
      </c>
      <c r="Q172" s="67">
        <f>RES_hhdet_in!Q172-RES_hhdet_in_new!Q172</f>
        <v>832.842225624712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11456.5</v>
      </c>
      <c r="D176" s="67">
        <f>RES_hhdet_in!D176-RES_hhdet_in_new!D176</f>
        <v>256.04858747272533</v>
      </c>
      <c r="E176" s="67">
        <f>RES_hhdet_in!E176-RES_hhdet_in_new!E176</f>
        <v>481.50197782023878</v>
      </c>
      <c r="F176" s="67">
        <f>RES_hhdet_in!F176-RES_hhdet_in_new!F176</f>
        <v>2502.4999999999986</v>
      </c>
      <c r="G176" s="67">
        <f>RES_hhdet_in!G176-RES_hhdet_in_new!G176</f>
        <v>986.5</v>
      </c>
      <c r="H176" s="67">
        <f>RES_hhdet_in!H176-RES_hhdet_in_new!H176</f>
        <v>3068.5000000000018</v>
      </c>
      <c r="I176" s="67">
        <f>RES_hhdet_in!I176-RES_hhdet_in_new!I176</f>
        <v>7308.4999999999982</v>
      </c>
      <c r="J176" s="67">
        <f>RES_hhdet_in!J176-RES_hhdet_in_new!J176</f>
        <v>9017.4999999999982</v>
      </c>
      <c r="K176" s="67">
        <f>RES_hhdet_in!K176-RES_hhdet_in_new!K176</f>
        <v>7614.1805774831737</v>
      </c>
      <c r="L176" s="67">
        <f>RES_hhdet_in!L176-RES_hhdet_in_new!L176</f>
        <v>1106.9817319370613</v>
      </c>
      <c r="M176" s="67">
        <f>RES_hhdet_in!M176-RES_hhdet_in_new!M176</f>
        <v>266.18024225271023</v>
      </c>
      <c r="N176" s="67">
        <f>RES_hhdet_in!N176-RES_hhdet_in_new!N176</f>
        <v>8.8089485539021553</v>
      </c>
      <c r="O176" s="67">
        <f>RES_hhdet_in!O176-RES_hhdet_in_new!O176</f>
        <v>0</v>
      </c>
      <c r="P176" s="67">
        <f>RES_hhdet_in!P176-RES_hhdet_in_new!P176</f>
        <v>2108.0095843588729</v>
      </c>
      <c r="Q176" s="67">
        <f>RES_hhdet_in!Q176-RES_hhdet_in_new!Q176</f>
        <v>534.97525179538093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1117.4679600138688</v>
      </c>
      <c r="D177" s="83">
        <f>RES_hhdet_in!D177-RES_hhdet_in_new!D177</f>
        <v>9271.8285998374104</v>
      </c>
      <c r="E177" s="83">
        <f>RES_hhdet_in!E177-RES_hhdet_in_new!E177</f>
        <v>3551.7431990447758</v>
      </c>
      <c r="F177" s="83">
        <f>RES_hhdet_in!F177-RES_hhdet_in_new!F177</f>
        <v>1940.7353982328541</v>
      </c>
      <c r="G177" s="83">
        <f>RES_hhdet_in!G177-RES_hhdet_in_new!G177</f>
        <v>2027.1769587584008</v>
      </c>
      <c r="H177" s="83">
        <f>RES_hhdet_in!H177-RES_hhdet_in_new!H177</f>
        <v>2450.4343765456861</v>
      </c>
      <c r="I177" s="83">
        <f>RES_hhdet_in!I177-RES_hhdet_in_new!I177</f>
        <v>1547.3889237774861</v>
      </c>
      <c r="J177" s="83">
        <f>RES_hhdet_in!J177-RES_hhdet_in_new!J177</f>
        <v>0</v>
      </c>
      <c r="K177" s="83">
        <f>RES_hhdet_in!K177-RES_hhdet_in_new!K177</f>
        <v>0</v>
      </c>
      <c r="L177" s="83">
        <f>RES_hhdet_in!L177-RES_hhdet_in_new!L177</f>
        <v>7255.6355201390761</v>
      </c>
      <c r="M177" s="83">
        <f>RES_hhdet_in!M177-RES_hhdet_in_new!M177</f>
        <v>9245.1745307332058</v>
      </c>
      <c r="N177" s="83">
        <f>RES_hhdet_in!N177-RES_hhdet_in_new!N177</f>
        <v>4510.8160514460978</v>
      </c>
      <c r="O177" s="83">
        <f>RES_hhdet_in!O177-RES_hhdet_in_new!O177</f>
        <v>3336.53551016233</v>
      </c>
      <c r="P177" s="83">
        <f>RES_hhdet_in!P177-RES_hhdet_in_new!P177</f>
        <v>5188.6154156411267</v>
      </c>
      <c r="Q177" s="83">
        <f>RES_hhdet_in!Q177-RES_hhdet_in_new!Q177</f>
        <v>7048.6497482046188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4773.9374999999991</v>
      </c>
      <c r="D26" s="67">
        <v>5949.9374999999982</v>
      </c>
      <c r="E26" s="67">
        <v>1263.9374999999998</v>
      </c>
      <c r="F26" s="67">
        <v>4547.9374999999982</v>
      </c>
      <c r="G26" s="67">
        <v>5890.9374999999991</v>
      </c>
      <c r="H26" s="67">
        <v>989.93749999999966</v>
      </c>
      <c r="I26" s="67">
        <v>777.93749999999977</v>
      </c>
      <c r="J26" s="67">
        <v>4600.9374999999991</v>
      </c>
      <c r="K26" s="67">
        <v>7772.9374999999982</v>
      </c>
      <c r="L26" s="67">
        <v>0</v>
      </c>
      <c r="M26" s="67">
        <v>8334.9374999999982</v>
      </c>
      <c r="N26" s="67">
        <v>12844.937499999996</v>
      </c>
      <c r="O26" s="67">
        <v>0</v>
      </c>
      <c r="P26" s="67">
        <v>9696.9374999999982</v>
      </c>
      <c r="Q26" s="67">
        <v>6693.7499999999982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3020.9999999999991</v>
      </c>
      <c r="L29" s="67">
        <v>0</v>
      </c>
      <c r="M29" s="67">
        <v>2876.9999999999995</v>
      </c>
      <c r="N29" s="67">
        <v>3327.9999999999991</v>
      </c>
      <c r="O29" s="67">
        <v>0</v>
      </c>
      <c r="P29" s="67">
        <v>2563.9999999999995</v>
      </c>
      <c r="Q29" s="67">
        <v>1735.9999999999995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156.50591037349793</v>
      </c>
      <c r="H31" s="67">
        <v>337.22333776666278</v>
      </c>
      <c r="I31" s="67">
        <v>102.78479425706738</v>
      </c>
      <c r="J31" s="67">
        <v>626.04490384614598</v>
      </c>
      <c r="K31" s="67">
        <v>1336.1349330206865</v>
      </c>
      <c r="L31" s="67">
        <v>0</v>
      </c>
      <c r="M31" s="67">
        <v>93.617424107221765</v>
      </c>
      <c r="N31" s="67">
        <v>0</v>
      </c>
      <c r="O31" s="67">
        <v>0</v>
      </c>
      <c r="P31" s="67">
        <v>384.65229254608857</v>
      </c>
      <c r="Q31" s="67">
        <v>521.03640408262868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133.97972872097077</v>
      </c>
      <c r="G32" s="67">
        <v>146.03873987592524</v>
      </c>
      <c r="H32" s="67">
        <v>207.58763606290728</v>
      </c>
      <c r="I32" s="67">
        <v>341.15359573805927</v>
      </c>
      <c r="J32" s="67">
        <v>183.51538158211193</v>
      </c>
      <c r="K32" s="67">
        <v>311.97987336958607</v>
      </c>
      <c r="L32" s="67">
        <v>0</v>
      </c>
      <c r="M32" s="67">
        <v>227.03033810716605</v>
      </c>
      <c r="N32" s="67">
        <v>0</v>
      </c>
      <c r="O32" s="67">
        <v>0</v>
      </c>
      <c r="P32" s="67">
        <v>232.65341240817091</v>
      </c>
      <c r="Q32" s="67">
        <v>306.06129413510229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4773.9374999999991</v>
      </c>
      <c r="D35" s="67">
        <v>1034.1300778807865</v>
      </c>
      <c r="E35" s="67">
        <v>1202.0094751614727</v>
      </c>
      <c r="F35" s="67">
        <v>4127.8099607649237</v>
      </c>
      <c r="G35" s="67">
        <v>5475.9391356493234</v>
      </c>
      <c r="H35" s="67">
        <v>445.1265261704292</v>
      </c>
      <c r="I35" s="67">
        <v>170.88813931475036</v>
      </c>
      <c r="J35" s="67">
        <v>3284.7472118121041</v>
      </c>
      <c r="K35" s="67">
        <v>4424.9273387483272</v>
      </c>
      <c r="L35" s="67">
        <v>0</v>
      </c>
      <c r="M35" s="67">
        <v>3011.9967910587511</v>
      </c>
      <c r="N35" s="67">
        <v>6108.0476389140149</v>
      </c>
      <c r="O35" s="67">
        <v>0</v>
      </c>
      <c r="P35" s="67">
        <v>5423.0113802978658</v>
      </c>
      <c r="Q35" s="67">
        <v>3659.4288242272432</v>
      </c>
    </row>
    <row r="36" spans="1:17" ht="12" customHeight="1" x14ac:dyDescent="0.25">
      <c r="A36" s="23" t="s">
        <v>141</v>
      </c>
      <c r="B36" s="67">
        <v>0</v>
      </c>
      <c r="C36" s="67">
        <v>5.7614122608996638E-15</v>
      </c>
      <c r="D36" s="67">
        <v>4915.8074221192119</v>
      </c>
      <c r="E36" s="67">
        <v>61.928024838527108</v>
      </c>
      <c r="F36" s="67">
        <v>286.14781051410426</v>
      </c>
      <c r="G36" s="67">
        <v>112.45371410125209</v>
      </c>
      <c r="H36" s="67">
        <v>4.6843745090686946E-13</v>
      </c>
      <c r="I36" s="67">
        <v>163.11097069012285</v>
      </c>
      <c r="J36" s="67">
        <v>506.63000275963725</v>
      </c>
      <c r="K36" s="67">
        <v>1699.8953548613983</v>
      </c>
      <c r="L36" s="67">
        <v>0</v>
      </c>
      <c r="M36" s="67">
        <v>5002.2929467268586</v>
      </c>
      <c r="N36" s="67">
        <v>6736.8898610859815</v>
      </c>
      <c r="O36" s="67">
        <v>0</v>
      </c>
      <c r="P36" s="67">
        <v>3656.6204147478729</v>
      </c>
      <c r="Q36" s="67">
        <v>2207.2234775550241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484.12392321933817</v>
      </c>
      <c r="D40" s="67">
        <v>0</v>
      </c>
      <c r="E40" s="67">
        <v>0</v>
      </c>
      <c r="F40" s="67">
        <v>749.04388942651985</v>
      </c>
      <c r="G40" s="67">
        <v>0</v>
      </c>
      <c r="H40" s="67">
        <v>0</v>
      </c>
      <c r="I40" s="67">
        <v>599.78720767171546</v>
      </c>
      <c r="J40" s="67">
        <v>3658.7458949405527</v>
      </c>
      <c r="K40" s="67">
        <v>6241.645561958283</v>
      </c>
      <c r="L40" s="67">
        <v>0</v>
      </c>
      <c r="M40" s="67">
        <v>1175.1374938989168</v>
      </c>
      <c r="N40" s="67">
        <v>2811.539034187947</v>
      </c>
      <c r="O40" s="67">
        <v>0</v>
      </c>
      <c r="P40" s="67">
        <v>730.891397815402</v>
      </c>
      <c r="Q40" s="67">
        <v>467.08559688132891</v>
      </c>
    </row>
    <row r="41" spans="1:17" ht="12" customHeight="1" x14ac:dyDescent="0.25">
      <c r="A41" s="29" t="s">
        <v>140</v>
      </c>
      <c r="B41" s="83">
        <v>0</v>
      </c>
      <c r="C41" s="83">
        <v>4289.8135767806607</v>
      </c>
      <c r="D41" s="83">
        <v>5949.9374999999982</v>
      </c>
      <c r="E41" s="83">
        <v>1263.9375</v>
      </c>
      <c r="F41" s="83">
        <v>3798.8936105734788</v>
      </c>
      <c r="G41" s="83">
        <v>5890.9374999999982</v>
      </c>
      <c r="H41" s="83">
        <v>989.93749999999977</v>
      </c>
      <c r="I41" s="83">
        <v>178.15029232828445</v>
      </c>
      <c r="J41" s="83">
        <v>942.19160505944683</v>
      </c>
      <c r="K41" s="83">
        <v>1531.2919380417147</v>
      </c>
      <c r="L41" s="83">
        <v>0</v>
      </c>
      <c r="M41" s="83">
        <v>7159.8000061010807</v>
      </c>
      <c r="N41" s="83">
        <v>10033.398465812052</v>
      </c>
      <c r="O41" s="83">
        <v>0</v>
      </c>
      <c r="P41" s="83">
        <v>8966.0461021845967</v>
      </c>
      <c r="Q41" s="83">
        <v>6226.6644031186706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14587.999999999998</v>
      </c>
      <c r="P45" s="67">
        <v>760.99999999999989</v>
      </c>
      <c r="Q45" s="67">
        <v>8135.9999999999982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2341.9999999999995</v>
      </c>
      <c r="P48" s="67">
        <v>285.99999999999994</v>
      </c>
      <c r="Q48" s="67">
        <v>1655.9999999999998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9262.3352297761649</v>
      </c>
      <c r="P54" s="67">
        <v>453.08391886782806</v>
      </c>
      <c r="Q54" s="67">
        <v>5077.5808513560041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5325.6647702238333</v>
      </c>
      <c r="P55" s="67">
        <v>307.91608113217183</v>
      </c>
      <c r="Q55" s="67">
        <v>3058.4191486439936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4060.3479487149152</v>
      </c>
      <c r="P59" s="67">
        <v>0</v>
      </c>
      <c r="Q59" s="67">
        <v>1298.6520512850832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10527.652051285082</v>
      </c>
      <c r="P60" s="83">
        <v>760.99999999999989</v>
      </c>
      <c r="Q60" s="83">
        <v>6837.3479487149143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0</v>
      </c>
      <c r="C64" s="67">
        <v>0</v>
      </c>
      <c r="D64" s="67">
        <v>0</v>
      </c>
      <c r="E64" s="67">
        <v>0</v>
      </c>
      <c r="F64" s="67">
        <v>0</v>
      </c>
      <c r="G64" s="67">
        <v>0</v>
      </c>
      <c r="H64" s="67">
        <v>0</v>
      </c>
      <c r="I64" s="67">
        <v>0</v>
      </c>
      <c r="J64" s="67">
        <v>0</v>
      </c>
      <c r="K64" s="67">
        <v>0</v>
      </c>
      <c r="L64" s="67">
        <v>0</v>
      </c>
      <c r="M64" s="67">
        <v>0</v>
      </c>
      <c r="N64" s="67">
        <v>0</v>
      </c>
      <c r="O64" s="67">
        <v>0</v>
      </c>
      <c r="P64" s="67">
        <v>0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0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0</v>
      </c>
      <c r="C69" s="67">
        <v>0</v>
      </c>
      <c r="D69" s="67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0</v>
      </c>
      <c r="C78" s="67">
        <v>0</v>
      </c>
      <c r="D78" s="67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0</v>
      </c>
      <c r="L78" s="67">
        <v>0</v>
      </c>
      <c r="M78" s="67">
        <v>0</v>
      </c>
      <c r="N78" s="67">
        <v>0</v>
      </c>
      <c r="O78" s="67">
        <v>0</v>
      </c>
      <c r="P78" s="67">
        <v>0</v>
      </c>
      <c r="Q78" s="67">
        <v>0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0</v>
      </c>
      <c r="C83" s="67">
        <v>0</v>
      </c>
      <c r="D83" s="67">
        <v>0</v>
      </c>
      <c r="E83" s="67">
        <v>0</v>
      </c>
      <c r="F83" s="67">
        <v>0</v>
      </c>
      <c r="G83" s="67">
        <v>0</v>
      </c>
      <c r="H83" s="67">
        <v>0</v>
      </c>
      <c r="I83" s="67">
        <v>0</v>
      </c>
      <c r="J83" s="67">
        <v>0</v>
      </c>
      <c r="K83" s="67">
        <v>0</v>
      </c>
      <c r="L83" s="67">
        <v>10975.999999999996</v>
      </c>
      <c r="M83" s="67">
        <v>10.999999999999998</v>
      </c>
      <c r="N83" s="67">
        <v>553.99999999999989</v>
      </c>
      <c r="O83" s="67">
        <v>27.999999999999996</v>
      </c>
      <c r="P83" s="67">
        <v>1767.9999999999995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7">
        <v>1642.9999999999995</v>
      </c>
      <c r="M86" s="67">
        <v>10.999999999999998</v>
      </c>
      <c r="N86" s="67">
        <v>199.99999999999994</v>
      </c>
      <c r="O86" s="67">
        <v>27.999999999999996</v>
      </c>
      <c r="P86" s="67">
        <v>550.99999999999989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0</v>
      </c>
      <c r="F96" s="67">
        <v>0</v>
      </c>
      <c r="G96" s="67">
        <v>0</v>
      </c>
      <c r="H96" s="67">
        <v>0</v>
      </c>
      <c r="I96" s="67">
        <v>0</v>
      </c>
      <c r="J96" s="67">
        <v>0</v>
      </c>
      <c r="K96" s="67">
        <v>0</v>
      </c>
      <c r="L96" s="67">
        <v>7075.2052151263542</v>
      </c>
      <c r="M96" s="67">
        <v>0</v>
      </c>
      <c r="N96" s="67">
        <v>256.61115079550734</v>
      </c>
      <c r="O96" s="67">
        <v>23.908170726622629</v>
      </c>
      <c r="P96" s="67">
        <v>1045.2754633515126</v>
      </c>
      <c r="Q96" s="67">
        <v>0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3900.7947848736421</v>
      </c>
      <c r="M97" s="67">
        <v>10.999999999999998</v>
      </c>
      <c r="N97" s="67">
        <v>297.38884920449254</v>
      </c>
      <c r="O97" s="67">
        <v>4.0918292733773676</v>
      </c>
      <c r="P97" s="67">
        <v>722.72453664848706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0</v>
      </c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2199.3136140381735</v>
      </c>
      <c r="M102" s="67">
        <v>0</v>
      </c>
      <c r="N102" s="67">
        <v>182.96723636303844</v>
      </c>
      <c r="O102" s="67">
        <v>11.017103457563733</v>
      </c>
      <c r="P102" s="67">
        <v>649.70204614122338</v>
      </c>
      <c r="Q102" s="67">
        <v>0</v>
      </c>
    </row>
    <row r="103" spans="1:17" ht="12" customHeight="1" x14ac:dyDescent="0.25">
      <c r="A103" s="29" t="s">
        <v>140</v>
      </c>
      <c r="B103" s="83">
        <v>0</v>
      </c>
      <c r="C103" s="83">
        <v>0</v>
      </c>
      <c r="D103" s="83">
        <v>0</v>
      </c>
      <c r="E103" s="83">
        <v>0</v>
      </c>
      <c r="F103" s="83">
        <v>0</v>
      </c>
      <c r="G103" s="83">
        <v>0</v>
      </c>
      <c r="H103" s="83">
        <v>0</v>
      </c>
      <c r="I103" s="83">
        <v>0</v>
      </c>
      <c r="J103" s="83">
        <v>0</v>
      </c>
      <c r="K103" s="83">
        <v>0</v>
      </c>
      <c r="L103" s="83">
        <v>8776.6863859618243</v>
      </c>
      <c r="M103" s="83">
        <v>10.999999999999998</v>
      </c>
      <c r="N103" s="83">
        <v>371.03276363696148</v>
      </c>
      <c r="O103" s="83">
        <v>16.982896542436261</v>
      </c>
      <c r="P103" s="83">
        <v>1118.2979538587761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341.24999999999994</v>
      </c>
      <c r="C145" s="67">
        <v>1780.2499999999995</v>
      </c>
      <c r="D145" s="67">
        <v>1136.2499999999998</v>
      </c>
      <c r="E145" s="67">
        <v>3502.2499999999991</v>
      </c>
      <c r="F145" s="67">
        <v>435.24999999999989</v>
      </c>
      <c r="G145" s="67">
        <v>575.24999999999989</v>
      </c>
      <c r="H145" s="67">
        <v>1886.2499999999995</v>
      </c>
      <c r="I145" s="67">
        <v>1839.2499999999998</v>
      </c>
      <c r="J145" s="67">
        <v>2790.2499999999995</v>
      </c>
      <c r="K145" s="67">
        <v>498.24999999999989</v>
      </c>
      <c r="L145" s="67">
        <v>1075.2499999999998</v>
      </c>
      <c r="M145" s="67">
        <v>755.24999999999989</v>
      </c>
      <c r="N145" s="67">
        <v>1116.2499999999998</v>
      </c>
      <c r="O145" s="67">
        <v>2079.2499999999995</v>
      </c>
      <c r="P145" s="67">
        <v>2311.2499999999991</v>
      </c>
      <c r="Q145" s="67">
        <v>2613.2499999999995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2264.9999999999995</v>
      </c>
      <c r="F147" s="67">
        <v>303.99999999999994</v>
      </c>
      <c r="G147" s="67">
        <v>401.99999999999989</v>
      </c>
      <c r="H147" s="67">
        <v>1319.9999999999998</v>
      </c>
      <c r="I147" s="67">
        <v>1286.9999999999998</v>
      </c>
      <c r="J147" s="67">
        <v>1952.9999999999995</v>
      </c>
      <c r="K147" s="67">
        <v>347.99999999999994</v>
      </c>
      <c r="L147" s="67">
        <v>751.99999999999977</v>
      </c>
      <c r="M147" s="67">
        <v>527.99999999999989</v>
      </c>
      <c r="N147" s="67">
        <v>780.99999999999977</v>
      </c>
      <c r="O147" s="67">
        <v>1454.9999999999995</v>
      </c>
      <c r="P147" s="67">
        <v>1616.9999999999998</v>
      </c>
      <c r="Q147" s="67">
        <v>1828.9999999999995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0</v>
      </c>
      <c r="C153" s="67">
        <v>1117.5748626885613</v>
      </c>
      <c r="D153" s="67">
        <v>204.8579159921276</v>
      </c>
      <c r="E153" s="67">
        <v>3361.0809929063871</v>
      </c>
      <c r="F153" s="67">
        <v>233.0683415059633</v>
      </c>
      <c r="G153" s="67">
        <v>575.24999999999989</v>
      </c>
      <c r="H153" s="67">
        <v>1886.2499999999995</v>
      </c>
      <c r="I153" s="67">
        <v>1504.3361056799686</v>
      </c>
      <c r="J153" s="67">
        <v>2341.9165969358123</v>
      </c>
      <c r="K153" s="67">
        <v>229.75269545962598</v>
      </c>
      <c r="L153" s="67">
        <v>21.897288801209395</v>
      </c>
      <c r="M153" s="67">
        <v>62.827105617888513</v>
      </c>
      <c r="N153" s="67">
        <v>522.54531034827335</v>
      </c>
      <c r="O153" s="67">
        <v>746.84242161337113</v>
      </c>
      <c r="P153" s="67">
        <v>1155.0246221441625</v>
      </c>
      <c r="Q153" s="67">
        <v>1617.7757403066469</v>
      </c>
    </row>
    <row r="154" spans="1:17" ht="12" customHeight="1" x14ac:dyDescent="0.25">
      <c r="A154" s="23" t="s">
        <v>141</v>
      </c>
      <c r="B154" s="67">
        <v>341.24999999999994</v>
      </c>
      <c r="C154" s="67">
        <v>662.67513731143822</v>
      </c>
      <c r="D154" s="67">
        <v>931.3920840078722</v>
      </c>
      <c r="E154" s="67">
        <v>141.16900709361201</v>
      </c>
      <c r="F154" s="67">
        <v>202.18165849403658</v>
      </c>
      <c r="G154" s="67">
        <v>0</v>
      </c>
      <c r="H154" s="67">
        <v>0</v>
      </c>
      <c r="I154" s="67">
        <v>334.91389432003115</v>
      </c>
      <c r="J154" s="67">
        <v>448.33340306418722</v>
      </c>
      <c r="K154" s="67">
        <v>268.49730454037393</v>
      </c>
      <c r="L154" s="67">
        <v>1053.3527111987903</v>
      </c>
      <c r="M154" s="67">
        <v>692.42289438211139</v>
      </c>
      <c r="N154" s="67">
        <v>593.70468965172643</v>
      </c>
      <c r="O154" s="67">
        <v>1332.4075783866285</v>
      </c>
      <c r="P154" s="67">
        <v>1156.2253778558365</v>
      </c>
      <c r="Q154" s="67">
        <v>995.47425969335279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52.90249864293019</v>
      </c>
      <c r="C158" s="67">
        <v>1660.791548699216</v>
      </c>
      <c r="D158" s="67">
        <v>1027.8231562341305</v>
      </c>
      <c r="E158" s="67">
        <v>298.85368342838905</v>
      </c>
      <c r="F158" s="67">
        <v>57.3707654784304</v>
      </c>
      <c r="G158" s="67">
        <v>6.1460417149096213E-13</v>
      </c>
      <c r="H158" s="67">
        <v>8.4498539957806053E-13</v>
      </c>
      <c r="I158" s="67">
        <v>697.49763891762984</v>
      </c>
      <c r="J158" s="67">
        <v>1331.6992284239475</v>
      </c>
      <c r="K158" s="67">
        <v>236.13607107011569</v>
      </c>
      <c r="L158" s="67">
        <v>280.92362055901896</v>
      </c>
      <c r="M158" s="67">
        <v>0</v>
      </c>
      <c r="N158" s="67">
        <v>1.7885461885340011E-3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>
        <v>288.34750135706975</v>
      </c>
      <c r="C159" s="83">
        <v>119.45845130078337</v>
      </c>
      <c r="D159" s="83">
        <v>108.42684376586922</v>
      </c>
      <c r="E159" s="83">
        <v>3203.3963165716104</v>
      </c>
      <c r="F159" s="83">
        <v>377.87923452156951</v>
      </c>
      <c r="G159" s="83">
        <v>575.24999999999932</v>
      </c>
      <c r="H159" s="83">
        <v>1886.2499999999986</v>
      </c>
      <c r="I159" s="83">
        <v>1141.7523610823698</v>
      </c>
      <c r="J159" s="83">
        <v>1458.5507715760521</v>
      </c>
      <c r="K159" s="83">
        <v>262.1139289298842</v>
      </c>
      <c r="L159" s="83">
        <v>794.32637944098065</v>
      </c>
      <c r="M159" s="83">
        <v>755.24999999999989</v>
      </c>
      <c r="N159" s="83">
        <v>1116.2482114538111</v>
      </c>
      <c r="O159" s="83">
        <v>2079.2499999999995</v>
      </c>
      <c r="P159" s="83">
        <v>2311.2499999999995</v>
      </c>
      <c r="Q159" s="83">
        <v>2613.2499999999995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0</v>
      </c>
      <c r="C163" s="67">
        <v>0</v>
      </c>
      <c r="D163" s="67">
        <v>0</v>
      </c>
      <c r="E163" s="67">
        <v>0</v>
      </c>
      <c r="F163" s="67">
        <v>2693.6249999999995</v>
      </c>
      <c r="G163" s="67">
        <v>3119.6249999999991</v>
      </c>
      <c r="H163" s="67">
        <v>7296.6249999999991</v>
      </c>
      <c r="I163" s="67">
        <v>7583.6249999999982</v>
      </c>
      <c r="J163" s="67">
        <v>3685.6249999999991</v>
      </c>
      <c r="K163" s="67">
        <v>2761.6249999999995</v>
      </c>
      <c r="L163" s="67">
        <v>2645.6249999999995</v>
      </c>
      <c r="M163" s="67">
        <v>1253.6249999999995</v>
      </c>
      <c r="N163" s="67">
        <v>0</v>
      </c>
      <c r="O163" s="67">
        <v>0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858.37499999999977</v>
      </c>
      <c r="K165" s="67">
        <v>1949.9999999999995</v>
      </c>
      <c r="L165" s="67">
        <v>1600.9999999999995</v>
      </c>
      <c r="M165" s="67">
        <v>1253.6249999999998</v>
      </c>
      <c r="N165" s="67">
        <v>0</v>
      </c>
      <c r="O165" s="67">
        <v>0</v>
      </c>
      <c r="P165" s="67">
        <v>0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0</v>
      </c>
      <c r="D171" s="67">
        <v>0</v>
      </c>
      <c r="E171" s="67">
        <v>0</v>
      </c>
      <c r="F171" s="67">
        <v>746.31420892876929</v>
      </c>
      <c r="G171" s="67">
        <v>0</v>
      </c>
      <c r="H171" s="67">
        <v>6128.6719267252774</v>
      </c>
      <c r="I171" s="67">
        <v>7052.5935202915853</v>
      </c>
      <c r="J171" s="67">
        <v>3033.8781102979319</v>
      </c>
      <c r="K171" s="67">
        <v>1612.7680320946022</v>
      </c>
      <c r="L171" s="67">
        <v>482.98145609599203</v>
      </c>
      <c r="M171" s="67">
        <v>494.79274556583766</v>
      </c>
      <c r="N171" s="67">
        <v>0</v>
      </c>
      <c r="O171" s="67">
        <v>0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1947.3107910712301</v>
      </c>
      <c r="G172" s="67">
        <v>3119.6249999999991</v>
      </c>
      <c r="H172" s="67">
        <v>1167.9530732747214</v>
      </c>
      <c r="I172" s="67">
        <v>531.03147970841314</v>
      </c>
      <c r="J172" s="67">
        <v>651.74688970206728</v>
      </c>
      <c r="K172" s="67">
        <v>1148.8569679053974</v>
      </c>
      <c r="L172" s="67">
        <v>2162.6435439040074</v>
      </c>
      <c r="M172" s="67">
        <v>758.832254434162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2108.0095843588724</v>
      </c>
      <c r="I176" s="67">
        <v>534.97525179538081</v>
      </c>
      <c r="J176" s="67">
        <v>1759.0337671391492</v>
      </c>
      <c r="K176" s="67">
        <v>1308.8194225168252</v>
      </c>
      <c r="L176" s="67">
        <v>1106.9817319370611</v>
      </c>
      <c r="M176" s="67">
        <v>266.18024225271017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>
        <v>0</v>
      </c>
      <c r="C177" s="83">
        <v>0</v>
      </c>
      <c r="D177" s="83">
        <v>0</v>
      </c>
      <c r="E177" s="83">
        <v>0</v>
      </c>
      <c r="F177" s="83">
        <v>2693.6249999999995</v>
      </c>
      <c r="G177" s="83">
        <v>3119.6249999999991</v>
      </c>
      <c r="H177" s="83">
        <v>5188.6154156411258</v>
      </c>
      <c r="I177" s="83">
        <v>7048.649748204617</v>
      </c>
      <c r="J177" s="83">
        <v>1926.5912328608499</v>
      </c>
      <c r="K177" s="83">
        <v>1452.8055774831741</v>
      </c>
      <c r="L177" s="83">
        <v>1538.6432680629382</v>
      </c>
      <c r="M177" s="83">
        <v>987.44475774728949</v>
      </c>
      <c r="N177" s="83">
        <v>0</v>
      </c>
      <c r="O177" s="83">
        <v>0</v>
      </c>
      <c r="P177" s="83">
        <v>0</v>
      </c>
      <c r="Q177" s="83">
        <v>0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0</v>
      </c>
      <c r="C4" s="157">
        <f t="shared" ref="C4:Q4" si="2">SUM(C5:C6)</f>
        <v>0</v>
      </c>
      <c r="D4" s="157">
        <f t="shared" si="2"/>
        <v>0</v>
      </c>
      <c r="E4" s="157">
        <f t="shared" si="2"/>
        <v>0</v>
      </c>
      <c r="F4" s="157">
        <f t="shared" si="2"/>
        <v>0</v>
      </c>
      <c r="G4" s="157">
        <f t="shared" si="2"/>
        <v>0</v>
      </c>
      <c r="H4" s="157">
        <f t="shared" si="2"/>
        <v>0</v>
      </c>
      <c r="I4" s="157">
        <f t="shared" si="2"/>
        <v>0</v>
      </c>
      <c r="J4" s="157">
        <f t="shared" si="2"/>
        <v>0</v>
      </c>
      <c r="K4" s="157">
        <f t="shared" si="2"/>
        <v>0</v>
      </c>
      <c r="L4" s="157">
        <f t="shared" si="2"/>
        <v>0</v>
      </c>
      <c r="M4" s="157">
        <f t="shared" si="2"/>
        <v>0</v>
      </c>
      <c r="N4" s="157">
        <f t="shared" si="2"/>
        <v>0</v>
      </c>
      <c r="O4" s="157">
        <f t="shared" si="2"/>
        <v>0</v>
      </c>
      <c r="P4" s="157">
        <f t="shared" si="2"/>
        <v>0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3">B8</f>
        <v>0</v>
      </c>
      <c r="C7" s="157">
        <f t="shared" si="3"/>
        <v>0</v>
      </c>
      <c r="D7" s="157">
        <f t="shared" si="3"/>
        <v>0</v>
      </c>
      <c r="E7" s="157">
        <f t="shared" si="3"/>
        <v>0</v>
      </c>
      <c r="F7" s="157">
        <f t="shared" si="3"/>
        <v>0</v>
      </c>
      <c r="G7" s="157">
        <f t="shared" si="3"/>
        <v>0</v>
      </c>
      <c r="H7" s="157">
        <f t="shared" si="3"/>
        <v>0</v>
      </c>
      <c r="I7" s="157">
        <f t="shared" si="3"/>
        <v>0</v>
      </c>
      <c r="J7" s="157">
        <f t="shared" si="3"/>
        <v>0</v>
      </c>
      <c r="K7" s="157">
        <f t="shared" si="3"/>
        <v>0</v>
      </c>
      <c r="L7" s="157">
        <f t="shared" si="3"/>
        <v>0</v>
      </c>
      <c r="M7" s="157">
        <f t="shared" si="3"/>
        <v>0</v>
      </c>
      <c r="N7" s="157">
        <f t="shared" si="3"/>
        <v>0</v>
      </c>
      <c r="O7" s="157">
        <f t="shared" si="3"/>
        <v>0</v>
      </c>
      <c r="P7" s="157">
        <f t="shared" si="3"/>
        <v>0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4">SUM(C10:C12,C15:C16)</f>
        <v>0</v>
      </c>
      <c r="D9" s="157">
        <f t="shared" si="4"/>
        <v>0</v>
      </c>
      <c r="E9" s="157">
        <f t="shared" si="4"/>
        <v>0</v>
      </c>
      <c r="F9" s="157">
        <f t="shared" si="4"/>
        <v>0</v>
      </c>
      <c r="G9" s="157">
        <f t="shared" si="4"/>
        <v>0</v>
      </c>
      <c r="H9" s="157">
        <f t="shared" si="4"/>
        <v>0</v>
      </c>
      <c r="I9" s="157">
        <f t="shared" si="4"/>
        <v>0</v>
      </c>
      <c r="J9" s="157">
        <f t="shared" si="4"/>
        <v>0</v>
      </c>
      <c r="K9" s="157">
        <f t="shared" si="4"/>
        <v>0</v>
      </c>
      <c r="L9" s="157">
        <f t="shared" si="4"/>
        <v>0</v>
      </c>
      <c r="M9" s="157">
        <f t="shared" si="4"/>
        <v>0</v>
      </c>
      <c r="N9" s="157">
        <f t="shared" si="4"/>
        <v>0</v>
      </c>
      <c r="O9" s="157">
        <f t="shared" si="4"/>
        <v>0</v>
      </c>
      <c r="P9" s="157">
        <f t="shared" si="4"/>
        <v>0</v>
      </c>
      <c r="Q9" s="157">
        <f t="shared" si="4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0</v>
      </c>
      <c r="F12" s="132">
        <f t="shared" si="5"/>
        <v>0</v>
      </c>
      <c r="G12" s="132">
        <f t="shared" si="5"/>
        <v>0</v>
      </c>
      <c r="H12" s="132">
        <f t="shared" si="5"/>
        <v>0</v>
      </c>
      <c r="I12" s="132">
        <f t="shared" si="5"/>
        <v>0</v>
      </c>
      <c r="J12" s="132">
        <f t="shared" si="5"/>
        <v>0</v>
      </c>
      <c r="K12" s="132">
        <f t="shared" si="5"/>
        <v>0</v>
      </c>
      <c r="L12" s="132">
        <f t="shared" si="5"/>
        <v>0</v>
      </c>
      <c r="M12" s="132">
        <f t="shared" si="5"/>
        <v>0</v>
      </c>
      <c r="N12" s="132">
        <f t="shared" si="5"/>
        <v>0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0</v>
      </c>
      <c r="E16" s="160">
        <f t="shared" si="6"/>
        <v>0</v>
      </c>
      <c r="F16" s="160">
        <f t="shared" si="6"/>
        <v>0</v>
      </c>
      <c r="G16" s="160">
        <f t="shared" si="6"/>
        <v>0</v>
      </c>
      <c r="H16" s="160">
        <f t="shared" si="6"/>
        <v>0</v>
      </c>
      <c r="I16" s="160">
        <f t="shared" si="6"/>
        <v>0</v>
      </c>
      <c r="J16" s="160">
        <f t="shared" si="6"/>
        <v>0</v>
      </c>
      <c r="K16" s="160">
        <f t="shared" si="6"/>
        <v>0</v>
      </c>
      <c r="L16" s="160">
        <f t="shared" si="6"/>
        <v>0</v>
      </c>
      <c r="M16" s="160">
        <f t="shared" si="6"/>
        <v>0</v>
      </c>
      <c r="N16" s="160">
        <f t="shared" si="6"/>
        <v>0</v>
      </c>
      <c r="O16" s="160">
        <f t="shared" si="6"/>
        <v>0</v>
      </c>
      <c r="P16" s="160">
        <f t="shared" si="6"/>
        <v>0</v>
      </c>
      <c r="Q16" s="160">
        <f t="shared" si="6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7">SUM(C20:C22)</f>
        <v>0</v>
      </c>
      <c r="D19" s="157">
        <f t="shared" si="7"/>
        <v>0</v>
      </c>
      <c r="E19" s="157">
        <f t="shared" si="7"/>
        <v>0</v>
      </c>
      <c r="F19" s="157">
        <f t="shared" si="7"/>
        <v>0</v>
      </c>
      <c r="G19" s="157">
        <f t="shared" si="7"/>
        <v>0</v>
      </c>
      <c r="H19" s="157">
        <f t="shared" si="7"/>
        <v>0</v>
      </c>
      <c r="I19" s="157">
        <f t="shared" si="7"/>
        <v>0</v>
      </c>
      <c r="J19" s="157">
        <f t="shared" si="7"/>
        <v>0</v>
      </c>
      <c r="K19" s="157">
        <f t="shared" si="7"/>
        <v>0</v>
      </c>
      <c r="L19" s="157">
        <f t="shared" si="7"/>
        <v>0</v>
      </c>
      <c r="M19" s="157">
        <f t="shared" si="7"/>
        <v>0</v>
      </c>
      <c r="N19" s="157">
        <f t="shared" si="7"/>
        <v>0</v>
      </c>
      <c r="O19" s="157">
        <f t="shared" si="7"/>
        <v>0</v>
      </c>
      <c r="P19" s="157">
        <f t="shared" si="7"/>
        <v>0</v>
      </c>
      <c r="Q19" s="157">
        <f t="shared" si="7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27.508835646935978</v>
      </c>
      <c r="C24" s="168">
        <f t="shared" si="8"/>
        <v>24.826921380239654</v>
      </c>
      <c r="D24" s="168">
        <f t="shared" si="8"/>
        <v>26.699152304219464</v>
      </c>
      <c r="E24" s="168">
        <f t="shared" si="8"/>
        <v>26.905163328700983</v>
      </c>
      <c r="F24" s="168">
        <f t="shared" si="8"/>
        <v>25.572468165253657</v>
      </c>
      <c r="G24" s="168">
        <f t="shared" si="8"/>
        <v>26.072565572218146</v>
      </c>
      <c r="H24" s="168">
        <f t="shared" si="8"/>
        <v>26.134147869583693</v>
      </c>
      <c r="I24" s="168">
        <f t="shared" si="8"/>
        <v>23.556315923532658</v>
      </c>
      <c r="J24" s="168">
        <f t="shared" si="8"/>
        <v>22.118653842586287</v>
      </c>
      <c r="K24" s="168">
        <f t="shared" si="8"/>
        <v>17.571509441742716</v>
      </c>
      <c r="L24" s="168">
        <f t="shared" si="8"/>
        <v>19.771185479433502</v>
      </c>
      <c r="M24" s="168">
        <f t="shared" si="8"/>
        <v>20.033333120110008</v>
      </c>
      <c r="N24" s="168">
        <f t="shared" si="8"/>
        <v>23.087053286094257</v>
      </c>
      <c r="O24" s="168">
        <f t="shared" si="8"/>
        <v>20.840243273488337</v>
      </c>
      <c r="P24" s="168">
        <f t="shared" si="8"/>
        <v>21.304830398000394</v>
      </c>
      <c r="Q24" s="168">
        <f t="shared" si="8"/>
        <v>25.062048555060201</v>
      </c>
    </row>
    <row r="25" spans="1:17" ht="12.95" customHeight="1" x14ac:dyDescent="0.25">
      <c r="A25" s="158" t="s">
        <v>65</v>
      </c>
      <c r="B25" s="157">
        <f t="shared" ref="B25" si="9">SUM(B26:B27)</f>
        <v>10.770733340560245</v>
      </c>
      <c r="C25" s="157">
        <f t="shared" ref="C25:Q25" si="10">SUM(C26:C27)</f>
        <v>6.4971621172311416</v>
      </c>
      <c r="D25" s="157">
        <f t="shared" si="10"/>
        <v>9.228403781741406</v>
      </c>
      <c r="E25" s="157">
        <f t="shared" si="10"/>
        <v>10.328311546086359</v>
      </c>
      <c r="F25" s="157">
        <f t="shared" si="10"/>
        <v>8.3495495146798984</v>
      </c>
      <c r="G25" s="157">
        <f t="shared" si="10"/>
        <v>8.4925595063666748</v>
      </c>
      <c r="H25" s="157">
        <f t="shared" si="10"/>
        <v>9.1304356751118565</v>
      </c>
      <c r="I25" s="157">
        <f t="shared" si="10"/>
        <v>7.3004096717834939</v>
      </c>
      <c r="J25" s="157">
        <f t="shared" si="10"/>
        <v>5.320142395884738</v>
      </c>
      <c r="K25" s="157">
        <f t="shared" si="10"/>
        <v>1.9874306311354035</v>
      </c>
      <c r="L25" s="157">
        <f t="shared" si="10"/>
        <v>5.4923501551448561</v>
      </c>
      <c r="M25" s="157">
        <f t="shared" si="10"/>
        <v>5.4602569685984061</v>
      </c>
      <c r="N25" s="157">
        <f t="shared" si="10"/>
        <v>7.0652449058235431</v>
      </c>
      <c r="O25" s="157">
        <f t="shared" si="10"/>
        <v>6.5464262031310909</v>
      </c>
      <c r="P25" s="157">
        <f t="shared" si="10"/>
        <v>6.3935688306487943</v>
      </c>
      <c r="Q25" s="157">
        <f t="shared" si="10"/>
        <v>8.8238772694124918</v>
      </c>
    </row>
    <row r="26" spans="1:17" ht="12" customHeight="1" x14ac:dyDescent="0.25">
      <c r="A26" s="23" t="s">
        <v>84</v>
      </c>
      <c r="B26" s="156">
        <v>10.56703541917018</v>
      </c>
      <c r="C26" s="156">
        <v>6.0698655000000015</v>
      </c>
      <c r="D26" s="156">
        <v>9.1238000000000028</v>
      </c>
      <c r="E26" s="156">
        <v>9.3216710200000108</v>
      </c>
      <c r="F26" s="156">
        <v>7.9738000000000042</v>
      </c>
      <c r="G26" s="156">
        <v>8.4189664675693514</v>
      </c>
      <c r="H26" s="156">
        <v>9.0269423599999872</v>
      </c>
      <c r="I26" s="156">
        <v>7.2176596666915005</v>
      </c>
      <c r="J26" s="156">
        <v>5.1918287966463126</v>
      </c>
      <c r="K26" s="156">
        <v>1.9694371350556761</v>
      </c>
      <c r="L26" s="156">
        <v>5.3627765643776337</v>
      </c>
      <c r="M26" s="156">
        <v>5.3733464680931506</v>
      </c>
      <c r="N26" s="156">
        <v>6.9021215851525559</v>
      </c>
      <c r="O26" s="156">
        <v>6.5241206196088468</v>
      </c>
      <c r="P26" s="156">
        <v>6.3348897480495427</v>
      </c>
      <c r="Q26" s="156">
        <v>8.6130745381137093</v>
      </c>
    </row>
    <row r="27" spans="1:17" ht="12" customHeight="1" x14ac:dyDescent="0.25">
      <c r="A27" s="23" t="s">
        <v>60</v>
      </c>
      <c r="B27" s="156">
        <v>0.20369792139006443</v>
      </c>
      <c r="C27" s="156">
        <v>0.42729661723114043</v>
      </c>
      <c r="D27" s="156">
        <v>0.10460378174140396</v>
      </c>
      <c r="E27" s="156">
        <v>1.0066405260863482</v>
      </c>
      <c r="F27" s="156">
        <v>0.37574951467989492</v>
      </c>
      <c r="G27" s="156">
        <v>7.359303879732286E-2</v>
      </c>
      <c r="H27" s="156">
        <v>0.10349331511186924</v>
      </c>
      <c r="I27" s="156">
        <v>8.275000509199365E-2</v>
      </c>
      <c r="J27" s="156">
        <v>0.12831359923842584</v>
      </c>
      <c r="K27" s="156">
        <v>1.7993496079727549E-2</v>
      </c>
      <c r="L27" s="156">
        <v>0.1295735907672225</v>
      </c>
      <c r="M27" s="156">
        <v>8.6910500505255492E-2</v>
      </c>
      <c r="N27" s="156">
        <v>0.16312332067098698</v>
      </c>
      <c r="O27" s="156">
        <v>2.2305583522244373E-2</v>
      </c>
      <c r="P27" s="156">
        <v>5.8679082599251205E-2</v>
      </c>
      <c r="Q27" s="156">
        <v>0.21080273129878213</v>
      </c>
    </row>
    <row r="28" spans="1:17" ht="12.95" customHeight="1" x14ac:dyDescent="0.25">
      <c r="A28" s="158" t="s">
        <v>112</v>
      </c>
      <c r="B28" s="157">
        <f t="shared" ref="B28:Q28" si="11">B29</f>
        <v>2.0559504017570784</v>
      </c>
      <c r="C28" s="157">
        <f t="shared" si="11"/>
        <v>1.9311858564298008</v>
      </c>
      <c r="D28" s="157">
        <f t="shared" si="11"/>
        <v>1.9422651889082927</v>
      </c>
      <c r="E28" s="157">
        <f t="shared" si="11"/>
        <v>1.7155733175924597</v>
      </c>
      <c r="F28" s="157">
        <f t="shared" si="11"/>
        <v>1.7169453101911989</v>
      </c>
      <c r="G28" s="157">
        <f t="shared" si="11"/>
        <v>1.7203056978843769</v>
      </c>
      <c r="H28" s="157">
        <f t="shared" si="11"/>
        <v>1.6784399818410041</v>
      </c>
      <c r="I28" s="157">
        <f t="shared" si="11"/>
        <v>1.4953394090579339</v>
      </c>
      <c r="J28" s="157">
        <f t="shared" si="11"/>
        <v>1.4405473623330922</v>
      </c>
      <c r="K28" s="157">
        <f t="shared" si="11"/>
        <v>1.6157730564877317</v>
      </c>
      <c r="L28" s="157">
        <f t="shared" si="11"/>
        <v>1.4491994132551191</v>
      </c>
      <c r="M28" s="157">
        <f t="shared" si="11"/>
        <v>1.545729174080082</v>
      </c>
      <c r="N28" s="157">
        <f t="shared" si="11"/>
        <v>1.6744075125292821</v>
      </c>
      <c r="O28" s="157">
        <f t="shared" si="11"/>
        <v>1.5131447675208181</v>
      </c>
      <c r="P28" s="157">
        <f t="shared" si="11"/>
        <v>1.5666123804369541</v>
      </c>
      <c r="Q28" s="157">
        <f t="shared" si="11"/>
        <v>1.6149856065519208</v>
      </c>
    </row>
    <row r="29" spans="1:17" ht="12" customHeight="1" x14ac:dyDescent="0.25">
      <c r="A29" s="23" t="s">
        <v>60</v>
      </c>
      <c r="B29" s="156">
        <v>2.0559504017570784</v>
      </c>
      <c r="C29" s="156">
        <v>1.9311858564298008</v>
      </c>
      <c r="D29" s="156">
        <v>1.9422651889082927</v>
      </c>
      <c r="E29" s="156">
        <v>1.7155733175924597</v>
      </c>
      <c r="F29" s="156">
        <v>1.7169453101911989</v>
      </c>
      <c r="G29" s="156">
        <v>1.7203056978843769</v>
      </c>
      <c r="H29" s="156">
        <v>1.6784399818410041</v>
      </c>
      <c r="I29" s="156">
        <v>1.4953394090579339</v>
      </c>
      <c r="J29" s="156">
        <v>1.4405473623330922</v>
      </c>
      <c r="K29" s="156">
        <v>1.6157730564877317</v>
      </c>
      <c r="L29" s="156">
        <v>1.4491994132551191</v>
      </c>
      <c r="M29" s="156">
        <v>1.545729174080082</v>
      </c>
      <c r="N29" s="156">
        <v>1.6744075125292821</v>
      </c>
      <c r="O29" s="156">
        <v>1.5131447675208181</v>
      </c>
      <c r="P29" s="156">
        <v>1.5666123804369541</v>
      </c>
      <c r="Q29" s="156">
        <v>1.6149856065519208</v>
      </c>
    </row>
    <row r="30" spans="1:17" ht="12" customHeight="1" x14ac:dyDescent="0.25">
      <c r="A30" s="158" t="s">
        <v>63</v>
      </c>
      <c r="B30" s="157">
        <f t="shared" ref="B30:Q30" si="12">SUM(B31:B32,B35:B36)</f>
        <v>9.3936947411940679</v>
      </c>
      <c r="C30" s="157">
        <f t="shared" si="12"/>
        <v>9.8784681316529497</v>
      </c>
      <c r="D30" s="157">
        <f t="shared" si="12"/>
        <v>9.4820032552992828</v>
      </c>
      <c r="E30" s="157">
        <f t="shared" si="12"/>
        <v>9.3192671357110726</v>
      </c>
      <c r="F30" s="157">
        <f t="shared" si="12"/>
        <v>9.105632054786243</v>
      </c>
      <c r="G30" s="157">
        <f t="shared" si="12"/>
        <v>9.4726991397198574</v>
      </c>
      <c r="H30" s="157">
        <f t="shared" si="12"/>
        <v>8.9607815179304708</v>
      </c>
      <c r="I30" s="157">
        <f t="shared" si="12"/>
        <v>8.537883286057566</v>
      </c>
      <c r="J30" s="157">
        <f t="shared" si="12"/>
        <v>8.5942869224238301</v>
      </c>
      <c r="K30" s="157">
        <f t="shared" si="12"/>
        <v>7.0266697021195323</v>
      </c>
      <c r="L30" s="157">
        <f t="shared" si="12"/>
        <v>6.8167624520883185</v>
      </c>
      <c r="M30" s="157">
        <f t="shared" si="12"/>
        <v>6.9712875723195724</v>
      </c>
      <c r="N30" s="157">
        <f t="shared" si="12"/>
        <v>7.6768685589421377</v>
      </c>
      <c r="O30" s="157">
        <f t="shared" si="12"/>
        <v>6.9832820252824943</v>
      </c>
      <c r="P30" s="157">
        <f t="shared" si="12"/>
        <v>7.4039992292797674</v>
      </c>
      <c r="Q30" s="157">
        <f t="shared" si="12"/>
        <v>8.0671149321839337</v>
      </c>
    </row>
    <row r="31" spans="1:17" ht="12" customHeight="1" x14ac:dyDescent="0.25">
      <c r="A31" s="167" t="s">
        <v>169</v>
      </c>
      <c r="B31" s="132">
        <v>0.37514990916389868</v>
      </c>
      <c r="C31" s="132">
        <v>0.54725766067481885</v>
      </c>
      <c r="D31" s="132">
        <v>0.71491668570879507</v>
      </c>
      <c r="E31" s="132">
        <v>0.87768254883148078</v>
      </c>
      <c r="F31" s="132">
        <v>1.1198426061377298</v>
      </c>
      <c r="G31" s="132">
        <v>1.3470152707928322</v>
      </c>
      <c r="H31" s="132">
        <v>1.5268109080120122</v>
      </c>
      <c r="I31" s="132">
        <v>1.6619486062304776</v>
      </c>
      <c r="J31" s="132">
        <v>1.7678600584620809</v>
      </c>
      <c r="K31" s="132">
        <v>1.3803155504783946</v>
      </c>
      <c r="L31" s="132">
        <v>1.0501457652543937</v>
      </c>
      <c r="M31" s="132">
        <v>0.8112505044000462</v>
      </c>
      <c r="N31" s="132">
        <v>0.57967276529874756</v>
      </c>
      <c r="O31" s="132">
        <v>0.57604078773595768</v>
      </c>
      <c r="P31" s="132">
        <v>0.56623343909394541</v>
      </c>
      <c r="Q31" s="132">
        <v>0.54824766128823066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8.2863497314291292E-3</v>
      </c>
      <c r="E32" s="132">
        <f t="shared" si="13"/>
        <v>1.549586719213159E-2</v>
      </c>
      <c r="F32" s="132">
        <f t="shared" si="13"/>
        <v>2.6059994875851242E-2</v>
      </c>
      <c r="G32" s="132">
        <f t="shared" si="13"/>
        <v>3.9319451035436423E-2</v>
      </c>
      <c r="H32" s="132">
        <f t="shared" si="13"/>
        <v>5.118521568348388E-2</v>
      </c>
      <c r="I32" s="132">
        <f t="shared" si="13"/>
        <v>7.4060817837114726E-2</v>
      </c>
      <c r="J32" s="132">
        <f t="shared" si="13"/>
        <v>8.6463769017648628E-2</v>
      </c>
      <c r="K32" s="132">
        <f t="shared" si="13"/>
        <v>8.3096804493900334E-2</v>
      </c>
      <c r="L32" s="132">
        <f t="shared" si="13"/>
        <v>0.28990263662931992</v>
      </c>
      <c r="M32" s="132">
        <f t="shared" si="13"/>
        <v>0.23419144859659147</v>
      </c>
      <c r="N32" s="132">
        <f t="shared" si="13"/>
        <v>0.17054375095430108</v>
      </c>
      <c r="O32" s="132">
        <f t="shared" si="13"/>
        <v>0.16898894613598039</v>
      </c>
      <c r="P32" s="132">
        <f t="shared" si="13"/>
        <v>0.1681573504343562</v>
      </c>
      <c r="Q32" s="132">
        <f t="shared" si="13"/>
        <v>0.16718599224161701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3.789789322198679E-4</v>
      </c>
      <c r="E33" s="165">
        <v>7.0396617975813968E-4</v>
      </c>
      <c r="F33" s="165">
        <v>1.1752022491231357E-3</v>
      </c>
      <c r="G33" s="165">
        <v>1.7603933527279298E-3</v>
      </c>
      <c r="H33" s="165">
        <v>2.2751477528339939E-3</v>
      </c>
      <c r="I33" s="165">
        <v>3.2720374249033397E-3</v>
      </c>
      <c r="J33" s="165">
        <v>3.7932544825602984E-3</v>
      </c>
      <c r="K33" s="165">
        <v>3.6192572477580201E-3</v>
      </c>
      <c r="L33" s="165">
        <v>1.2539142906060822E-2</v>
      </c>
      <c r="M33" s="165">
        <v>1.0006365106537064E-2</v>
      </c>
      <c r="N33" s="165">
        <v>7.2025785455724876E-3</v>
      </c>
      <c r="O33" s="165">
        <v>9.4298011856541759E-3</v>
      </c>
      <c r="P33" s="165">
        <v>9.2469898092286743E-3</v>
      </c>
      <c r="Q33" s="165">
        <v>2.1577043285607285E-2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7.9073707992092616E-3</v>
      </c>
      <c r="E34" s="164">
        <v>1.4791901012373451E-2</v>
      </c>
      <c r="F34" s="164">
        <v>2.4884792626728106E-2</v>
      </c>
      <c r="G34" s="164">
        <v>3.7559057682708494E-2</v>
      </c>
      <c r="H34" s="164">
        <v>4.8910067930649885E-2</v>
      </c>
      <c r="I34" s="164">
        <v>7.0788780412211386E-2</v>
      </c>
      <c r="J34" s="164">
        <v>8.2670514535088335E-2</v>
      </c>
      <c r="K34" s="164">
        <v>7.947754724614231E-2</v>
      </c>
      <c r="L34" s="164">
        <v>0.27736349372325908</v>
      </c>
      <c r="M34" s="164">
        <v>0.22418508349005439</v>
      </c>
      <c r="N34" s="164">
        <v>0.16334117240872859</v>
      </c>
      <c r="O34" s="164">
        <v>0.15955914495032622</v>
      </c>
      <c r="P34" s="164">
        <v>0.15891036062512753</v>
      </c>
      <c r="Q34" s="164">
        <v>0.14560894895600973</v>
      </c>
    </row>
    <row r="35" spans="1:17" ht="12" customHeight="1" x14ac:dyDescent="0.25">
      <c r="A35" s="163" t="s">
        <v>142</v>
      </c>
      <c r="B35" s="162">
        <v>9.0185448320301695</v>
      </c>
      <c r="C35" s="162">
        <v>9.3312104709781316</v>
      </c>
      <c r="D35" s="162">
        <v>8.6329557945358122</v>
      </c>
      <c r="E35" s="162">
        <v>8.2514086741869299</v>
      </c>
      <c r="F35" s="162">
        <v>7.7374964228723861</v>
      </c>
      <c r="G35" s="162">
        <v>7.8011170962769283</v>
      </c>
      <c r="H35" s="162">
        <v>7.0878854708266426</v>
      </c>
      <c r="I35" s="162">
        <v>6.4476932425462401</v>
      </c>
      <c r="J35" s="162">
        <v>6.3594007592488273</v>
      </c>
      <c r="K35" s="162">
        <v>5.1741468352920732</v>
      </c>
      <c r="L35" s="162">
        <v>4.0862085691938246</v>
      </c>
      <c r="M35" s="162">
        <v>4.3556920377956194</v>
      </c>
      <c r="N35" s="162">
        <v>5.0770414306586558</v>
      </c>
      <c r="O35" s="162">
        <v>4.5589854971355974</v>
      </c>
      <c r="P35" s="162">
        <v>4.8629626320696842</v>
      </c>
      <c r="Q35" s="162">
        <v>5.3740703278714204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0.12584442532324575</v>
      </c>
      <c r="E36" s="160">
        <f t="shared" si="14"/>
        <v>0.17468004550052996</v>
      </c>
      <c r="F36" s="160">
        <f t="shared" si="14"/>
        <v>0.2222330309002746</v>
      </c>
      <c r="G36" s="160">
        <f t="shared" si="14"/>
        <v>0.28524732161466088</v>
      </c>
      <c r="H36" s="160">
        <f t="shared" si="14"/>
        <v>0.29489992340833221</v>
      </c>
      <c r="I36" s="160">
        <f t="shared" si="14"/>
        <v>0.3541806194437323</v>
      </c>
      <c r="J36" s="160">
        <f t="shared" si="14"/>
        <v>0.38056233569527387</v>
      </c>
      <c r="K36" s="160">
        <f t="shared" si="14"/>
        <v>0.38911051185516371</v>
      </c>
      <c r="L36" s="160">
        <f t="shared" si="14"/>
        <v>1.3905054810107798</v>
      </c>
      <c r="M36" s="160">
        <f t="shared" si="14"/>
        <v>1.5701535815273153</v>
      </c>
      <c r="N36" s="160">
        <f t="shared" si="14"/>
        <v>1.8496106120304339</v>
      </c>
      <c r="O36" s="160">
        <f t="shared" si="14"/>
        <v>1.6792667942749588</v>
      </c>
      <c r="P36" s="160">
        <f t="shared" si="14"/>
        <v>1.806645807681782</v>
      </c>
      <c r="Q36" s="160">
        <f t="shared" si="14"/>
        <v>1.9776109507826658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4.5792459953723054E-3</v>
      </c>
      <c r="E37" s="156">
        <v>6.6260522496863752E-3</v>
      </c>
      <c r="F37" s="156">
        <v>8.1201276744681562E-3</v>
      </c>
      <c r="G37" s="156">
        <v>1.0200391084306976E-2</v>
      </c>
      <c r="H37" s="156">
        <v>1.0564528498061613E-2</v>
      </c>
      <c r="I37" s="156">
        <v>1.2696038628607556E-2</v>
      </c>
      <c r="J37" s="156">
        <v>1.3644619076705734E-2</v>
      </c>
      <c r="K37" s="156">
        <v>1.3568698296821153E-2</v>
      </c>
      <c r="L37" s="156">
        <v>4.879420110268895E-2</v>
      </c>
      <c r="M37" s="156">
        <v>5.3721146430152814E-2</v>
      </c>
      <c r="N37" s="156">
        <v>6.3070738243643482E-2</v>
      </c>
      <c r="O37" s="156">
        <v>7.4635942568502645E-2</v>
      </c>
      <c r="P37" s="156">
        <v>7.9437416511409314E-2</v>
      </c>
      <c r="Q37" s="156">
        <v>0.21156250720090017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0.12126517932787345</v>
      </c>
      <c r="E38" s="156">
        <v>0.16805399325084358</v>
      </c>
      <c r="F38" s="156">
        <v>0.21411290322580645</v>
      </c>
      <c r="G38" s="156">
        <v>0.27504693053035389</v>
      </c>
      <c r="H38" s="156">
        <v>0.2843353949102706</v>
      </c>
      <c r="I38" s="156">
        <v>0.34148458081512473</v>
      </c>
      <c r="J38" s="156">
        <v>0.36691771661856815</v>
      </c>
      <c r="K38" s="156">
        <v>0.37554181355834254</v>
      </c>
      <c r="L38" s="156">
        <v>1.3417112799080908</v>
      </c>
      <c r="M38" s="156">
        <v>1.5164324350971625</v>
      </c>
      <c r="N38" s="156">
        <v>1.7865398737867904</v>
      </c>
      <c r="O38" s="156">
        <v>1.6046308517064563</v>
      </c>
      <c r="P38" s="156">
        <v>1.7272083911703726</v>
      </c>
      <c r="Q38" s="156">
        <v>1.7660484435817656</v>
      </c>
    </row>
    <row r="39" spans="1:17" ht="12" customHeight="1" x14ac:dyDescent="0.25">
      <c r="A39" s="158" t="s">
        <v>62</v>
      </c>
      <c r="B39" s="157">
        <f t="shared" ref="B39:Q39" si="15">SUM(B40:B41)</f>
        <v>5.2884571634245878</v>
      </c>
      <c r="C39" s="157">
        <f t="shared" si="15"/>
        <v>6.5201052749257631</v>
      </c>
      <c r="D39" s="157">
        <f t="shared" si="15"/>
        <v>6.0464800782704806</v>
      </c>
      <c r="E39" s="157">
        <f t="shared" si="15"/>
        <v>5.5420113293110909</v>
      </c>
      <c r="F39" s="157">
        <f t="shared" si="15"/>
        <v>6.4003412855963164</v>
      </c>
      <c r="G39" s="157">
        <f t="shared" si="15"/>
        <v>6.3870012282472359</v>
      </c>
      <c r="H39" s="157">
        <f t="shared" si="15"/>
        <v>6.3644906947003612</v>
      </c>
      <c r="I39" s="157">
        <f t="shared" si="15"/>
        <v>6.2226835566336636</v>
      </c>
      <c r="J39" s="157">
        <f t="shared" si="15"/>
        <v>6.7636771619446279</v>
      </c>
      <c r="K39" s="157">
        <f t="shared" si="15"/>
        <v>6.9416360520000486</v>
      </c>
      <c r="L39" s="157">
        <f t="shared" si="15"/>
        <v>6.0128734589452071</v>
      </c>
      <c r="M39" s="157">
        <f t="shared" si="15"/>
        <v>6.056059405111947</v>
      </c>
      <c r="N39" s="157">
        <f t="shared" si="15"/>
        <v>6.6705323087992916</v>
      </c>
      <c r="O39" s="157">
        <f t="shared" si="15"/>
        <v>5.7973902775539337</v>
      </c>
      <c r="P39" s="157">
        <f t="shared" si="15"/>
        <v>5.9406499576348795</v>
      </c>
      <c r="Q39" s="157">
        <f t="shared" si="15"/>
        <v>6.5560707469118569</v>
      </c>
    </row>
    <row r="40" spans="1:17" ht="12" customHeight="1" x14ac:dyDescent="0.25">
      <c r="A40" s="23" t="s">
        <v>57</v>
      </c>
      <c r="B40" s="156">
        <v>0.59904046485425599</v>
      </c>
      <c r="C40" s="156">
        <v>3.2052639091567809</v>
      </c>
      <c r="D40" s="156">
        <v>1.7144254273436483</v>
      </c>
      <c r="E40" s="156">
        <v>1.4756322367492007</v>
      </c>
      <c r="F40" s="156">
        <v>2.1203675200396015</v>
      </c>
      <c r="G40" s="156">
        <v>2.2496246288443387</v>
      </c>
      <c r="H40" s="156">
        <v>2.5102669226756533</v>
      </c>
      <c r="I40" s="156">
        <v>3.1917523055034609</v>
      </c>
      <c r="J40" s="156">
        <v>4.4372241691701726</v>
      </c>
      <c r="K40" s="156">
        <v>4.7753761227562217</v>
      </c>
      <c r="L40" s="156">
        <v>3.389838195641385</v>
      </c>
      <c r="M40" s="156">
        <v>3.1038453969272752</v>
      </c>
      <c r="N40" s="156">
        <v>3.2799675639826469</v>
      </c>
      <c r="O40" s="156">
        <v>2.5959041053373646</v>
      </c>
      <c r="P40" s="156">
        <v>2.2986136804261985</v>
      </c>
      <c r="Q40" s="156">
        <v>2.2724771394967891</v>
      </c>
    </row>
    <row r="41" spans="1:17" ht="12" customHeight="1" x14ac:dyDescent="0.25">
      <c r="A41" s="29" t="s">
        <v>140</v>
      </c>
      <c r="B41" s="57">
        <v>4.6894166985703318</v>
      </c>
      <c r="C41" s="57">
        <v>3.3148413657689821</v>
      </c>
      <c r="D41" s="57">
        <v>4.3320546509268327</v>
      </c>
      <c r="E41" s="57">
        <v>4.0663790925618901</v>
      </c>
      <c r="F41" s="57">
        <v>4.2799737655567149</v>
      </c>
      <c r="G41" s="57">
        <v>4.1373765994028977</v>
      </c>
      <c r="H41" s="57">
        <v>3.8542237720247083</v>
      </c>
      <c r="I41" s="57">
        <v>3.0309312511302027</v>
      </c>
      <c r="J41" s="57">
        <v>2.3264529927744548</v>
      </c>
      <c r="K41" s="57">
        <v>2.1662599292438269</v>
      </c>
      <c r="L41" s="57">
        <v>2.6230352633038221</v>
      </c>
      <c r="M41" s="57">
        <v>2.9522140081846722</v>
      </c>
      <c r="N41" s="57">
        <v>3.3905647448166452</v>
      </c>
      <c r="O41" s="57">
        <v>3.2014861722165695</v>
      </c>
      <c r="P41" s="57">
        <v>3.6420362772086809</v>
      </c>
      <c r="Q41" s="57">
        <v>4.2835936074150682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0</v>
      </c>
      <c r="C43" s="168">
        <f t="shared" si="16"/>
        <v>0</v>
      </c>
      <c r="D43" s="168">
        <f t="shared" si="16"/>
        <v>0</v>
      </c>
      <c r="E43" s="168">
        <f t="shared" si="16"/>
        <v>0</v>
      </c>
      <c r="F43" s="168">
        <f t="shared" si="16"/>
        <v>0</v>
      </c>
      <c r="G43" s="168">
        <f t="shared" si="16"/>
        <v>0</v>
      </c>
      <c r="H43" s="168">
        <f t="shared" si="16"/>
        <v>0</v>
      </c>
      <c r="I43" s="168">
        <f t="shared" si="16"/>
        <v>0</v>
      </c>
      <c r="J43" s="168">
        <f t="shared" si="16"/>
        <v>0</v>
      </c>
      <c r="K43" s="168">
        <f t="shared" si="16"/>
        <v>0</v>
      </c>
      <c r="L43" s="168">
        <f t="shared" si="16"/>
        <v>0</v>
      </c>
      <c r="M43" s="168">
        <f t="shared" si="16"/>
        <v>0</v>
      </c>
      <c r="N43" s="168">
        <f t="shared" si="16"/>
        <v>0</v>
      </c>
      <c r="O43" s="168">
        <f t="shared" si="16"/>
        <v>4.0046873706450334</v>
      </c>
      <c r="P43" s="168">
        <f t="shared" si="16"/>
        <v>4.1345319977113446</v>
      </c>
      <c r="Q43" s="168">
        <f t="shared" si="16"/>
        <v>7.1553416433696357</v>
      </c>
    </row>
    <row r="44" spans="1:17" ht="12.95" customHeight="1" x14ac:dyDescent="0.25">
      <c r="A44" s="158" t="s">
        <v>65</v>
      </c>
      <c r="B44" s="157">
        <f t="shared" ref="B44" si="17">SUM(B45:B46)</f>
        <v>0</v>
      </c>
      <c r="C44" s="157">
        <f t="shared" ref="C44:Q44" si="18">SUM(C45:C46)</f>
        <v>0</v>
      </c>
      <c r="D44" s="157">
        <f t="shared" si="18"/>
        <v>0</v>
      </c>
      <c r="E44" s="157">
        <f t="shared" si="18"/>
        <v>0</v>
      </c>
      <c r="F44" s="157">
        <f t="shared" si="18"/>
        <v>0</v>
      </c>
      <c r="G44" s="157">
        <f t="shared" si="18"/>
        <v>0</v>
      </c>
      <c r="H44" s="157">
        <f t="shared" si="18"/>
        <v>0</v>
      </c>
      <c r="I44" s="157">
        <f t="shared" si="18"/>
        <v>0</v>
      </c>
      <c r="J44" s="157">
        <f t="shared" si="18"/>
        <v>0</v>
      </c>
      <c r="K44" s="157">
        <f t="shared" si="18"/>
        <v>0</v>
      </c>
      <c r="L44" s="157">
        <f t="shared" si="18"/>
        <v>0</v>
      </c>
      <c r="M44" s="157">
        <f t="shared" si="18"/>
        <v>0</v>
      </c>
      <c r="N44" s="157">
        <f t="shared" si="18"/>
        <v>0</v>
      </c>
      <c r="O44" s="157">
        <f t="shared" si="18"/>
        <v>1.031005225982071</v>
      </c>
      <c r="P44" s="157">
        <f t="shared" si="18"/>
        <v>1.0375210305257958</v>
      </c>
      <c r="Q44" s="157">
        <f t="shared" si="18"/>
        <v>2.1086880528004732</v>
      </c>
    </row>
    <row r="45" spans="1:17" ht="12" customHeight="1" x14ac:dyDescent="0.25">
      <c r="A45" s="23" t="s">
        <v>166</v>
      </c>
      <c r="B45" s="156">
        <v>0</v>
      </c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1.0270958373149985</v>
      </c>
      <c r="P45" s="156">
        <v>1.0271214936859745</v>
      </c>
      <c r="Q45" s="156">
        <v>2.0549882532860262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3.9093886670725723E-3</v>
      </c>
      <c r="P46" s="156">
        <v>1.039953683982142E-2</v>
      </c>
      <c r="Q46" s="156">
        <v>5.3699799514446901E-2</v>
      </c>
    </row>
    <row r="47" spans="1:17" ht="12.95" customHeight="1" x14ac:dyDescent="0.25">
      <c r="A47" s="158" t="s">
        <v>112</v>
      </c>
      <c r="B47" s="157">
        <f t="shared" ref="B47:Q47" si="19">B48</f>
        <v>0</v>
      </c>
      <c r="C47" s="157">
        <f t="shared" si="19"/>
        <v>0</v>
      </c>
      <c r="D47" s="157">
        <f t="shared" si="19"/>
        <v>0</v>
      </c>
      <c r="E47" s="157">
        <f t="shared" si="19"/>
        <v>0</v>
      </c>
      <c r="F47" s="157">
        <f t="shared" si="19"/>
        <v>0</v>
      </c>
      <c r="G47" s="157">
        <f t="shared" si="19"/>
        <v>0</v>
      </c>
      <c r="H47" s="157">
        <f t="shared" si="19"/>
        <v>0</v>
      </c>
      <c r="I47" s="157">
        <f t="shared" si="19"/>
        <v>0</v>
      </c>
      <c r="J47" s="157">
        <f t="shared" si="19"/>
        <v>0</v>
      </c>
      <c r="K47" s="157">
        <f t="shared" si="19"/>
        <v>0</v>
      </c>
      <c r="L47" s="157">
        <f t="shared" si="19"/>
        <v>0</v>
      </c>
      <c r="M47" s="157">
        <f t="shared" si="19"/>
        <v>0</v>
      </c>
      <c r="N47" s="157">
        <f t="shared" si="19"/>
        <v>0</v>
      </c>
      <c r="O47" s="157">
        <f t="shared" si="19"/>
        <v>0.2812634111236888</v>
      </c>
      <c r="P47" s="157">
        <f t="shared" si="19"/>
        <v>0.30380951260726768</v>
      </c>
      <c r="Q47" s="157">
        <f t="shared" si="19"/>
        <v>0.46758001315834768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0.2812634111236888</v>
      </c>
      <c r="P48" s="156">
        <v>0.30380951260726768</v>
      </c>
      <c r="Q48" s="156">
        <v>0.46758001315834768</v>
      </c>
    </row>
    <row r="49" spans="1:17" ht="12" customHeight="1" x14ac:dyDescent="0.25">
      <c r="A49" s="158" t="s">
        <v>63</v>
      </c>
      <c r="B49" s="157">
        <f t="shared" ref="B49:Q49" si="20">SUM(B50:B51,B54:B55)</f>
        <v>0</v>
      </c>
      <c r="C49" s="157">
        <f t="shared" si="20"/>
        <v>0</v>
      </c>
      <c r="D49" s="157">
        <f t="shared" si="20"/>
        <v>0</v>
      </c>
      <c r="E49" s="157">
        <f t="shared" si="20"/>
        <v>0</v>
      </c>
      <c r="F49" s="157">
        <f t="shared" si="20"/>
        <v>0</v>
      </c>
      <c r="G49" s="157">
        <f t="shared" si="20"/>
        <v>0</v>
      </c>
      <c r="H49" s="157">
        <f t="shared" si="20"/>
        <v>0</v>
      </c>
      <c r="I49" s="157">
        <f t="shared" si="20"/>
        <v>0</v>
      </c>
      <c r="J49" s="157">
        <f t="shared" si="20"/>
        <v>0</v>
      </c>
      <c r="K49" s="157">
        <f t="shared" si="20"/>
        <v>0</v>
      </c>
      <c r="L49" s="157">
        <f t="shared" si="20"/>
        <v>0</v>
      </c>
      <c r="M49" s="157">
        <f t="shared" si="20"/>
        <v>0</v>
      </c>
      <c r="N49" s="157">
        <f t="shared" si="20"/>
        <v>0</v>
      </c>
      <c r="O49" s="157">
        <f t="shared" si="20"/>
        <v>1.4659558546693421</v>
      </c>
      <c r="P49" s="157">
        <f t="shared" si="20"/>
        <v>1.544293609771616</v>
      </c>
      <c r="Q49" s="157">
        <f t="shared" si="20"/>
        <v>2.5208292786518216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:Q51" si="21">SUM(B52:B53)</f>
        <v>0</v>
      </c>
      <c r="C51" s="132">
        <f t="shared" si="21"/>
        <v>0</v>
      </c>
      <c r="D51" s="132">
        <f t="shared" si="21"/>
        <v>0</v>
      </c>
      <c r="E51" s="132">
        <f t="shared" si="21"/>
        <v>0</v>
      </c>
      <c r="F51" s="132">
        <f t="shared" si="21"/>
        <v>0</v>
      </c>
      <c r="G51" s="132">
        <f t="shared" si="21"/>
        <v>0</v>
      </c>
      <c r="H51" s="132">
        <f t="shared" si="21"/>
        <v>0</v>
      </c>
      <c r="I51" s="132">
        <f t="shared" si="21"/>
        <v>0</v>
      </c>
      <c r="J51" s="132">
        <f t="shared" si="21"/>
        <v>0</v>
      </c>
      <c r="K51" s="132">
        <f t="shared" si="21"/>
        <v>0</v>
      </c>
      <c r="L51" s="132">
        <f t="shared" si="21"/>
        <v>0</v>
      </c>
      <c r="M51" s="132">
        <f t="shared" si="21"/>
        <v>0</v>
      </c>
      <c r="N51" s="132">
        <f t="shared" si="21"/>
        <v>0</v>
      </c>
      <c r="O51" s="132">
        <f t="shared" si="21"/>
        <v>0</v>
      </c>
      <c r="P51" s="132">
        <f t="shared" si="21"/>
        <v>0</v>
      </c>
      <c r="Q51" s="132">
        <f t="shared" si="21"/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1.0712937585583742</v>
      </c>
      <c r="P54" s="162">
        <v>1.1259627052075536</v>
      </c>
      <c r="Q54" s="162">
        <v>1.8427199100691192</v>
      </c>
    </row>
    <row r="55" spans="1:17" ht="12" customHeight="1" x14ac:dyDescent="0.25">
      <c r="A55" s="161" t="s">
        <v>141</v>
      </c>
      <c r="B55" s="160">
        <f t="shared" ref="B55:Q55" si="22">SUM(B56:B57)</f>
        <v>0</v>
      </c>
      <c r="C55" s="160">
        <f t="shared" si="22"/>
        <v>0</v>
      </c>
      <c r="D55" s="160">
        <f t="shared" si="22"/>
        <v>0</v>
      </c>
      <c r="E55" s="160">
        <f t="shared" si="22"/>
        <v>0</v>
      </c>
      <c r="F55" s="160">
        <f t="shared" si="22"/>
        <v>0</v>
      </c>
      <c r="G55" s="160">
        <f t="shared" si="22"/>
        <v>0</v>
      </c>
      <c r="H55" s="160">
        <f t="shared" si="22"/>
        <v>0</v>
      </c>
      <c r="I55" s="160">
        <f t="shared" si="22"/>
        <v>0</v>
      </c>
      <c r="J55" s="160">
        <f t="shared" si="22"/>
        <v>0</v>
      </c>
      <c r="K55" s="160">
        <f t="shared" si="22"/>
        <v>0</v>
      </c>
      <c r="L55" s="160">
        <f t="shared" si="22"/>
        <v>0</v>
      </c>
      <c r="M55" s="160">
        <f t="shared" si="22"/>
        <v>0</v>
      </c>
      <c r="N55" s="160">
        <f t="shared" si="22"/>
        <v>0</v>
      </c>
      <c r="O55" s="160">
        <f t="shared" si="22"/>
        <v>0.39466209611096786</v>
      </c>
      <c r="P55" s="160">
        <f t="shared" si="22"/>
        <v>0.4183309045640623</v>
      </c>
      <c r="Q55" s="160">
        <f t="shared" si="22"/>
        <v>0.67810936858270254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1.7540975406484423E-2</v>
      </c>
      <c r="P56" s="156">
        <v>1.8393824713262941E-2</v>
      </c>
      <c r="Q56" s="156">
        <v>7.2543347374264239E-2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0.37712112070448345</v>
      </c>
      <c r="P57" s="156">
        <v>0.39993707985079935</v>
      </c>
      <c r="Q57" s="156">
        <v>0.60556602120843828</v>
      </c>
    </row>
    <row r="58" spans="1:17" ht="12" customHeight="1" x14ac:dyDescent="0.25">
      <c r="A58" s="158" t="s">
        <v>62</v>
      </c>
      <c r="B58" s="157">
        <f t="shared" ref="B58:Q58" si="23">SUM(B59:B60)</f>
        <v>0</v>
      </c>
      <c r="C58" s="157">
        <f t="shared" si="23"/>
        <v>0</v>
      </c>
      <c r="D58" s="157">
        <f t="shared" si="23"/>
        <v>0</v>
      </c>
      <c r="E58" s="157">
        <f t="shared" si="23"/>
        <v>0</v>
      </c>
      <c r="F58" s="157">
        <f t="shared" si="23"/>
        <v>0</v>
      </c>
      <c r="G58" s="157">
        <f t="shared" si="23"/>
        <v>0</v>
      </c>
      <c r="H58" s="157">
        <f t="shared" si="23"/>
        <v>0</v>
      </c>
      <c r="I58" s="157">
        <f t="shared" si="23"/>
        <v>0</v>
      </c>
      <c r="J58" s="157">
        <f t="shared" si="23"/>
        <v>0</v>
      </c>
      <c r="K58" s="157">
        <f t="shared" si="23"/>
        <v>0</v>
      </c>
      <c r="L58" s="157">
        <f t="shared" si="23"/>
        <v>0</v>
      </c>
      <c r="M58" s="157">
        <f t="shared" si="23"/>
        <v>0</v>
      </c>
      <c r="N58" s="157">
        <f t="shared" si="23"/>
        <v>0</v>
      </c>
      <c r="O58" s="157">
        <f t="shared" si="23"/>
        <v>1.2264628788699319</v>
      </c>
      <c r="P58" s="157">
        <f t="shared" si="23"/>
        <v>1.2489078448066653</v>
      </c>
      <c r="Q58" s="157">
        <f t="shared" si="23"/>
        <v>2.0582442987589937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0.54529316179505039</v>
      </c>
      <c r="P59" s="156">
        <v>0.47925050916276113</v>
      </c>
      <c r="Q59" s="156">
        <v>0.70689341547847584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0.6811697170748815</v>
      </c>
      <c r="P60" s="57">
        <v>0.76965733564390415</v>
      </c>
      <c r="Q60" s="57">
        <v>1.3513508832805177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</v>
      </c>
      <c r="C62" s="168">
        <f t="shared" ref="C62:Q62" si="24">SUM(C63,C66,C68,C77)</f>
        <v>0</v>
      </c>
      <c r="D62" s="168">
        <f t="shared" si="24"/>
        <v>0</v>
      </c>
      <c r="E62" s="168">
        <f t="shared" si="24"/>
        <v>0</v>
      </c>
      <c r="F62" s="168">
        <f t="shared" si="24"/>
        <v>0</v>
      </c>
      <c r="G62" s="168">
        <f t="shared" si="24"/>
        <v>0</v>
      </c>
      <c r="H62" s="168">
        <f t="shared" si="24"/>
        <v>0</v>
      </c>
      <c r="I62" s="168">
        <f t="shared" si="24"/>
        <v>0</v>
      </c>
      <c r="J62" s="168">
        <f t="shared" si="24"/>
        <v>0</v>
      </c>
      <c r="K62" s="168">
        <f t="shared" si="24"/>
        <v>0</v>
      </c>
      <c r="L62" s="168">
        <f t="shared" si="24"/>
        <v>0</v>
      </c>
      <c r="M62" s="168">
        <f t="shared" si="24"/>
        <v>0</v>
      </c>
      <c r="N62" s="168">
        <f t="shared" si="24"/>
        <v>0</v>
      </c>
      <c r="O62" s="168">
        <f t="shared" si="24"/>
        <v>0</v>
      </c>
      <c r="P62" s="168">
        <f t="shared" si="24"/>
        <v>0</v>
      </c>
      <c r="Q62" s="168">
        <f t="shared" si="24"/>
        <v>0</v>
      </c>
    </row>
    <row r="63" spans="1:17" ht="12.95" customHeight="1" x14ac:dyDescent="0.25">
      <c r="A63" s="158" t="s">
        <v>65</v>
      </c>
      <c r="B63" s="157">
        <f t="shared" ref="B63:Q63" si="25">SUM(B64:B65)</f>
        <v>0</v>
      </c>
      <c r="C63" s="157">
        <f t="shared" si="25"/>
        <v>0</v>
      </c>
      <c r="D63" s="157">
        <f t="shared" si="25"/>
        <v>0</v>
      </c>
      <c r="E63" s="157">
        <f t="shared" si="25"/>
        <v>0</v>
      </c>
      <c r="F63" s="157">
        <f t="shared" si="25"/>
        <v>0</v>
      </c>
      <c r="G63" s="157">
        <f t="shared" si="25"/>
        <v>0</v>
      </c>
      <c r="H63" s="157">
        <f t="shared" si="25"/>
        <v>0</v>
      </c>
      <c r="I63" s="157">
        <f t="shared" si="25"/>
        <v>0</v>
      </c>
      <c r="J63" s="157">
        <f t="shared" si="25"/>
        <v>0</v>
      </c>
      <c r="K63" s="157">
        <f t="shared" si="25"/>
        <v>0</v>
      </c>
      <c r="L63" s="157">
        <f t="shared" si="25"/>
        <v>0</v>
      </c>
      <c r="M63" s="157">
        <f t="shared" si="25"/>
        <v>0</v>
      </c>
      <c r="N63" s="157">
        <f t="shared" si="25"/>
        <v>0</v>
      </c>
      <c r="O63" s="157">
        <f t="shared" si="25"/>
        <v>0</v>
      </c>
      <c r="P63" s="157">
        <f t="shared" si="25"/>
        <v>0</v>
      </c>
      <c r="Q63" s="157">
        <f t="shared" si="25"/>
        <v>0</v>
      </c>
    </row>
    <row r="64" spans="1:17" ht="12" customHeight="1" x14ac:dyDescent="0.25">
      <c r="A64" s="23" t="s">
        <v>161</v>
      </c>
      <c r="B64" s="156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26">B67</f>
        <v>0</v>
      </c>
      <c r="C66" s="157">
        <f t="shared" si="26"/>
        <v>0</v>
      </c>
      <c r="D66" s="157">
        <f t="shared" si="26"/>
        <v>0</v>
      </c>
      <c r="E66" s="157">
        <f t="shared" si="26"/>
        <v>0</v>
      </c>
      <c r="F66" s="157">
        <f t="shared" si="26"/>
        <v>0</v>
      </c>
      <c r="G66" s="157">
        <f t="shared" si="26"/>
        <v>0</v>
      </c>
      <c r="H66" s="157">
        <f t="shared" si="26"/>
        <v>0</v>
      </c>
      <c r="I66" s="157">
        <f t="shared" si="26"/>
        <v>0</v>
      </c>
      <c r="J66" s="157">
        <f t="shared" si="26"/>
        <v>0</v>
      </c>
      <c r="K66" s="157">
        <f t="shared" si="26"/>
        <v>0</v>
      </c>
      <c r="L66" s="157">
        <f t="shared" si="26"/>
        <v>0</v>
      </c>
      <c r="M66" s="157">
        <f t="shared" si="26"/>
        <v>0</v>
      </c>
      <c r="N66" s="157">
        <f t="shared" si="26"/>
        <v>0</v>
      </c>
      <c r="O66" s="157">
        <f t="shared" si="26"/>
        <v>0</v>
      </c>
      <c r="P66" s="157">
        <f t="shared" si="26"/>
        <v>0</v>
      </c>
      <c r="Q66" s="157">
        <f t="shared" si="26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0</v>
      </c>
      <c r="C68" s="157">
        <f t="shared" ref="C68:Q68" si="27">SUM(C69:C70,C73:C74)</f>
        <v>0</v>
      </c>
      <c r="D68" s="157">
        <f t="shared" si="27"/>
        <v>0</v>
      </c>
      <c r="E68" s="157">
        <f t="shared" si="27"/>
        <v>0</v>
      </c>
      <c r="F68" s="157">
        <f t="shared" si="27"/>
        <v>0</v>
      </c>
      <c r="G68" s="157">
        <f t="shared" si="27"/>
        <v>0</v>
      </c>
      <c r="H68" s="157">
        <f t="shared" si="27"/>
        <v>0</v>
      </c>
      <c r="I68" s="157">
        <f t="shared" si="27"/>
        <v>0</v>
      </c>
      <c r="J68" s="157">
        <f t="shared" si="27"/>
        <v>0</v>
      </c>
      <c r="K68" s="157">
        <f t="shared" si="27"/>
        <v>0</v>
      </c>
      <c r="L68" s="157">
        <f t="shared" si="27"/>
        <v>0</v>
      </c>
      <c r="M68" s="157">
        <f t="shared" si="27"/>
        <v>0</v>
      </c>
      <c r="N68" s="157">
        <f t="shared" si="27"/>
        <v>0</v>
      </c>
      <c r="O68" s="157">
        <f t="shared" si="27"/>
        <v>0</v>
      </c>
      <c r="P68" s="157">
        <f t="shared" si="27"/>
        <v>0</v>
      </c>
      <c r="Q68" s="157">
        <f t="shared" si="27"/>
        <v>0</v>
      </c>
    </row>
    <row r="69" spans="1:17" ht="12" customHeight="1" x14ac:dyDescent="0.25">
      <c r="A69" s="167" t="s">
        <v>160</v>
      </c>
      <c r="B69" s="132">
        <v>0</v>
      </c>
      <c r="C69" s="132">
        <v>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28">SUM(C71:C72)</f>
        <v>0</v>
      </c>
      <c r="D70" s="132">
        <f t="shared" si="28"/>
        <v>0</v>
      </c>
      <c r="E70" s="132">
        <f t="shared" si="28"/>
        <v>0</v>
      </c>
      <c r="F70" s="132">
        <f t="shared" si="28"/>
        <v>0</v>
      </c>
      <c r="G70" s="132">
        <f t="shared" si="28"/>
        <v>0</v>
      </c>
      <c r="H70" s="132">
        <f t="shared" si="28"/>
        <v>0</v>
      </c>
      <c r="I70" s="132">
        <f t="shared" si="28"/>
        <v>0</v>
      </c>
      <c r="J70" s="132">
        <f t="shared" si="28"/>
        <v>0</v>
      </c>
      <c r="K70" s="132">
        <f t="shared" si="28"/>
        <v>0</v>
      </c>
      <c r="L70" s="132">
        <f t="shared" si="28"/>
        <v>0</v>
      </c>
      <c r="M70" s="132">
        <f t="shared" si="28"/>
        <v>0</v>
      </c>
      <c r="N70" s="132">
        <f t="shared" si="28"/>
        <v>0</v>
      </c>
      <c r="O70" s="132">
        <f t="shared" si="28"/>
        <v>0</v>
      </c>
      <c r="P70" s="132">
        <f t="shared" si="28"/>
        <v>0</v>
      </c>
      <c r="Q70" s="132">
        <f t="shared" si="28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29">SUM(C75:C76)</f>
        <v>0</v>
      </c>
      <c r="D74" s="160">
        <f t="shared" si="29"/>
        <v>0</v>
      </c>
      <c r="E74" s="160">
        <f t="shared" si="29"/>
        <v>0</v>
      </c>
      <c r="F74" s="160">
        <f t="shared" si="29"/>
        <v>0</v>
      </c>
      <c r="G74" s="160">
        <f t="shared" si="29"/>
        <v>0</v>
      </c>
      <c r="H74" s="160">
        <f t="shared" si="29"/>
        <v>0</v>
      </c>
      <c r="I74" s="160">
        <f t="shared" si="29"/>
        <v>0</v>
      </c>
      <c r="J74" s="160">
        <f t="shared" si="29"/>
        <v>0</v>
      </c>
      <c r="K74" s="160">
        <f t="shared" si="29"/>
        <v>0</v>
      </c>
      <c r="L74" s="160">
        <f t="shared" si="29"/>
        <v>0</v>
      </c>
      <c r="M74" s="160">
        <f t="shared" si="29"/>
        <v>0</v>
      </c>
      <c r="N74" s="160">
        <f t="shared" si="29"/>
        <v>0</v>
      </c>
      <c r="O74" s="160">
        <f t="shared" si="29"/>
        <v>0</v>
      </c>
      <c r="P74" s="160">
        <f t="shared" si="29"/>
        <v>0</v>
      </c>
      <c r="Q74" s="160">
        <f t="shared" si="29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0</v>
      </c>
      <c r="C77" s="157">
        <f t="shared" ref="C77:Q77" si="30">SUM(C78:C79)</f>
        <v>0</v>
      </c>
      <c r="D77" s="157">
        <f t="shared" si="30"/>
        <v>0</v>
      </c>
      <c r="E77" s="157">
        <f t="shared" si="30"/>
        <v>0</v>
      </c>
      <c r="F77" s="157">
        <f t="shared" si="30"/>
        <v>0</v>
      </c>
      <c r="G77" s="157">
        <f t="shared" si="30"/>
        <v>0</v>
      </c>
      <c r="H77" s="157">
        <f t="shared" si="30"/>
        <v>0</v>
      </c>
      <c r="I77" s="157">
        <f t="shared" si="30"/>
        <v>0</v>
      </c>
      <c r="J77" s="157">
        <f t="shared" si="30"/>
        <v>0</v>
      </c>
      <c r="K77" s="157">
        <f t="shared" si="30"/>
        <v>0</v>
      </c>
      <c r="L77" s="157">
        <f t="shared" si="30"/>
        <v>0</v>
      </c>
      <c r="M77" s="157">
        <f t="shared" si="30"/>
        <v>0</v>
      </c>
      <c r="N77" s="157">
        <f t="shared" si="30"/>
        <v>0</v>
      </c>
      <c r="O77" s="157">
        <f t="shared" si="30"/>
        <v>0</v>
      </c>
      <c r="P77" s="157">
        <f t="shared" si="30"/>
        <v>0</v>
      </c>
      <c r="Q77" s="157">
        <f t="shared" si="30"/>
        <v>0</v>
      </c>
    </row>
    <row r="78" spans="1:17" ht="12" customHeight="1" x14ac:dyDescent="0.25">
      <c r="A78" s="23" t="s">
        <v>109</v>
      </c>
      <c r="B78" s="156">
        <v>0</v>
      </c>
      <c r="C78" s="156">
        <v>0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I78" s="156">
        <v>0</v>
      </c>
      <c r="J78" s="156">
        <v>0</v>
      </c>
      <c r="K78" s="156">
        <v>0</v>
      </c>
      <c r="L78" s="156">
        <v>0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0</v>
      </c>
      <c r="C81" s="168">
        <f t="shared" ref="C81:Q81" si="31">SUM(C82,C85,C87,C100)</f>
        <v>0</v>
      </c>
      <c r="D81" s="168">
        <f t="shared" si="31"/>
        <v>0</v>
      </c>
      <c r="E81" s="168">
        <f t="shared" si="31"/>
        <v>0</v>
      </c>
      <c r="F81" s="168">
        <f t="shared" si="31"/>
        <v>0</v>
      </c>
      <c r="G81" s="168">
        <f t="shared" si="31"/>
        <v>0</v>
      </c>
      <c r="H81" s="168">
        <f t="shared" si="31"/>
        <v>0</v>
      </c>
      <c r="I81" s="168">
        <f t="shared" si="31"/>
        <v>0</v>
      </c>
      <c r="J81" s="168">
        <f t="shared" si="31"/>
        <v>0</v>
      </c>
      <c r="K81" s="168">
        <f t="shared" si="31"/>
        <v>0</v>
      </c>
      <c r="L81" s="168">
        <f t="shared" si="31"/>
        <v>3.2270017656134278</v>
      </c>
      <c r="M81" s="168">
        <f t="shared" si="31"/>
        <v>3.1746455924151218</v>
      </c>
      <c r="N81" s="168">
        <f t="shared" si="31"/>
        <v>3.5481974625996191</v>
      </c>
      <c r="O81" s="168">
        <f t="shared" si="31"/>
        <v>3.4294298496554898</v>
      </c>
      <c r="P81" s="168">
        <f t="shared" si="31"/>
        <v>3.9743273402698449</v>
      </c>
      <c r="Q81" s="168">
        <f t="shared" si="31"/>
        <v>4.0769432095221498</v>
      </c>
    </row>
    <row r="82" spans="1:17" ht="12.95" customHeight="1" x14ac:dyDescent="0.25">
      <c r="A82" s="158" t="s">
        <v>65</v>
      </c>
      <c r="B82" s="157">
        <f t="shared" ref="B82" si="32">SUM(B83:B84)</f>
        <v>0</v>
      </c>
      <c r="C82" s="157">
        <f t="shared" ref="C82:Q82" si="33">SUM(C83:C84)</f>
        <v>0</v>
      </c>
      <c r="D82" s="157">
        <f t="shared" si="33"/>
        <v>0</v>
      </c>
      <c r="E82" s="157">
        <f t="shared" si="33"/>
        <v>0</v>
      </c>
      <c r="F82" s="157">
        <f t="shared" si="33"/>
        <v>0</v>
      </c>
      <c r="G82" s="157">
        <f t="shared" si="33"/>
        <v>0</v>
      </c>
      <c r="H82" s="157">
        <f t="shared" si="33"/>
        <v>0</v>
      </c>
      <c r="I82" s="157">
        <f t="shared" si="33"/>
        <v>0</v>
      </c>
      <c r="J82" s="157">
        <f t="shared" si="33"/>
        <v>0</v>
      </c>
      <c r="K82" s="157">
        <f t="shared" si="33"/>
        <v>0</v>
      </c>
      <c r="L82" s="157">
        <f t="shared" si="33"/>
        <v>0.74961108714739433</v>
      </c>
      <c r="M82" s="157">
        <f t="shared" si="33"/>
        <v>0.72242464261940265</v>
      </c>
      <c r="N82" s="157">
        <f t="shared" si="33"/>
        <v>0.96649868776740455</v>
      </c>
      <c r="O82" s="157">
        <f t="shared" si="33"/>
        <v>0.86127292322486804</v>
      </c>
      <c r="P82" s="157">
        <f t="shared" si="33"/>
        <v>1.0795256182944528</v>
      </c>
      <c r="Q82" s="157">
        <f t="shared" si="33"/>
        <v>1.1596555984911372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0.74042227954523998</v>
      </c>
      <c r="M83" s="156">
        <v>0.716584602341785</v>
      </c>
      <c r="N83" s="156">
        <v>0.95538358650997968</v>
      </c>
      <c r="O83" s="156">
        <v>0.85984522785899031</v>
      </c>
      <c r="P83" s="156">
        <v>1.0748065348237299</v>
      </c>
      <c r="Q83" s="156">
        <v>1.1465392699496737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9.1888076021543526E-3</v>
      </c>
      <c r="M84" s="156">
        <v>5.8400402776176506E-3</v>
      </c>
      <c r="N84" s="156">
        <v>1.1115101257424919E-2</v>
      </c>
      <c r="O84" s="156">
        <v>1.4276953658777557E-3</v>
      </c>
      <c r="P84" s="156">
        <v>4.7190834707228667E-3</v>
      </c>
      <c r="Q84" s="156">
        <v>1.3116328541463438E-2</v>
      </c>
    </row>
    <row r="85" spans="1:17" ht="12.95" customHeight="1" x14ac:dyDescent="0.25">
      <c r="A85" s="158" t="s">
        <v>112</v>
      </c>
      <c r="B85" s="157">
        <f t="shared" ref="B85:Q85" si="34">B86</f>
        <v>0</v>
      </c>
      <c r="C85" s="157">
        <f t="shared" si="34"/>
        <v>0</v>
      </c>
      <c r="D85" s="157">
        <f t="shared" si="34"/>
        <v>0</v>
      </c>
      <c r="E85" s="157">
        <f t="shared" si="34"/>
        <v>0</v>
      </c>
      <c r="F85" s="157">
        <f t="shared" si="34"/>
        <v>0</v>
      </c>
      <c r="G85" s="157">
        <f t="shared" si="34"/>
        <v>0</v>
      </c>
      <c r="H85" s="157">
        <f t="shared" si="34"/>
        <v>0</v>
      </c>
      <c r="I85" s="157">
        <f t="shared" si="34"/>
        <v>0</v>
      </c>
      <c r="J85" s="157">
        <f t="shared" si="34"/>
        <v>0</v>
      </c>
      <c r="K85" s="157">
        <f t="shared" si="34"/>
        <v>0</v>
      </c>
      <c r="L85" s="157">
        <f t="shared" si="34"/>
        <v>0.22266525440103563</v>
      </c>
      <c r="M85" s="157">
        <f t="shared" si="34"/>
        <v>0.24454075792252861</v>
      </c>
      <c r="N85" s="157">
        <f t="shared" si="34"/>
        <v>0.26783225712015973</v>
      </c>
      <c r="O85" s="157">
        <f t="shared" si="34"/>
        <v>0.27710877853787469</v>
      </c>
      <c r="P85" s="157">
        <f t="shared" si="34"/>
        <v>0.3143633634664601</v>
      </c>
      <c r="Q85" s="157">
        <f t="shared" si="34"/>
        <v>0.30688305759288487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0.22266525440103563</v>
      </c>
      <c r="M86" s="156">
        <v>0.24454075792252861</v>
      </c>
      <c r="N86" s="156">
        <v>0.26783225712015973</v>
      </c>
      <c r="O86" s="156">
        <v>0.27710877853787469</v>
      </c>
      <c r="P86" s="156">
        <v>0.3143633634664601</v>
      </c>
      <c r="Q86" s="156">
        <v>0.30688305759288487</v>
      </c>
    </row>
    <row r="87" spans="1:17" ht="12" customHeight="1" x14ac:dyDescent="0.25">
      <c r="A87" s="158" t="s">
        <v>63</v>
      </c>
      <c r="B87" s="157">
        <f>SUM(B88:B89,B92:B93,B96:B97)</f>
        <v>0</v>
      </c>
      <c r="C87" s="157">
        <f t="shared" ref="C87:Q87" si="35">SUM(C88:C89,C92:C93,C96:C97)</f>
        <v>0</v>
      </c>
      <c r="D87" s="157">
        <f t="shared" si="35"/>
        <v>0</v>
      </c>
      <c r="E87" s="157">
        <f t="shared" si="35"/>
        <v>0</v>
      </c>
      <c r="F87" s="157">
        <f t="shared" si="35"/>
        <v>0</v>
      </c>
      <c r="G87" s="157">
        <f t="shared" si="35"/>
        <v>0</v>
      </c>
      <c r="H87" s="157">
        <f t="shared" si="35"/>
        <v>0</v>
      </c>
      <c r="I87" s="157">
        <f t="shared" si="35"/>
        <v>0</v>
      </c>
      <c r="J87" s="157">
        <f t="shared" si="35"/>
        <v>0</v>
      </c>
      <c r="K87" s="157">
        <f t="shared" si="35"/>
        <v>0</v>
      </c>
      <c r="L87" s="157">
        <f t="shared" si="35"/>
        <v>1.184521661666643</v>
      </c>
      <c r="M87" s="157">
        <f t="shared" si="35"/>
        <v>1.1707515365980135</v>
      </c>
      <c r="N87" s="157">
        <f t="shared" si="35"/>
        <v>1.2313240683802429</v>
      </c>
      <c r="O87" s="157">
        <f t="shared" si="35"/>
        <v>1.2424850780660197</v>
      </c>
      <c r="P87" s="157">
        <f t="shared" si="35"/>
        <v>1.421859547777045</v>
      </c>
      <c r="Q87" s="157">
        <f t="shared" si="35"/>
        <v>1.4315712626362851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36">SUM(C90:C91)</f>
        <v>0</v>
      </c>
      <c r="D89" s="132">
        <f t="shared" si="36"/>
        <v>0</v>
      </c>
      <c r="E89" s="132">
        <f t="shared" si="36"/>
        <v>0</v>
      </c>
      <c r="F89" s="132">
        <f t="shared" si="36"/>
        <v>0</v>
      </c>
      <c r="G89" s="132">
        <f t="shared" si="36"/>
        <v>0</v>
      </c>
      <c r="H89" s="132">
        <f t="shared" si="36"/>
        <v>0</v>
      </c>
      <c r="I89" s="132">
        <f t="shared" si="36"/>
        <v>0</v>
      </c>
      <c r="J89" s="132">
        <f t="shared" si="36"/>
        <v>0</v>
      </c>
      <c r="K89" s="132">
        <f t="shared" si="36"/>
        <v>0</v>
      </c>
      <c r="L89" s="132">
        <f t="shared" si="36"/>
        <v>0</v>
      </c>
      <c r="M89" s="132">
        <f t="shared" si="36"/>
        <v>0</v>
      </c>
      <c r="N89" s="132">
        <f t="shared" si="36"/>
        <v>0</v>
      </c>
      <c r="O89" s="132">
        <f t="shared" si="36"/>
        <v>0</v>
      </c>
      <c r="P89" s="132">
        <f t="shared" si="36"/>
        <v>0</v>
      </c>
      <c r="Q89" s="132">
        <f t="shared" si="36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0</v>
      </c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37">SUM(C94:C95)</f>
        <v>0</v>
      </c>
      <c r="D93" s="160">
        <f t="shared" si="37"/>
        <v>0</v>
      </c>
      <c r="E93" s="160">
        <f t="shared" si="37"/>
        <v>0</v>
      </c>
      <c r="F93" s="160">
        <f t="shared" si="37"/>
        <v>0</v>
      </c>
      <c r="G93" s="160">
        <f t="shared" si="37"/>
        <v>0</v>
      </c>
      <c r="H93" s="160">
        <f t="shared" si="37"/>
        <v>0</v>
      </c>
      <c r="I93" s="160">
        <f t="shared" si="37"/>
        <v>0</v>
      </c>
      <c r="J93" s="160">
        <f t="shared" si="37"/>
        <v>0</v>
      </c>
      <c r="K93" s="160">
        <f t="shared" si="37"/>
        <v>0</v>
      </c>
      <c r="L93" s="160">
        <f t="shared" si="37"/>
        <v>0</v>
      </c>
      <c r="M93" s="160">
        <f t="shared" si="37"/>
        <v>0</v>
      </c>
      <c r="N93" s="160">
        <f t="shared" si="37"/>
        <v>0</v>
      </c>
      <c r="O93" s="160">
        <f t="shared" si="37"/>
        <v>0</v>
      </c>
      <c r="P93" s="160">
        <f t="shared" si="37"/>
        <v>0</v>
      </c>
      <c r="Q93" s="160">
        <f t="shared" si="37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0.88374437758483626</v>
      </c>
      <c r="M96" s="162">
        <v>0.86055854401036813</v>
      </c>
      <c r="N96" s="162">
        <v>0.90256932948612012</v>
      </c>
      <c r="O96" s="162">
        <v>0.90802203057194186</v>
      </c>
      <c r="P96" s="162">
        <v>1.0367145894962362</v>
      </c>
      <c r="Q96" s="162">
        <v>1.0464875254843959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38">SUM(C98:C99)</f>
        <v>0</v>
      </c>
      <c r="D97" s="160">
        <f t="shared" si="38"/>
        <v>0</v>
      </c>
      <c r="E97" s="160">
        <f t="shared" si="38"/>
        <v>0</v>
      </c>
      <c r="F97" s="160">
        <f t="shared" si="38"/>
        <v>0</v>
      </c>
      <c r="G97" s="160">
        <f t="shared" si="38"/>
        <v>0</v>
      </c>
      <c r="H97" s="160">
        <f t="shared" si="38"/>
        <v>0</v>
      </c>
      <c r="I97" s="160">
        <f t="shared" si="38"/>
        <v>0</v>
      </c>
      <c r="J97" s="160">
        <f t="shared" si="38"/>
        <v>0</v>
      </c>
      <c r="K97" s="160">
        <f t="shared" si="38"/>
        <v>0</v>
      </c>
      <c r="L97" s="160">
        <f t="shared" si="38"/>
        <v>0.30077728408180671</v>
      </c>
      <c r="M97" s="160">
        <f t="shared" si="38"/>
        <v>0.31019299258764527</v>
      </c>
      <c r="N97" s="160">
        <f t="shared" si="38"/>
        <v>0.32875473889412277</v>
      </c>
      <c r="O97" s="160">
        <f t="shared" si="38"/>
        <v>0.33446304749407796</v>
      </c>
      <c r="P97" s="160">
        <f t="shared" si="38"/>
        <v>0.3851449582808088</v>
      </c>
      <c r="Q97" s="160">
        <f t="shared" si="38"/>
        <v>0.38508373715188915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1.0554569893489303E-2</v>
      </c>
      <c r="M98" s="156">
        <v>1.0612925622345119E-2</v>
      </c>
      <c r="N98" s="156">
        <v>1.1210361763866977E-2</v>
      </c>
      <c r="O98" s="156">
        <v>1.4865395355377306E-2</v>
      </c>
      <c r="P98" s="156">
        <v>1.6934653343856142E-2</v>
      </c>
      <c r="Q98" s="156">
        <v>4.1195807942863372E-2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0.29022271418831741</v>
      </c>
      <c r="M99" s="156">
        <v>0.29958006696530015</v>
      </c>
      <c r="N99" s="156">
        <v>0.31754437713025579</v>
      </c>
      <c r="O99" s="156">
        <v>0.31959765213870067</v>
      </c>
      <c r="P99" s="156">
        <v>0.36821030493695267</v>
      </c>
      <c r="Q99" s="156">
        <v>0.34388792920902578</v>
      </c>
    </row>
    <row r="100" spans="1:17" ht="12" customHeight="1" x14ac:dyDescent="0.25">
      <c r="A100" s="158" t="s">
        <v>62</v>
      </c>
      <c r="B100" s="157">
        <f>SUM(B101:B103)</f>
        <v>0</v>
      </c>
      <c r="C100" s="157">
        <f t="shared" ref="C100:Q100" si="39">SUM(C101:C103)</f>
        <v>0</v>
      </c>
      <c r="D100" s="157">
        <f t="shared" si="39"/>
        <v>0</v>
      </c>
      <c r="E100" s="157">
        <f t="shared" si="39"/>
        <v>0</v>
      </c>
      <c r="F100" s="157">
        <f t="shared" si="39"/>
        <v>0</v>
      </c>
      <c r="G100" s="157">
        <f t="shared" si="39"/>
        <v>0</v>
      </c>
      <c r="H100" s="157">
        <f t="shared" si="39"/>
        <v>0</v>
      </c>
      <c r="I100" s="157">
        <f t="shared" si="39"/>
        <v>0</v>
      </c>
      <c r="J100" s="157">
        <f t="shared" si="39"/>
        <v>0</v>
      </c>
      <c r="K100" s="157">
        <f t="shared" si="39"/>
        <v>0</v>
      </c>
      <c r="L100" s="157">
        <f t="shared" si="39"/>
        <v>1.0702037623983549</v>
      </c>
      <c r="M100" s="157">
        <f t="shared" si="39"/>
        <v>1.0369286552751773</v>
      </c>
      <c r="N100" s="157">
        <f t="shared" si="39"/>
        <v>1.0825424493318119</v>
      </c>
      <c r="O100" s="157">
        <f t="shared" si="39"/>
        <v>1.0485630698267272</v>
      </c>
      <c r="P100" s="157">
        <f t="shared" si="39"/>
        <v>1.1585788107318868</v>
      </c>
      <c r="Q100" s="157">
        <f t="shared" si="39"/>
        <v>1.1788332908018424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</v>
      </c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0.60329532874783365</v>
      </c>
      <c r="M102" s="156">
        <v>0.53061213506443128</v>
      </c>
      <c r="N102" s="156">
        <v>0.53111268217277652</v>
      </c>
      <c r="O102" s="156">
        <v>0.4681102786896929</v>
      </c>
      <c r="P102" s="156">
        <v>0.44684770515437894</v>
      </c>
      <c r="Q102" s="156">
        <v>0.40720482813801018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0.46690843365052126</v>
      </c>
      <c r="M103" s="57">
        <v>0.50631652021074591</v>
      </c>
      <c r="N103" s="57">
        <v>0.55142976715903547</v>
      </c>
      <c r="O103" s="57">
        <v>0.5804527911370343</v>
      </c>
      <c r="P103" s="57">
        <v>0.71173110557750785</v>
      </c>
      <c r="Q103" s="57">
        <v>0.77162846266383223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48">SUM(C125,C128,C130,C139)</f>
        <v>0</v>
      </c>
      <c r="D124" s="168">
        <f t="shared" si="48"/>
        <v>0</v>
      </c>
      <c r="E124" s="168">
        <f t="shared" si="48"/>
        <v>0</v>
      </c>
      <c r="F124" s="168">
        <f t="shared" si="48"/>
        <v>0</v>
      </c>
      <c r="G124" s="168">
        <f t="shared" si="48"/>
        <v>0</v>
      </c>
      <c r="H124" s="168">
        <f t="shared" si="48"/>
        <v>0</v>
      </c>
      <c r="I124" s="168">
        <f t="shared" si="48"/>
        <v>0</v>
      </c>
      <c r="J124" s="168">
        <f t="shared" si="48"/>
        <v>0</v>
      </c>
      <c r="K124" s="168">
        <f t="shared" si="48"/>
        <v>0</v>
      </c>
      <c r="L124" s="168">
        <f t="shared" si="48"/>
        <v>0</v>
      </c>
      <c r="M124" s="168">
        <f t="shared" si="48"/>
        <v>0</v>
      </c>
      <c r="N124" s="168">
        <f t="shared" si="48"/>
        <v>0</v>
      </c>
      <c r="O124" s="168">
        <f t="shared" si="48"/>
        <v>0</v>
      </c>
      <c r="P124" s="168">
        <f t="shared" si="48"/>
        <v>0</v>
      </c>
      <c r="Q124" s="168">
        <f t="shared" si="48"/>
        <v>0</v>
      </c>
    </row>
    <row r="125" spans="1:17" ht="12.95" customHeight="1" x14ac:dyDescent="0.25">
      <c r="A125" s="158" t="s">
        <v>65</v>
      </c>
      <c r="B125" s="157">
        <f t="shared" ref="B125" si="49">SUM(B126:B127)</f>
        <v>0</v>
      </c>
      <c r="C125" s="157">
        <f t="shared" ref="C125:Q125" si="50">SUM(C126:C127)</f>
        <v>0</v>
      </c>
      <c r="D125" s="157">
        <f t="shared" si="50"/>
        <v>0</v>
      </c>
      <c r="E125" s="157">
        <f t="shared" si="50"/>
        <v>0</v>
      </c>
      <c r="F125" s="157">
        <f t="shared" si="50"/>
        <v>0</v>
      </c>
      <c r="G125" s="157">
        <f t="shared" si="50"/>
        <v>0</v>
      </c>
      <c r="H125" s="157">
        <f t="shared" si="50"/>
        <v>0</v>
      </c>
      <c r="I125" s="157">
        <f t="shared" si="50"/>
        <v>0</v>
      </c>
      <c r="J125" s="157">
        <f t="shared" si="50"/>
        <v>0</v>
      </c>
      <c r="K125" s="157">
        <f t="shared" si="50"/>
        <v>0</v>
      </c>
      <c r="L125" s="157">
        <f t="shared" si="50"/>
        <v>0</v>
      </c>
      <c r="M125" s="157">
        <f t="shared" si="50"/>
        <v>0</v>
      </c>
      <c r="N125" s="157">
        <f t="shared" si="50"/>
        <v>0</v>
      </c>
      <c r="O125" s="157">
        <f t="shared" si="50"/>
        <v>0</v>
      </c>
      <c r="P125" s="157">
        <f t="shared" si="50"/>
        <v>0</v>
      </c>
      <c r="Q125" s="157">
        <f t="shared" si="50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51">B129</f>
        <v>0</v>
      </c>
      <c r="C128" s="157">
        <f t="shared" si="51"/>
        <v>0</v>
      </c>
      <c r="D128" s="157">
        <f t="shared" si="51"/>
        <v>0</v>
      </c>
      <c r="E128" s="157">
        <f t="shared" si="51"/>
        <v>0</v>
      </c>
      <c r="F128" s="157">
        <f t="shared" si="51"/>
        <v>0</v>
      </c>
      <c r="G128" s="157">
        <f t="shared" si="51"/>
        <v>0</v>
      </c>
      <c r="H128" s="157">
        <f t="shared" si="51"/>
        <v>0</v>
      </c>
      <c r="I128" s="157">
        <f t="shared" si="51"/>
        <v>0</v>
      </c>
      <c r="J128" s="157">
        <f t="shared" si="51"/>
        <v>0</v>
      </c>
      <c r="K128" s="157">
        <f t="shared" si="51"/>
        <v>0</v>
      </c>
      <c r="L128" s="157">
        <f t="shared" si="51"/>
        <v>0</v>
      </c>
      <c r="M128" s="157">
        <f t="shared" si="51"/>
        <v>0</v>
      </c>
      <c r="N128" s="157">
        <f t="shared" si="51"/>
        <v>0</v>
      </c>
      <c r="O128" s="157">
        <f t="shared" si="51"/>
        <v>0</v>
      </c>
      <c r="P128" s="157">
        <f t="shared" si="51"/>
        <v>0</v>
      </c>
      <c r="Q128" s="157">
        <f t="shared" si="51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52">SUM(C131:C132,C135:C136)</f>
        <v>0</v>
      </c>
      <c r="D130" s="157">
        <f t="shared" si="52"/>
        <v>0</v>
      </c>
      <c r="E130" s="157">
        <f t="shared" si="52"/>
        <v>0</v>
      </c>
      <c r="F130" s="157">
        <f t="shared" si="52"/>
        <v>0</v>
      </c>
      <c r="G130" s="157">
        <f t="shared" si="52"/>
        <v>0</v>
      </c>
      <c r="H130" s="157">
        <f t="shared" si="52"/>
        <v>0</v>
      </c>
      <c r="I130" s="157">
        <f t="shared" si="52"/>
        <v>0</v>
      </c>
      <c r="J130" s="157">
        <f t="shared" si="52"/>
        <v>0</v>
      </c>
      <c r="K130" s="157">
        <f t="shared" si="52"/>
        <v>0</v>
      </c>
      <c r="L130" s="157">
        <f t="shared" si="52"/>
        <v>0</v>
      </c>
      <c r="M130" s="157">
        <f t="shared" si="52"/>
        <v>0</v>
      </c>
      <c r="N130" s="157">
        <f t="shared" si="52"/>
        <v>0</v>
      </c>
      <c r="O130" s="157">
        <f t="shared" si="52"/>
        <v>0</v>
      </c>
      <c r="P130" s="157">
        <f t="shared" si="52"/>
        <v>0</v>
      </c>
      <c r="Q130" s="157">
        <f t="shared" si="52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0</v>
      </c>
      <c r="F132" s="132">
        <f t="shared" si="53"/>
        <v>0</v>
      </c>
      <c r="G132" s="132">
        <f t="shared" si="53"/>
        <v>0</v>
      </c>
      <c r="H132" s="132">
        <f t="shared" si="53"/>
        <v>0</v>
      </c>
      <c r="I132" s="132">
        <f t="shared" si="53"/>
        <v>0</v>
      </c>
      <c r="J132" s="132">
        <f t="shared" si="53"/>
        <v>0</v>
      </c>
      <c r="K132" s="132">
        <f t="shared" si="53"/>
        <v>0</v>
      </c>
      <c r="L132" s="132">
        <f t="shared" si="53"/>
        <v>0</v>
      </c>
      <c r="M132" s="132">
        <f t="shared" si="53"/>
        <v>0</v>
      </c>
      <c r="N132" s="132">
        <f t="shared" si="53"/>
        <v>0</v>
      </c>
      <c r="O132" s="132">
        <f t="shared" si="53"/>
        <v>0</v>
      </c>
      <c r="P132" s="132">
        <f t="shared" si="53"/>
        <v>0</v>
      </c>
      <c r="Q132" s="132">
        <f t="shared" si="53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</v>
      </c>
      <c r="F136" s="160">
        <f t="shared" ref="F136" si="58">SUM(F137:F138)</f>
        <v>0</v>
      </c>
      <c r="G136" s="160">
        <f t="shared" ref="G136" si="59">SUM(G137:G138)</f>
        <v>0</v>
      </c>
      <c r="H136" s="160">
        <f t="shared" ref="H136" si="60">SUM(H137:H138)</f>
        <v>0</v>
      </c>
      <c r="I136" s="160">
        <f t="shared" ref="I136" si="61">SUM(I137:I138)</f>
        <v>0</v>
      </c>
      <c r="J136" s="160">
        <f t="shared" ref="J136" si="62">SUM(J137:J138)</f>
        <v>0</v>
      </c>
      <c r="K136" s="160">
        <f t="shared" ref="K136" si="63">SUM(K137:K138)</f>
        <v>0</v>
      </c>
      <c r="L136" s="160">
        <f t="shared" ref="L136" si="64">SUM(L137:L138)</f>
        <v>0</v>
      </c>
      <c r="M136" s="160">
        <f t="shared" ref="M136" si="65">SUM(M137:M138)</f>
        <v>0</v>
      </c>
      <c r="N136" s="160">
        <f t="shared" ref="N136" si="66">SUM(N137:N138)</f>
        <v>0</v>
      </c>
      <c r="O136" s="160">
        <f t="shared" ref="O136" si="67">SUM(O137:O138)</f>
        <v>0</v>
      </c>
      <c r="P136" s="160">
        <f t="shared" ref="P136" si="68">SUM(P137:P138)</f>
        <v>0</v>
      </c>
      <c r="Q136" s="160">
        <f t="shared" ref="Q136" si="69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70">SUM(C140:C141)</f>
        <v>0</v>
      </c>
      <c r="D139" s="157">
        <f t="shared" si="70"/>
        <v>0</v>
      </c>
      <c r="E139" s="157">
        <f t="shared" si="70"/>
        <v>0</v>
      </c>
      <c r="F139" s="157">
        <f t="shared" si="70"/>
        <v>0</v>
      </c>
      <c r="G139" s="157">
        <f t="shared" si="70"/>
        <v>0</v>
      </c>
      <c r="H139" s="157">
        <f t="shared" si="70"/>
        <v>0</v>
      </c>
      <c r="I139" s="157">
        <f t="shared" si="70"/>
        <v>0</v>
      </c>
      <c r="J139" s="157">
        <f t="shared" si="70"/>
        <v>0</v>
      </c>
      <c r="K139" s="157">
        <f t="shared" si="70"/>
        <v>0</v>
      </c>
      <c r="L139" s="157">
        <f t="shared" si="70"/>
        <v>0</v>
      </c>
      <c r="M139" s="157">
        <f t="shared" si="70"/>
        <v>0</v>
      </c>
      <c r="N139" s="157">
        <f t="shared" si="70"/>
        <v>0</v>
      </c>
      <c r="O139" s="157">
        <f t="shared" si="70"/>
        <v>0</v>
      </c>
      <c r="P139" s="157">
        <f t="shared" si="70"/>
        <v>0</v>
      </c>
      <c r="Q139" s="157">
        <f t="shared" si="70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2.0239776605474398</v>
      </c>
      <c r="C143" s="168">
        <f t="shared" si="71"/>
        <v>2.4802951931384278</v>
      </c>
      <c r="D143" s="168">
        <f t="shared" si="71"/>
        <v>2.7617600684649903</v>
      </c>
      <c r="E143" s="168">
        <f t="shared" si="71"/>
        <v>3.9594862334116931</v>
      </c>
      <c r="F143" s="168">
        <f t="shared" si="71"/>
        <v>3.9181085165957663</v>
      </c>
      <c r="G143" s="168">
        <f t="shared" si="71"/>
        <v>4.0086920174913026</v>
      </c>
      <c r="H143" s="168">
        <f t="shared" si="71"/>
        <v>4.6286819060779827</v>
      </c>
      <c r="I143" s="168">
        <f t="shared" si="71"/>
        <v>5.0359754693232244</v>
      </c>
      <c r="J143" s="168">
        <f t="shared" si="71"/>
        <v>5.7714579263079155</v>
      </c>
      <c r="K143" s="168">
        <f t="shared" si="71"/>
        <v>5.0598999736726569</v>
      </c>
      <c r="L143" s="168">
        <f t="shared" si="71"/>
        <v>5.8569152316009054</v>
      </c>
      <c r="M143" s="168">
        <f t="shared" si="71"/>
        <v>5.8258614340938042</v>
      </c>
      <c r="N143" s="168">
        <f t="shared" si="71"/>
        <v>6.1104730258988376</v>
      </c>
      <c r="O143" s="168">
        <f t="shared" si="71"/>
        <v>6.4373698757356248</v>
      </c>
      <c r="P143" s="168">
        <f t="shared" si="71"/>
        <v>6.8034399403915895</v>
      </c>
      <c r="Q143" s="168">
        <f t="shared" si="71"/>
        <v>7.8682567599961306</v>
      </c>
    </row>
    <row r="144" spans="1:17" ht="12.95" customHeight="1" x14ac:dyDescent="0.25">
      <c r="A144" s="158" t="s">
        <v>65</v>
      </c>
      <c r="B144" s="157">
        <f t="shared" ref="B144:Q144" si="72">B145</f>
        <v>0.38023256859090077</v>
      </c>
      <c r="C144" s="157">
        <f t="shared" si="72"/>
        <v>0.3026293724884197</v>
      </c>
      <c r="D144" s="157">
        <f t="shared" si="72"/>
        <v>0.44700910588108972</v>
      </c>
      <c r="E144" s="157">
        <f t="shared" si="72"/>
        <v>0.76849802669367095</v>
      </c>
      <c r="F144" s="157">
        <f t="shared" si="72"/>
        <v>0.60158344571797462</v>
      </c>
      <c r="G144" s="157">
        <f t="shared" si="72"/>
        <v>0.59731515892778608</v>
      </c>
      <c r="H144" s="157">
        <f t="shared" si="72"/>
        <v>0.73986617261979937</v>
      </c>
      <c r="I144" s="157">
        <f t="shared" si="72"/>
        <v>0.67177197204227712</v>
      </c>
      <c r="J144" s="157">
        <f t="shared" si="72"/>
        <v>0.55199661187719329</v>
      </c>
      <c r="K144" s="157">
        <f t="shared" si="72"/>
        <v>0.19851498566083597</v>
      </c>
      <c r="L144" s="157">
        <f t="shared" si="72"/>
        <v>0.63792594546426951</v>
      </c>
      <c r="M144" s="157">
        <f t="shared" si="72"/>
        <v>0.6072546455049681</v>
      </c>
      <c r="N144" s="157">
        <f t="shared" si="72"/>
        <v>0.73041089694176276</v>
      </c>
      <c r="O144" s="157">
        <f t="shared" si="72"/>
        <v>0.71897143419111476</v>
      </c>
      <c r="P144" s="157">
        <f t="shared" si="72"/>
        <v>0.70422732842732794</v>
      </c>
      <c r="Q144" s="157">
        <f t="shared" si="72"/>
        <v>0.96243784427131351</v>
      </c>
    </row>
    <row r="145" spans="1:17" ht="12" customHeight="1" x14ac:dyDescent="0.25">
      <c r="A145" s="23" t="s">
        <v>60</v>
      </c>
      <c r="B145" s="156">
        <v>0.38023256859090077</v>
      </c>
      <c r="C145" s="156">
        <v>0.3026293724884197</v>
      </c>
      <c r="D145" s="156">
        <v>0.44700910588108972</v>
      </c>
      <c r="E145" s="156">
        <v>0.76849802669367095</v>
      </c>
      <c r="F145" s="156">
        <v>0.60158344571797462</v>
      </c>
      <c r="G145" s="156">
        <v>0.59731515892778608</v>
      </c>
      <c r="H145" s="156">
        <v>0.73986617261979937</v>
      </c>
      <c r="I145" s="156">
        <v>0.67177197204227712</v>
      </c>
      <c r="J145" s="156">
        <v>0.55199661187719329</v>
      </c>
      <c r="K145" s="156">
        <v>0.19851498566083597</v>
      </c>
      <c r="L145" s="156">
        <v>0.63792594546426951</v>
      </c>
      <c r="M145" s="156">
        <v>0.6072546455049681</v>
      </c>
      <c r="N145" s="156">
        <v>0.73041089694176276</v>
      </c>
      <c r="O145" s="156">
        <v>0.71897143419111476</v>
      </c>
      <c r="P145" s="156">
        <v>0.70422732842732794</v>
      </c>
      <c r="Q145" s="156">
        <v>0.96243784427131351</v>
      </c>
    </row>
    <row r="146" spans="1:17" ht="12.95" customHeight="1" x14ac:dyDescent="0.25">
      <c r="A146" s="158" t="s">
        <v>112</v>
      </c>
      <c r="B146" s="157">
        <f t="shared" ref="B146:Q146" si="73">B147</f>
        <v>0.74209932967785253</v>
      </c>
      <c r="C146" s="157">
        <f t="shared" si="73"/>
        <v>0.89372635467384309</v>
      </c>
      <c r="D146" s="157">
        <f t="shared" si="73"/>
        <v>0.97329451619864704</v>
      </c>
      <c r="E146" s="157">
        <f t="shared" si="73"/>
        <v>1.2999400165442827</v>
      </c>
      <c r="F146" s="157">
        <f t="shared" si="73"/>
        <v>1.3097779191642061</v>
      </c>
      <c r="G146" s="157">
        <f t="shared" si="73"/>
        <v>1.3326113515017828</v>
      </c>
      <c r="H146" s="157">
        <f t="shared" si="73"/>
        <v>1.4767893533579142</v>
      </c>
      <c r="I146" s="157">
        <f t="shared" si="73"/>
        <v>1.605160216423388</v>
      </c>
      <c r="J146" s="157">
        <f t="shared" si="73"/>
        <v>1.8086400026802041</v>
      </c>
      <c r="K146" s="157">
        <f t="shared" si="73"/>
        <v>1.8097270609892335</v>
      </c>
      <c r="L146" s="157">
        <f t="shared" si="73"/>
        <v>1.8384468190759236</v>
      </c>
      <c r="M146" s="157">
        <f t="shared" si="73"/>
        <v>1.8395602900181163</v>
      </c>
      <c r="N146" s="157">
        <f t="shared" si="73"/>
        <v>1.8524932807283974</v>
      </c>
      <c r="O146" s="157">
        <f t="shared" si="73"/>
        <v>1.913002718288807</v>
      </c>
      <c r="P146" s="157">
        <f t="shared" si="73"/>
        <v>1.9917401139441107</v>
      </c>
      <c r="Q146" s="157">
        <f t="shared" si="73"/>
        <v>2.0625163060420126</v>
      </c>
    </row>
    <row r="147" spans="1:17" ht="12" customHeight="1" x14ac:dyDescent="0.25">
      <c r="A147" s="23" t="s">
        <v>60</v>
      </c>
      <c r="B147" s="156">
        <v>0.74209932967785253</v>
      </c>
      <c r="C147" s="156">
        <v>0.89372635467384309</v>
      </c>
      <c r="D147" s="156">
        <v>0.97329451619864704</v>
      </c>
      <c r="E147" s="156">
        <v>1.2999400165442827</v>
      </c>
      <c r="F147" s="156">
        <v>1.3097779191642061</v>
      </c>
      <c r="G147" s="156">
        <v>1.3326113515017828</v>
      </c>
      <c r="H147" s="156">
        <v>1.4767893533579142</v>
      </c>
      <c r="I147" s="156">
        <v>1.605160216423388</v>
      </c>
      <c r="J147" s="156">
        <v>1.8086400026802041</v>
      </c>
      <c r="K147" s="156">
        <v>1.8097270609892335</v>
      </c>
      <c r="L147" s="156">
        <v>1.8384468190759236</v>
      </c>
      <c r="M147" s="156">
        <v>1.8395602900181163</v>
      </c>
      <c r="N147" s="156">
        <v>1.8524932807283974</v>
      </c>
      <c r="O147" s="156">
        <v>1.913002718288807</v>
      </c>
      <c r="P147" s="156">
        <v>1.9917401139441107</v>
      </c>
      <c r="Q147" s="156">
        <v>2.0625163060420126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0.57687177439864712</v>
      </c>
      <c r="C148" s="157">
        <f t="shared" si="74"/>
        <v>0.77658995674374554</v>
      </c>
      <c r="D148" s="157">
        <f t="shared" si="74"/>
        <v>0.81901393732034966</v>
      </c>
      <c r="E148" s="157">
        <f t="shared" si="74"/>
        <v>1.1853828175042944</v>
      </c>
      <c r="F148" s="157">
        <f t="shared" si="74"/>
        <v>1.1729021154537944</v>
      </c>
      <c r="G148" s="157">
        <f t="shared" si="74"/>
        <v>1.2301828692587518</v>
      </c>
      <c r="H148" s="157">
        <f t="shared" si="74"/>
        <v>1.3943599990042832</v>
      </c>
      <c r="I148" s="157">
        <f t="shared" si="74"/>
        <v>1.5743147765013048</v>
      </c>
      <c r="J148" s="157">
        <f t="shared" si="74"/>
        <v>1.8800080001567454</v>
      </c>
      <c r="K148" s="157">
        <f t="shared" si="74"/>
        <v>1.5034549274763735</v>
      </c>
      <c r="L148" s="157">
        <f t="shared" si="74"/>
        <v>1.7677096426925136</v>
      </c>
      <c r="M148" s="157">
        <f t="shared" si="74"/>
        <v>1.7865890138993574</v>
      </c>
      <c r="N148" s="157">
        <f t="shared" si="74"/>
        <v>1.8719985856965828</v>
      </c>
      <c r="O148" s="157">
        <f t="shared" si="74"/>
        <v>2.0593593648448327</v>
      </c>
      <c r="P148" s="157">
        <f t="shared" si="74"/>
        <v>2.2600343201215267</v>
      </c>
      <c r="Q148" s="157">
        <f t="shared" si="74"/>
        <v>2.6550311783675129</v>
      </c>
    </row>
    <row r="149" spans="1:17" ht="12" customHeight="1" x14ac:dyDescent="0.25">
      <c r="A149" s="167" t="s">
        <v>144</v>
      </c>
      <c r="B149" s="132">
        <v>2.307390745652823E-2</v>
      </c>
      <c r="C149" s="132">
        <v>5.9316204252020541E-2</v>
      </c>
      <c r="D149" s="132">
        <v>3.7762543603323324E-2</v>
      </c>
      <c r="E149" s="132">
        <v>2.1948755414510964E-2</v>
      </c>
      <c r="F149" s="132">
        <v>1.9994760488551713E-2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:C150" si="75">SUM(B151:B152)</f>
        <v>0</v>
      </c>
      <c r="C150" s="132">
        <f t="shared" si="75"/>
        <v>0</v>
      </c>
      <c r="D150" s="132">
        <f t="shared" ref="D150" si="76">SUM(D151:D152)</f>
        <v>4.1431748657145634E-4</v>
      </c>
      <c r="E150" s="132">
        <f t="shared" ref="E150" si="77">SUM(E151:E152)</f>
        <v>4.1243752982859743E-4</v>
      </c>
      <c r="F150" s="132">
        <f t="shared" ref="F150" si="78">SUM(F151:F152)</f>
        <v>4.8259249770094893E-4</v>
      </c>
      <c r="G150" s="132">
        <f t="shared" ref="G150" si="79">SUM(G151:G152)</f>
        <v>0</v>
      </c>
      <c r="H150" s="132">
        <f t="shared" ref="H150" si="80">SUM(H151:H152)</f>
        <v>0</v>
      </c>
      <c r="I150" s="132">
        <f t="shared" ref="I150" si="81">SUM(I151:I152)</f>
        <v>0</v>
      </c>
      <c r="J150" s="132">
        <f t="shared" ref="J150" si="82">SUM(J151:J152)</f>
        <v>0</v>
      </c>
      <c r="K150" s="132">
        <f t="shared" ref="K150" si="83">SUM(K151:K152)</f>
        <v>0</v>
      </c>
      <c r="L150" s="132">
        <f t="shared" ref="L150" si="84">SUM(L151:L152)</f>
        <v>0</v>
      </c>
      <c r="M150" s="132">
        <f t="shared" ref="M150" si="85">SUM(M151:M152)</f>
        <v>0</v>
      </c>
      <c r="N150" s="132">
        <f t="shared" ref="N150" si="86">SUM(N151:N152)</f>
        <v>0</v>
      </c>
      <c r="O150" s="132">
        <f t="shared" ref="O150" si="87">SUM(O151:O152)</f>
        <v>0</v>
      </c>
      <c r="P150" s="132">
        <f t="shared" ref="P150" si="88">SUM(P151:P152)</f>
        <v>0</v>
      </c>
      <c r="Q150" s="132">
        <f t="shared" ref="Q150" si="89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1.8948946610993389E-5</v>
      </c>
      <c r="E151" s="165">
        <v>1.8736742427022731E-5</v>
      </c>
      <c r="F151" s="165">
        <v>2.17630046133914E-5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3.9536853996046295E-4</v>
      </c>
      <c r="E152" s="164">
        <v>3.9370078740157469E-4</v>
      </c>
      <c r="F152" s="164">
        <v>4.6082949308755755E-4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0.55379786694211885</v>
      </c>
      <c r="C153" s="162">
        <v>0.71727375249172498</v>
      </c>
      <c r="D153" s="162">
        <v>0.76964178734515443</v>
      </c>
      <c r="E153" s="162">
        <v>1.1389358887011134</v>
      </c>
      <c r="F153" s="162">
        <v>1.1202586686756806</v>
      </c>
      <c r="G153" s="162">
        <v>1.1868045357123858</v>
      </c>
      <c r="H153" s="162">
        <v>1.3386482676457985</v>
      </c>
      <c r="I153" s="162">
        <v>1.4923434042394135</v>
      </c>
      <c r="J153" s="162">
        <v>1.7738947107665748</v>
      </c>
      <c r="K153" s="162">
        <v>1.398308859799168</v>
      </c>
      <c r="L153" s="162">
        <v>1.3189015480401107</v>
      </c>
      <c r="M153" s="162">
        <v>1.3131547156887078</v>
      </c>
      <c r="N153" s="162">
        <v>1.3721188663370472</v>
      </c>
      <c r="O153" s="162">
        <v>1.5049547932969032</v>
      </c>
      <c r="P153" s="162">
        <v>1.6477933764906108</v>
      </c>
      <c r="Q153" s="162">
        <v>1.9408787209346943</v>
      </c>
    </row>
    <row r="154" spans="1:17" ht="12" customHeight="1" x14ac:dyDescent="0.25">
      <c r="A154" s="161" t="s">
        <v>141</v>
      </c>
      <c r="B154" s="160">
        <f t="shared" ref="B154:C154" si="90">SUM(B155:B156)</f>
        <v>0</v>
      </c>
      <c r="C154" s="160">
        <f t="shared" si="90"/>
        <v>0</v>
      </c>
      <c r="D154" s="160">
        <f t="shared" ref="D154" si="91">SUM(D155:D156)</f>
        <v>1.1195288885300391E-2</v>
      </c>
      <c r="E154" s="160">
        <f t="shared" ref="E154" si="92">SUM(E155:E156)</f>
        <v>2.4085735858841485E-2</v>
      </c>
      <c r="F154" s="160">
        <f t="shared" ref="F154" si="93">SUM(F155:F156)</f>
        <v>3.2166093791861111E-2</v>
      </c>
      <c r="G154" s="160">
        <f t="shared" ref="G154" si="94">SUM(G155:G156)</f>
        <v>4.3378333546366062E-2</v>
      </c>
      <c r="H154" s="160">
        <f t="shared" ref="H154" si="95">SUM(H155:H156)</f>
        <v>5.5711731358484701E-2</v>
      </c>
      <c r="I154" s="160">
        <f t="shared" ref="I154" si="96">SUM(I155:I156)</f>
        <v>8.1971372261891218E-2</v>
      </c>
      <c r="J154" s="160">
        <f t="shared" ref="J154" si="97">SUM(J155:J156)</f>
        <v>0.10611328939017053</v>
      </c>
      <c r="K154" s="160">
        <f t="shared" ref="K154" si="98">SUM(K155:K156)</f>
        <v>0.10514606767720558</v>
      </c>
      <c r="L154" s="160">
        <f t="shared" ref="L154" si="99">SUM(L155:L156)</f>
        <v>0.4488080946524029</v>
      </c>
      <c r="M154" s="160">
        <f t="shared" ref="M154" si="100">SUM(M155:M156)</f>
        <v>0.4734342982106497</v>
      </c>
      <c r="N154" s="160">
        <f t="shared" ref="N154" si="101">SUM(N155:N156)</f>
        <v>0.49987971935953562</v>
      </c>
      <c r="O154" s="160">
        <f t="shared" ref="O154" si="102">SUM(O155:O156)</f>
        <v>0.55440457154792955</v>
      </c>
      <c r="P154" s="160">
        <f t="shared" ref="P154" si="103">SUM(P155:P156)</f>
        <v>0.61224094363091608</v>
      </c>
      <c r="Q154" s="160">
        <f t="shared" ref="Q154" si="104">SUM(Q155:Q156)</f>
        <v>0.71415245743281885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4.073758663791851E-4</v>
      </c>
      <c r="E155" s="156">
        <v>9.1363237177737456E-4</v>
      </c>
      <c r="F155" s="156">
        <v>1.175310381722859E-3</v>
      </c>
      <c r="G155" s="156">
        <v>1.5512011269861686E-3</v>
      </c>
      <c r="H155" s="156">
        <v>1.9958234197236641E-3</v>
      </c>
      <c r="I155" s="156">
        <v>2.9383643585904227E-3</v>
      </c>
      <c r="J155" s="156">
        <v>3.804568337168468E-3</v>
      </c>
      <c r="K155" s="156">
        <v>3.6665554538917004E-3</v>
      </c>
      <c r="L155" s="156">
        <v>1.5749116221437057E-2</v>
      </c>
      <c r="M155" s="156">
        <v>1.6198054482346444E-2</v>
      </c>
      <c r="N155" s="156">
        <v>1.7045632593133273E-2</v>
      </c>
      <c r="O155" s="156">
        <v>2.4640818184958037E-2</v>
      </c>
      <c r="P155" s="156">
        <v>2.6919963303130071E-2</v>
      </c>
      <c r="Q155" s="156">
        <v>7.6399194876209775E-2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1.0787913018921206E-2</v>
      </c>
      <c r="E156" s="156">
        <v>2.3172103487064111E-2</v>
      </c>
      <c r="F156" s="156">
        <v>3.0990783410138251E-2</v>
      </c>
      <c r="G156" s="156">
        <v>4.1827132419379895E-2</v>
      </c>
      <c r="H156" s="156">
        <v>5.3715907938761034E-2</v>
      </c>
      <c r="I156" s="156">
        <v>7.9033007903300798E-2</v>
      </c>
      <c r="J156" s="156">
        <v>0.10230872105300207</v>
      </c>
      <c r="K156" s="156">
        <v>0.10147951222331388</v>
      </c>
      <c r="L156" s="156">
        <v>0.43305897843096586</v>
      </c>
      <c r="M156" s="156">
        <v>0.45723624372830324</v>
      </c>
      <c r="N156" s="156">
        <v>0.48283408676640233</v>
      </c>
      <c r="O156" s="156">
        <v>0.52976375336297155</v>
      </c>
      <c r="P156" s="156">
        <v>0.58532098032778601</v>
      </c>
      <c r="Q156" s="156">
        <v>0.63775326255660914</v>
      </c>
    </row>
    <row r="157" spans="1:17" ht="12" customHeight="1" x14ac:dyDescent="0.25">
      <c r="A157" s="158" t="s">
        <v>62</v>
      </c>
      <c r="B157" s="157">
        <f t="shared" ref="B157:Q157" si="105">SUM(B158:B159)</f>
        <v>0.32477398788003925</v>
      </c>
      <c r="C157" s="157">
        <f t="shared" si="105"/>
        <v>0.50734950923241962</v>
      </c>
      <c r="D157" s="157">
        <f t="shared" si="105"/>
        <v>0.52244250906490386</v>
      </c>
      <c r="E157" s="157">
        <f t="shared" si="105"/>
        <v>0.70566537266944485</v>
      </c>
      <c r="F157" s="157">
        <f t="shared" si="105"/>
        <v>0.83384503625979112</v>
      </c>
      <c r="G157" s="157">
        <f t="shared" si="105"/>
        <v>0.84858263780298193</v>
      </c>
      <c r="H157" s="157">
        <f t="shared" si="105"/>
        <v>1.0176663810959863</v>
      </c>
      <c r="I157" s="157">
        <f t="shared" si="105"/>
        <v>1.1847285043562545</v>
      </c>
      <c r="J157" s="157">
        <f t="shared" si="105"/>
        <v>1.530813311593773</v>
      </c>
      <c r="K157" s="157">
        <f t="shared" si="105"/>
        <v>1.5482029995462141</v>
      </c>
      <c r="L157" s="157">
        <f t="shared" si="105"/>
        <v>1.6128328243681986</v>
      </c>
      <c r="M157" s="157">
        <f t="shared" si="105"/>
        <v>1.5924574846713622</v>
      </c>
      <c r="N157" s="157">
        <f t="shared" si="105"/>
        <v>1.6555702625320952</v>
      </c>
      <c r="O157" s="157">
        <f t="shared" si="105"/>
        <v>1.7460363584108707</v>
      </c>
      <c r="P157" s="157">
        <f t="shared" si="105"/>
        <v>1.8474381778986237</v>
      </c>
      <c r="Q157" s="157">
        <f t="shared" si="105"/>
        <v>2.1882714313152909</v>
      </c>
    </row>
    <row r="158" spans="1:17" ht="12" customHeight="1" x14ac:dyDescent="0.25">
      <c r="A158" s="23" t="s">
        <v>57</v>
      </c>
      <c r="B158" s="156">
        <v>3.6810094402163526E-2</v>
      </c>
      <c r="C158" s="156">
        <v>0.24995778385241413</v>
      </c>
      <c r="D158" s="156">
        <v>0.14906559563186192</v>
      </c>
      <c r="E158" s="156">
        <v>0.18962210959595868</v>
      </c>
      <c r="F158" s="156">
        <v>0.27826045210545725</v>
      </c>
      <c r="G158" s="156">
        <v>0.30036628779188629</v>
      </c>
      <c r="H158" s="156">
        <v>0.4023903908921726</v>
      </c>
      <c r="I158" s="156">
        <v>0.60796542967800393</v>
      </c>
      <c r="J158" s="156">
        <v>1.0034757273076516</v>
      </c>
      <c r="K158" s="156">
        <v>1.0675257036400192</v>
      </c>
      <c r="L158" s="156">
        <v>0.90974971432566765</v>
      </c>
      <c r="M158" s="156">
        <v>0.81777019191545219</v>
      </c>
      <c r="N158" s="156">
        <v>0.81531976625044533</v>
      </c>
      <c r="O158" s="156">
        <v>0.78328770354513022</v>
      </c>
      <c r="P158" s="156">
        <v>0.71683654564445465</v>
      </c>
      <c r="Q158" s="156">
        <v>0.76032614598873438</v>
      </c>
    </row>
    <row r="159" spans="1:17" ht="12" customHeight="1" x14ac:dyDescent="0.25">
      <c r="A159" s="29" t="s">
        <v>140</v>
      </c>
      <c r="B159" s="57">
        <v>0.28796389347787571</v>
      </c>
      <c r="C159" s="57">
        <v>0.25739172538000543</v>
      </c>
      <c r="D159" s="57">
        <v>0.37337691343304197</v>
      </c>
      <c r="E159" s="57">
        <v>0.51604326307348614</v>
      </c>
      <c r="F159" s="57">
        <v>0.55558458415433387</v>
      </c>
      <c r="G159" s="57">
        <v>0.5482163500110957</v>
      </c>
      <c r="H159" s="57">
        <v>0.61527599020381363</v>
      </c>
      <c r="I159" s="57">
        <v>0.57676307467825061</v>
      </c>
      <c r="J159" s="57">
        <v>0.52733758428612143</v>
      </c>
      <c r="K159" s="57">
        <v>0.4806772959061949</v>
      </c>
      <c r="L159" s="57">
        <v>0.70308311004253088</v>
      </c>
      <c r="M159" s="57">
        <v>0.77468729275590986</v>
      </c>
      <c r="N159" s="57">
        <v>0.84025049628164983</v>
      </c>
      <c r="O159" s="57">
        <v>0.96274865486574046</v>
      </c>
      <c r="P159" s="57">
        <v>1.130601632254169</v>
      </c>
      <c r="Q159" s="57">
        <v>1.4279452853265566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12.017353629726133</v>
      </c>
      <c r="C161" s="168">
        <f t="shared" ref="C161:Q161" si="106">SUM(C162,C164,C166,C175)</f>
        <v>11.663889127240353</v>
      </c>
      <c r="D161" s="168">
        <f t="shared" si="106"/>
        <v>12.072693397323743</v>
      </c>
      <c r="E161" s="168">
        <f t="shared" si="106"/>
        <v>14.966694623183106</v>
      </c>
      <c r="F161" s="168">
        <f t="shared" si="106"/>
        <v>14.3097875168038</v>
      </c>
      <c r="G161" s="168">
        <f t="shared" si="106"/>
        <v>14.326547498910557</v>
      </c>
      <c r="H161" s="168">
        <f t="shared" si="106"/>
        <v>17.319149820480664</v>
      </c>
      <c r="I161" s="168">
        <f t="shared" si="106"/>
        <v>18.873916057041342</v>
      </c>
      <c r="J161" s="168">
        <f t="shared" si="106"/>
        <v>18.5412232893474</v>
      </c>
      <c r="K161" s="168">
        <f t="shared" si="106"/>
        <v>13.625862922024304</v>
      </c>
      <c r="L161" s="168">
        <f t="shared" si="106"/>
        <v>16.09862090246714</v>
      </c>
      <c r="M161" s="168">
        <f t="shared" si="106"/>
        <v>15.141705340547388</v>
      </c>
      <c r="N161" s="168">
        <f t="shared" si="106"/>
        <v>14.420322618610346</v>
      </c>
      <c r="O161" s="168">
        <f t="shared" si="106"/>
        <v>12.069702068916058</v>
      </c>
      <c r="P161" s="168">
        <f t="shared" si="106"/>
        <v>10.50904022252341</v>
      </c>
      <c r="Q161" s="168">
        <f t="shared" si="106"/>
        <v>9.8800265004464727</v>
      </c>
    </row>
    <row r="162" spans="1:17" ht="12.95" customHeight="1" x14ac:dyDescent="0.25">
      <c r="A162" s="158" t="s">
        <v>65</v>
      </c>
      <c r="B162" s="157">
        <f t="shared" ref="B162:Q162" si="107">B163</f>
        <v>4.4309133166906598</v>
      </c>
      <c r="C162" s="157">
        <f t="shared" si="107"/>
        <v>3.1561206765065752</v>
      </c>
      <c r="D162" s="157">
        <f t="shared" si="107"/>
        <v>4.0207738570663274</v>
      </c>
      <c r="E162" s="157">
        <f t="shared" si="107"/>
        <v>6.5347183614027271</v>
      </c>
      <c r="F162" s="157">
        <f t="shared" si="107"/>
        <v>5.0795633081580336</v>
      </c>
      <c r="G162" s="157">
        <f t="shared" si="107"/>
        <v>4.875999978445277</v>
      </c>
      <c r="H162" s="157">
        <f t="shared" si="107"/>
        <v>6.6916755340144389</v>
      </c>
      <c r="I162" s="157">
        <f t="shared" si="107"/>
        <v>6.9913606890592934</v>
      </c>
      <c r="J162" s="157">
        <f t="shared" si="107"/>
        <v>5.8518268196090588</v>
      </c>
      <c r="K162" s="157">
        <f t="shared" si="107"/>
        <v>2.0956834063589493</v>
      </c>
      <c r="L162" s="157">
        <f t="shared" si="107"/>
        <v>3.8664780932243836</v>
      </c>
      <c r="M162" s="157">
        <f t="shared" si="107"/>
        <v>3.3752773005515171</v>
      </c>
      <c r="N162" s="157">
        <f t="shared" si="107"/>
        <v>3.8607164968576315</v>
      </c>
      <c r="O162" s="157">
        <f t="shared" si="107"/>
        <v>2.8296187151415935</v>
      </c>
      <c r="P162" s="157">
        <f t="shared" si="107"/>
        <v>2.5254837434749606</v>
      </c>
      <c r="Q162" s="157">
        <f t="shared" si="107"/>
        <v>3.0881944615070536</v>
      </c>
    </row>
    <row r="163" spans="1:17" ht="12" customHeight="1" x14ac:dyDescent="0.25">
      <c r="A163" s="23" t="s">
        <v>60</v>
      </c>
      <c r="B163" s="57">
        <v>4.4309133166906598</v>
      </c>
      <c r="C163" s="57">
        <v>3.1561206765065752</v>
      </c>
      <c r="D163" s="57">
        <v>4.0207738570663274</v>
      </c>
      <c r="E163" s="57">
        <v>6.5347183614027271</v>
      </c>
      <c r="F163" s="57">
        <v>5.0795633081580336</v>
      </c>
      <c r="G163" s="57">
        <v>4.875999978445277</v>
      </c>
      <c r="H163" s="57">
        <v>6.6916755340144389</v>
      </c>
      <c r="I163" s="57">
        <v>6.9913606890592934</v>
      </c>
      <c r="J163" s="57">
        <v>5.8518268196090588</v>
      </c>
      <c r="K163" s="57">
        <v>2.0956834063589493</v>
      </c>
      <c r="L163" s="57">
        <v>3.8664780932243836</v>
      </c>
      <c r="M163" s="57">
        <v>3.3752773005515171</v>
      </c>
      <c r="N163" s="57">
        <v>3.8607164968576315</v>
      </c>
      <c r="O163" s="57">
        <v>2.8296187151415935</v>
      </c>
      <c r="P163" s="57">
        <v>2.5254837434749606</v>
      </c>
      <c r="Q163" s="57">
        <v>3.0881944615070536</v>
      </c>
    </row>
    <row r="164" spans="1:17" ht="12.95" customHeight="1" x14ac:dyDescent="0.25">
      <c r="A164" s="158" t="s">
        <v>112</v>
      </c>
      <c r="B164" s="157">
        <f t="shared" ref="B164:Q164" si="108">B165</f>
        <v>0.93192815698860976</v>
      </c>
      <c r="C164" s="157">
        <f t="shared" si="108"/>
        <v>0.893202296325464</v>
      </c>
      <c r="D164" s="157">
        <f t="shared" si="108"/>
        <v>0.89707600890539274</v>
      </c>
      <c r="E164" s="157">
        <f t="shared" si="108"/>
        <v>0.88399177667695661</v>
      </c>
      <c r="F164" s="157">
        <f t="shared" si="108"/>
        <v>0.92811768045763354</v>
      </c>
      <c r="G164" s="157">
        <f t="shared" si="108"/>
        <v>0.93764576147050294</v>
      </c>
      <c r="H164" s="157">
        <f t="shared" si="108"/>
        <v>1.0474428224279584</v>
      </c>
      <c r="I164" s="157">
        <f t="shared" si="108"/>
        <v>1.1004597537787595</v>
      </c>
      <c r="J164" s="157">
        <f t="shared" si="108"/>
        <v>1.0777152823241887</v>
      </c>
      <c r="K164" s="157">
        <f t="shared" si="108"/>
        <v>1.2057085221137449</v>
      </c>
      <c r="L164" s="157">
        <f t="shared" si="108"/>
        <v>1.2472787317326421</v>
      </c>
      <c r="M164" s="157">
        <f t="shared" si="108"/>
        <v>1.2710951840327667</v>
      </c>
      <c r="N164" s="157">
        <f t="shared" si="108"/>
        <v>1.1619463860481265</v>
      </c>
      <c r="O164" s="157">
        <f t="shared" si="108"/>
        <v>1.040349986472781</v>
      </c>
      <c r="P164" s="157">
        <f t="shared" si="108"/>
        <v>0.88219750825972065</v>
      </c>
      <c r="Q164" s="157">
        <f t="shared" si="108"/>
        <v>0.71155959571984684</v>
      </c>
    </row>
    <row r="165" spans="1:17" ht="12" customHeight="1" x14ac:dyDescent="0.25">
      <c r="A165" s="23" t="s">
        <v>60</v>
      </c>
      <c r="B165" s="156">
        <v>0.93192815698860976</v>
      </c>
      <c r="C165" s="156">
        <v>0.893202296325464</v>
      </c>
      <c r="D165" s="156">
        <v>0.89707600890539274</v>
      </c>
      <c r="E165" s="156">
        <v>0.88399177667695661</v>
      </c>
      <c r="F165" s="156">
        <v>0.92811768045763354</v>
      </c>
      <c r="G165" s="156">
        <v>0.93764576147050294</v>
      </c>
      <c r="H165" s="156">
        <v>1.0474428224279584</v>
      </c>
      <c r="I165" s="156">
        <v>1.1004597537787595</v>
      </c>
      <c r="J165" s="156">
        <v>1.0777152823241887</v>
      </c>
      <c r="K165" s="156">
        <v>1.2057085221137449</v>
      </c>
      <c r="L165" s="156">
        <v>1.2472787317326421</v>
      </c>
      <c r="M165" s="156">
        <v>1.2710951840327667</v>
      </c>
      <c r="N165" s="156">
        <v>1.1619463860481265</v>
      </c>
      <c r="O165" s="156">
        <v>1.040349986472781</v>
      </c>
      <c r="P165" s="156">
        <v>0.88219750825972065</v>
      </c>
      <c r="Q165" s="156">
        <v>0.71155959571984684</v>
      </c>
    </row>
    <row r="166" spans="1:17" ht="12" customHeight="1" x14ac:dyDescent="0.25">
      <c r="A166" s="158" t="s">
        <v>63</v>
      </c>
      <c r="B166" s="157">
        <f>SUM(B167:B168,B171:B172)</f>
        <v>4.2575899246370632</v>
      </c>
      <c r="C166" s="157">
        <f t="shared" ref="C166:Q166" si="109">SUM(C167:C168,C171:C172)</f>
        <v>4.6039001865821554</v>
      </c>
      <c r="D166" s="157">
        <f t="shared" si="109"/>
        <v>4.3663366198167273</v>
      </c>
      <c r="E166" s="157">
        <f t="shared" si="109"/>
        <v>4.7205805039759792</v>
      </c>
      <c r="F166" s="157">
        <f t="shared" si="109"/>
        <v>4.8454417487904298</v>
      </c>
      <c r="G166" s="157">
        <f t="shared" si="109"/>
        <v>5.0286051362007385</v>
      </c>
      <c r="H166" s="157">
        <f t="shared" si="109"/>
        <v>5.5313587957947687</v>
      </c>
      <c r="I166" s="157">
        <f t="shared" si="109"/>
        <v>6.1480417442100173</v>
      </c>
      <c r="J166" s="157">
        <f t="shared" si="109"/>
        <v>6.3951169436673991</v>
      </c>
      <c r="K166" s="157">
        <f t="shared" si="109"/>
        <v>5.0882306096284733</v>
      </c>
      <c r="L166" s="157">
        <f t="shared" si="109"/>
        <v>5.7454115672710344</v>
      </c>
      <c r="M166" s="157">
        <f t="shared" si="109"/>
        <v>5.5474293167974489</v>
      </c>
      <c r="N166" s="157">
        <f t="shared" si="109"/>
        <v>4.9871095985733147</v>
      </c>
      <c r="O166" s="157">
        <f t="shared" si="109"/>
        <v>4.4372336029043673</v>
      </c>
      <c r="P166" s="157">
        <f t="shared" si="109"/>
        <v>3.9074005044647047</v>
      </c>
      <c r="Q166" s="157">
        <f t="shared" si="109"/>
        <v>3.3317746227827416</v>
      </c>
    </row>
    <row r="167" spans="1:17" ht="12" customHeight="1" x14ac:dyDescent="0.25">
      <c r="A167" s="167" t="s">
        <v>144</v>
      </c>
      <c r="B167" s="132">
        <v>0.17000430666246663</v>
      </c>
      <c r="C167" s="132">
        <v>0.43650642616230506</v>
      </c>
      <c r="D167" s="132">
        <v>0.27746671823230395</v>
      </c>
      <c r="E167" s="132">
        <v>0.16167132037030027</v>
      </c>
      <c r="F167" s="132">
        <v>0.14744435625571467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110">SUM(B169:B170)</f>
        <v>0</v>
      </c>
      <c r="C168" s="132">
        <f t="shared" ref="C168" si="111">SUM(C169:C170)</f>
        <v>0</v>
      </c>
      <c r="D168" s="132">
        <f t="shared" ref="D168" si="112">SUM(D169:D170)</f>
        <v>3.196163467836949E-3</v>
      </c>
      <c r="E168" s="132">
        <f t="shared" ref="E168" si="113">SUM(E169:E170)</f>
        <v>2.8870627088001819E-3</v>
      </c>
      <c r="F168" s="132">
        <f t="shared" ref="F168" si="114">SUM(F169:F170)</f>
        <v>3.4384715461192612E-3</v>
      </c>
      <c r="G168" s="132">
        <f t="shared" ref="G168" si="115">SUM(G169:G170)</f>
        <v>0</v>
      </c>
      <c r="H168" s="132">
        <f t="shared" ref="H168" si="116">SUM(H169:H170)</f>
        <v>0</v>
      </c>
      <c r="I168" s="132">
        <f t="shared" ref="I168" si="117">SUM(I169:I170)</f>
        <v>0</v>
      </c>
      <c r="J168" s="132">
        <f t="shared" ref="J168" si="118">SUM(J169:J170)</f>
        <v>0</v>
      </c>
      <c r="K168" s="132">
        <f t="shared" ref="K168" si="119">SUM(K169:K170)</f>
        <v>0</v>
      </c>
      <c r="L168" s="132">
        <f t="shared" ref="L168" si="120">SUM(L169:L170)</f>
        <v>0</v>
      </c>
      <c r="M168" s="132">
        <f t="shared" ref="M168" si="121">SUM(M169:M170)</f>
        <v>0</v>
      </c>
      <c r="N168" s="132">
        <f t="shared" ref="N168" si="122">SUM(N169:N170)</f>
        <v>0</v>
      </c>
      <c r="O168" s="132">
        <f t="shared" ref="O168" si="123">SUM(O169:O170)</f>
        <v>0</v>
      </c>
      <c r="P168" s="132">
        <f t="shared" ref="P168" si="124">SUM(P169:P170)</f>
        <v>0</v>
      </c>
      <c r="Q168" s="132">
        <f t="shared" ref="Q168" si="125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1.4617758814194898E-4</v>
      </c>
      <c r="E169" s="165">
        <v>1.3115719698915913E-4</v>
      </c>
      <c r="F169" s="165">
        <v>1.5506140787041372E-4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3.0499858796949999E-3</v>
      </c>
      <c r="E170" s="164">
        <v>2.7559055118110227E-3</v>
      </c>
      <c r="F170" s="164">
        <v>3.2834101382488473E-3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4.0875856179745966</v>
      </c>
      <c r="C171" s="162">
        <v>4.1673937604198503</v>
      </c>
      <c r="D171" s="162">
        <v>4.0269424320272096</v>
      </c>
      <c r="E171" s="162">
        <v>4.4616083747511777</v>
      </c>
      <c r="F171" s="162">
        <v>4.5635030146842093</v>
      </c>
      <c r="G171" s="162">
        <v>4.851234544950656</v>
      </c>
      <c r="H171" s="162">
        <v>5.3104046811657613</v>
      </c>
      <c r="I171" s="162">
        <v>5.8278712078459245</v>
      </c>
      <c r="J171" s="162">
        <v>6.0340689404482122</v>
      </c>
      <c r="K171" s="162">
        <v>4.7323184461531964</v>
      </c>
      <c r="L171" s="162">
        <v>4.2866998309742641</v>
      </c>
      <c r="M171" s="162">
        <v>4.0774983043037931</v>
      </c>
      <c r="N171" s="162">
        <v>3.6554650859516067</v>
      </c>
      <c r="O171" s="162">
        <v>3.2427841465975762</v>
      </c>
      <c r="P171" s="162">
        <v>2.8489929496922697</v>
      </c>
      <c r="Q171" s="162">
        <v>2.4355343528473883</v>
      </c>
    </row>
    <row r="172" spans="1:17" ht="12" customHeight="1" x14ac:dyDescent="0.25">
      <c r="A172" s="161" t="s">
        <v>141</v>
      </c>
      <c r="B172" s="160">
        <f t="shared" ref="B172" si="126">SUM(B173:B174)</f>
        <v>0</v>
      </c>
      <c r="C172" s="160">
        <f t="shared" ref="C172" si="127">SUM(C173:C174)</f>
        <v>0</v>
      </c>
      <c r="D172" s="160">
        <f t="shared" ref="D172" si="128">SUM(D173:D174)</f>
        <v>5.8731306089376926E-2</v>
      </c>
      <c r="E172" s="160">
        <f t="shared" ref="E172" si="129">SUM(E173:E174)</f>
        <v>9.4413746145701458E-2</v>
      </c>
      <c r="F172" s="160">
        <f t="shared" ref="F172" si="130">SUM(F173:F174)</f>
        <v>0.13105590630438579</v>
      </c>
      <c r="G172" s="160">
        <f t="shared" ref="G172" si="131">SUM(G173:G174)</f>
        <v>0.17737059125008284</v>
      </c>
      <c r="H172" s="160">
        <f t="shared" ref="H172" si="132">SUM(H173:H174)</f>
        <v>0.22095411462900721</v>
      </c>
      <c r="I172" s="160">
        <f t="shared" ref="I172" si="133">SUM(I173:I174)</f>
        <v>0.32017053636409276</v>
      </c>
      <c r="J172" s="160">
        <f t="shared" ref="J172" si="134">SUM(J173:J174)</f>
        <v>0.36104800321918701</v>
      </c>
      <c r="K172" s="160">
        <f t="shared" ref="K172" si="135">SUM(K173:K174)</f>
        <v>0.35591216347527704</v>
      </c>
      <c r="L172" s="160">
        <f t="shared" ref="L172" si="136">SUM(L173:L174)</f>
        <v>1.4587117362967701</v>
      </c>
      <c r="M172" s="160">
        <f t="shared" ref="M172" si="137">SUM(M173:M174)</f>
        <v>1.469931012493656</v>
      </c>
      <c r="N172" s="160">
        <f t="shared" ref="N172" si="138">SUM(N173:N174)</f>
        <v>1.3316445126217078</v>
      </c>
      <c r="O172" s="160">
        <f t="shared" ref="O172" si="139">SUM(O173:O174)</f>
        <v>1.1944494563067913</v>
      </c>
      <c r="P172" s="160">
        <f t="shared" ref="P172" si="140">SUM(P173:P174)</f>
        <v>1.0584075547724348</v>
      </c>
      <c r="Q172" s="160">
        <f t="shared" ref="Q172" si="141">SUM(Q173:Q174)</f>
        <v>0.89624026993535322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2.1371236550363532E-3</v>
      </c>
      <c r="E173" s="156">
        <v>3.5813501951952906E-3</v>
      </c>
      <c r="F173" s="156">
        <v>4.7886251983949796E-3</v>
      </c>
      <c r="G173" s="156">
        <v>6.3427393020352623E-3</v>
      </c>
      <c r="H173" s="156">
        <v>7.9154854086888951E-3</v>
      </c>
      <c r="I173" s="156">
        <v>1.1476905494729689E-2</v>
      </c>
      <c r="J173" s="156">
        <v>1.2944955425845648E-2</v>
      </c>
      <c r="K173" s="156">
        <v>1.2411036503075745E-2</v>
      </c>
      <c r="L173" s="156">
        <v>5.1187625495713804E-2</v>
      </c>
      <c r="M173" s="156">
        <v>5.0292137083547121E-2</v>
      </c>
      <c r="N173" s="156">
        <v>4.540836970920558E-2</v>
      </c>
      <c r="O173" s="156">
        <v>5.3087967514050594E-2</v>
      </c>
      <c r="P173" s="156">
        <v>4.6537711714043591E-2</v>
      </c>
      <c r="Q173" s="156">
        <v>9.5878736152271965E-2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5.659418243434057E-2</v>
      </c>
      <c r="E174" s="57">
        <v>9.083239595050617E-2</v>
      </c>
      <c r="F174" s="57">
        <v>0.12626728110599081</v>
      </c>
      <c r="G174" s="57">
        <v>0.17102785194804757</v>
      </c>
      <c r="H174" s="57">
        <v>0.21303862922031833</v>
      </c>
      <c r="I174" s="57">
        <v>0.30869363086936308</v>
      </c>
      <c r="J174" s="57">
        <v>0.34810304779334134</v>
      </c>
      <c r="K174" s="57">
        <v>0.34350112697220131</v>
      </c>
      <c r="L174" s="57">
        <v>1.4075241108010563</v>
      </c>
      <c r="M174" s="57">
        <v>1.4196388754101088</v>
      </c>
      <c r="N174" s="57">
        <v>1.2862361429125022</v>
      </c>
      <c r="O174" s="57">
        <v>1.1413614887927408</v>
      </c>
      <c r="P174" s="57">
        <v>1.0118698430583912</v>
      </c>
      <c r="Q174" s="57">
        <v>0.80036153378308128</v>
      </c>
    </row>
    <row r="175" spans="1:17" ht="12" customHeight="1" x14ac:dyDescent="0.25">
      <c r="A175" s="158" t="s">
        <v>62</v>
      </c>
      <c r="B175" s="157">
        <f>SUM(B176:B177)</f>
        <v>2.3969222314098002</v>
      </c>
      <c r="C175" s="157">
        <f t="shared" ref="C175:Q175" si="142">SUM(C176:C177)</f>
        <v>3.0106659678261574</v>
      </c>
      <c r="D175" s="157">
        <f t="shared" si="142"/>
        <v>2.7885069115352952</v>
      </c>
      <c r="E175" s="157">
        <f t="shared" si="142"/>
        <v>2.8274039811274427</v>
      </c>
      <c r="F175" s="157">
        <f t="shared" si="142"/>
        <v>3.4566647793977037</v>
      </c>
      <c r="G175" s="157">
        <f t="shared" si="142"/>
        <v>3.4842966227940386</v>
      </c>
      <c r="H175" s="157">
        <f t="shared" si="142"/>
        <v>4.0486726682434968</v>
      </c>
      <c r="I175" s="157">
        <f t="shared" si="142"/>
        <v>4.6340538699932718</v>
      </c>
      <c r="J175" s="157">
        <f t="shared" si="142"/>
        <v>5.2165642437467517</v>
      </c>
      <c r="K175" s="157">
        <f t="shared" si="142"/>
        <v>5.2362403839231355</v>
      </c>
      <c r="L175" s="157">
        <f t="shared" si="142"/>
        <v>5.2394525102390794</v>
      </c>
      <c r="M175" s="157">
        <f t="shared" si="142"/>
        <v>4.9479035391656563</v>
      </c>
      <c r="N175" s="157">
        <f t="shared" si="142"/>
        <v>4.4105501371312732</v>
      </c>
      <c r="O175" s="157">
        <f t="shared" si="142"/>
        <v>3.7624997643973144</v>
      </c>
      <c r="P175" s="157">
        <f t="shared" si="142"/>
        <v>3.193958466324025</v>
      </c>
      <c r="Q175" s="157">
        <f t="shared" si="142"/>
        <v>2.7484978204368304</v>
      </c>
    </row>
    <row r="176" spans="1:17" ht="12" customHeight="1" x14ac:dyDescent="0.25">
      <c r="A176" s="23" t="s">
        <v>57</v>
      </c>
      <c r="B176" s="156">
        <v>0.27147444621595601</v>
      </c>
      <c r="C176" s="156">
        <v>1.4814962659016602</v>
      </c>
      <c r="D176" s="156">
        <v>0.79151892401309976</v>
      </c>
      <c r="E176" s="156">
        <v>0.75509569891938955</v>
      </c>
      <c r="F176" s="156">
        <v>1.1484382783113443</v>
      </c>
      <c r="G176" s="156">
        <v>1.2296831205722327</v>
      </c>
      <c r="H176" s="156">
        <v>1.5986701706673088</v>
      </c>
      <c r="I176" s="156">
        <v>2.3773256044716411</v>
      </c>
      <c r="J176" s="156">
        <v>3.4220168939311666</v>
      </c>
      <c r="K176" s="156">
        <v>3.6095888808219403</v>
      </c>
      <c r="L176" s="156">
        <v>2.9546399070713223</v>
      </c>
      <c r="M176" s="156">
        <v>2.5365351087259835</v>
      </c>
      <c r="N176" s="156">
        <v>2.1675876769215532</v>
      </c>
      <c r="O176" s="156">
        <v>1.6831150911244193</v>
      </c>
      <c r="P176" s="156">
        <v>1.2353057527833422</v>
      </c>
      <c r="Q176" s="156">
        <v>0.95288557349471603</v>
      </c>
    </row>
    <row r="177" spans="1:17" ht="12" customHeight="1" x14ac:dyDescent="0.25">
      <c r="A177" s="29" t="s">
        <v>140</v>
      </c>
      <c r="B177" s="57">
        <v>2.125447785193844</v>
      </c>
      <c r="C177" s="57">
        <v>1.5291697019244974</v>
      </c>
      <c r="D177" s="57">
        <v>1.9969879875221952</v>
      </c>
      <c r="E177" s="57">
        <v>2.0723082822080534</v>
      </c>
      <c r="F177" s="57">
        <v>2.3082265010863594</v>
      </c>
      <c r="G177" s="57">
        <v>2.2546135022218059</v>
      </c>
      <c r="H177" s="57">
        <v>2.4500024975761878</v>
      </c>
      <c r="I177" s="57">
        <v>2.2567282655216303</v>
      </c>
      <c r="J177" s="57">
        <v>1.7945473498155853</v>
      </c>
      <c r="K177" s="57">
        <v>1.626651503101195</v>
      </c>
      <c r="L177" s="57">
        <v>2.2848126031677576</v>
      </c>
      <c r="M177" s="57">
        <v>2.4113684304396727</v>
      </c>
      <c r="N177" s="57">
        <v>2.24296246020972</v>
      </c>
      <c r="O177" s="57">
        <v>2.0793846732728953</v>
      </c>
      <c r="P177" s="57">
        <v>1.9586527135406828</v>
      </c>
      <c r="Q177" s="57">
        <v>1.7956122469421143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3">SUM(C10:C12,C15:C16)</f>
        <v>0</v>
      </c>
      <c r="D9" s="157">
        <f t="shared" si="3"/>
        <v>0</v>
      </c>
      <c r="E9" s="157">
        <f t="shared" si="3"/>
        <v>0</v>
      </c>
      <c r="F9" s="157">
        <f t="shared" si="3"/>
        <v>0</v>
      </c>
      <c r="G9" s="157">
        <f t="shared" si="3"/>
        <v>0</v>
      </c>
      <c r="H9" s="157">
        <f t="shared" si="3"/>
        <v>0</v>
      </c>
      <c r="I9" s="157">
        <f t="shared" si="3"/>
        <v>0</v>
      </c>
      <c r="J9" s="157">
        <f t="shared" si="3"/>
        <v>0</v>
      </c>
      <c r="K9" s="157">
        <f t="shared" si="3"/>
        <v>0</v>
      </c>
      <c r="L9" s="157">
        <f t="shared" si="3"/>
        <v>0</v>
      </c>
      <c r="M9" s="157">
        <f t="shared" si="3"/>
        <v>0</v>
      </c>
      <c r="N9" s="157">
        <f t="shared" si="3"/>
        <v>0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6">SUM(C20:C22)</f>
        <v>0</v>
      </c>
      <c r="D19" s="157">
        <f t="shared" si="6"/>
        <v>0</v>
      </c>
      <c r="E19" s="157">
        <f t="shared" si="6"/>
        <v>0</v>
      </c>
      <c r="F19" s="157">
        <f t="shared" si="6"/>
        <v>0</v>
      </c>
      <c r="G19" s="157">
        <f t="shared" si="6"/>
        <v>0</v>
      </c>
      <c r="H19" s="157">
        <f t="shared" si="6"/>
        <v>0</v>
      </c>
      <c r="I19" s="157">
        <f t="shared" si="6"/>
        <v>0</v>
      </c>
      <c r="J19" s="157">
        <f t="shared" si="6"/>
        <v>0</v>
      </c>
      <c r="K19" s="157">
        <f t="shared" si="6"/>
        <v>0</v>
      </c>
      <c r="L19" s="157">
        <f t="shared" si="6"/>
        <v>0</v>
      </c>
      <c r="M19" s="157">
        <f t="shared" si="6"/>
        <v>0</v>
      </c>
      <c r="N19" s="157">
        <f t="shared" si="6"/>
        <v>0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17.130683579710603</v>
      </c>
      <c r="C24" s="168">
        <f t="shared" ref="C24" si="8">SUM(C25,C28,C30,C39)</f>
        <v>15.490345485849202</v>
      </c>
      <c r="D24" s="168">
        <f t="shared" ref="D24" si="9">SUM(D25,D28,D30,D39)</f>
        <v>16.922847458452573</v>
      </c>
      <c r="E24" s="168">
        <f t="shared" ref="E24" si="10">SUM(E25,E28,E30,E39)</f>
        <v>17.307712366788774</v>
      </c>
      <c r="F24" s="168">
        <f t="shared" ref="F24" si="11">SUM(F25,F28,F30,F39)</f>
        <v>16.612132248511454</v>
      </c>
      <c r="G24" s="168">
        <f t="shared" ref="G24" si="12">SUM(G25,G28,G30,G39)</f>
        <v>17.000428078275814</v>
      </c>
      <c r="H24" s="168">
        <f t="shared" ref="H24" si="13">SUM(H25,H28,H30,H39)</f>
        <v>17.090181989297811</v>
      </c>
      <c r="I24" s="168">
        <f t="shared" ref="I24" si="14">SUM(I25,I28,I30,I39)</f>
        <v>15.49187410685745</v>
      </c>
      <c r="J24" s="168">
        <f t="shared" ref="J24" si="15">SUM(J25,J28,J30,J39)</f>
        <v>14.702906097374678</v>
      </c>
      <c r="K24" s="168">
        <f t="shared" ref="K24" si="16">SUM(K25,K28,K30,K39)</f>
        <v>12.783057028482604</v>
      </c>
      <c r="L24" s="168">
        <f t="shared" ref="L24" si="17">SUM(L25,L28,L30,L39)</f>
        <v>14.688191967897517</v>
      </c>
      <c r="M24" s="168">
        <f t="shared" ref="M24" si="18">SUM(M25,M28,M30,M39)</f>
        <v>15.558233348774607</v>
      </c>
      <c r="N24" s="168">
        <f t="shared" ref="N24" si="19">SUM(N25,N28,N30,N39)</f>
        <v>18.209542349314699</v>
      </c>
      <c r="O24" s="168">
        <f t="shared" ref="O24" si="20">SUM(O25,O28,O30,O39)</f>
        <v>16.662588185141811</v>
      </c>
      <c r="P24" s="168">
        <f t="shared" ref="P24" si="21">SUM(P25,P28,P30,P39)</f>
        <v>17.606329876307985</v>
      </c>
      <c r="Q24" s="168">
        <f t="shared" ref="Q24" si="22">SUM(Q25,Q28,Q30,Q39)</f>
        <v>20.395144939836317</v>
      </c>
    </row>
    <row r="25" spans="1:17" ht="12.95" customHeight="1" x14ac:dyDescent="0.25">
      <c r="A25" s="158" t="s">
        <v>65</v>
      </c>
      <c r="B25" s="157">
        <f t="shared" ref="B25:Q25" si="23">SUM(B26:B27)</f>
        <v>5.3015188470175127</v>
      </c>
      <c r="C25" s="157">
        <f t="shared" si="23"/>
        <v>3.3786236730179242</v>
      </c>
      <c r="D25" s="157">
        <f t="shared" si="23"/>
        <v>4.5855426716407051</v>
      </c>
      <c r="E25" s="157">
        <f t="shared" si="23"/>
        <v>5.5995371571825796</v>
      </c>
      <c r="F25" s="157">
        <f t="shared" si="23"/>
        <v>4.3399719827218464</v>
      </c>
      <c r="G25" s="157">
        <f t="shared" si="23"/>
        <v>4.3073293483160722</v>
      </c>
      <c r="H25" s="157">
        <f t="shared" si="23"/>
        <v>4.6632672659529462</v>
      </c>
      <c r="I25" s="157">
        <f t="shared" si="23"/>
        <v>3.7457794560363471</v>
      </c>
      <c r="J25" s="157">
        <f t="shared" si="23"/>
        <v>2.7944245262410941</v>
      </c>
      <c r="K25" s="157">
        <f t="shared" si="23"/>
        <v>1.0465068651992615</v>
      </c>
      <c r="L25" s="157">
        <f t="shared" si="23"/>
        <v>2.9620503961078386</v>
      </c>
      <c r="M25" s="157">
        <f t="shared" si="23"/>
        <v>2.9798924174797317</v>
      </c>
      <c r="N25" s="157">
        <f t="shared" si="23"/>
        <v>3.9609894353037944</v>
      </c>
      <c r="O25" s="157">
        <f t="shared" si="23"/>
        <v>3.6607354732729012</v>
      </c>
      <c r="P25" s="157">
        <f t="shared" si="23"/>
        <v>3.6541267022382726</v>
      </c>
      <c r="Q25" s="157">
        <f t="shared" si="23"/>
        <v>5.1656742782134328</v>
      </c>
    </row>
    <row r="26" spans="1:17" ht="12" customHeight="1" x14ac:dyDescent="0.25">
      <c r="A26" s="23" t="s">
        <v>84</v>
      </c>
      <c r="B26" s="156">
        <v>5.097820925627448</v>
      </c>
      <c r="C26" s="156">
        <v>2.9513270557867837</v>
      </c>
      <c r="D26" s="156">
        <v>4.480938889899301</v>
      </c>
      <c r="E26" s="156">
        <v>4.5928966310962318</v>
      </c>
      <c r="F26" s="156">
        <v>3.9642224680419518</v>
      </c>
      <c r="G26" s="156">
        <v>4.2337363095187497</v>
      </c>
      <c r="H26" s="156">
        <v>4.5597739508410768</v>
      </c>
      <c r="I26" s="156">
        <v>3.6630294509443533</v>
      </c>
      <c r="J26" s="156">
        <v>2.6661109270026682</v>
      </c>
      <c r="K26" s="156">
        <v>1.0285133691195338</v>
      </c>
      <c r="L26" s="156">
        <v>2.8324768053406162</v>
      </c>
      <c r="M26" s="156">
        <v>2.8929819169744762</v>
      </c>
      <c r="N26" s="156">
        <v>3.7978661146328077</v>
      </c>
      <c r="O26" s="156">
        <v>3.6384298897506566</v>
      </c>
      <c r="P26" s="156">
        <v>3.5954476196390215</v>
      </c>
      <c r="Q26" s="156">
        <v>4.9548715469146511</v>
      </c>
    </row>
    <row r="27" spans="1:17" ht="12" customHeight="1" x14ac:dyDescent="0.25">
      <c r="A27" s="23" t="s">
        <v>60</v>
      </c>
      <c r="B27" s="156">
        <v>0.20369792139006448</v>
      </c>
      <c r="C27" s="156">
        <v>0.42729661723114054</v>
      </c>
      <c r="D27" s="156">
        <v>0.10460378174140393</v>
      </c>
      <c r="E27" s="156">
        <v>1.0066405260863482</v>
      </c>
      <c r="F27" s="156">
        <v>0.37574951467989459</v>
      </c>
      <c r="G27" s="156">
        <v>7.3593038797322874E-2</v>
      </c>
      <c r="H27" s="156">
        <v>0.10349331511186924</v>
      </c>
      <c r="I27" s="156">
        <v>8.275000509199365E-2</v>
      </c>
      <c r="J27" s="156">
        <v>0.12831359923842584</v>
      </c>
      <c r="K27" s="156">
        <v>1.7993496079727556E-2</v>
      </c>
      <c r="L27" s="156">
        <v>0.1295735907672225</v>
      </c>
      <c r="M27" s="156">
        <v>8.6910500505255492E-2</v>
      </c>
      <c r="N27" s="156">
        <v>0.163123320670987</v>
      </c>
      <c r="O27" s="156">
        <v>2.2305583522244373E-2</v>
      </c>
      <c r="P27" s="156">
        <v>5.8679082599251177E-2</v>
      </c>
      <c r="Q27" s="156">
        <v>0.2108027312987821</v>
      </c>
    </row>
    <row r="28" spans="1:17" ht="12.95" customHeight="1" x14ac:dyDescent="0.25">
      <c r="A28" s="158" t="s">
        <v>112</v>
      </c>
      <c r="B28" s="157">
        <f t="shared" ref="B28:Q28" si="24">B29</f>
        <v>2.9551631278431056</v>
      </c>
      <c r="C28" s="157">
        <f t="shared" si="24"/>
        <v>2.8184251596350669</v>
      </c>
      <c r="D28" s="157">
        <f t="shared" si="24"/>
        <v>2.9283517532706163</v>
      </c>
      <c r="E28" s="157">
        <f t="shared" si="24"/>
        <v>2.6267462062801048</v>
      </c>
      <c r="F28" s="157">
        <f t="shared" si="24"/>
        <v>2.7492224209759097</v>
      </c>
      <c r="G28" s="157">
        <f t="shared" si="24"/>
        <v>2.8874351769911244</v>
      </c>
      <c r="H28" s="157">
        <f t="shared" si="24"/>
        <v>2.9393563083618064</v>
      </c>
      <c r="I28" s="157">
        <f t="shared" si="24"/>
        <v>2.7358068238068665</v>
      </c>
      <c r="J28" s="157">
        <f t="shared" si="24"/>
        <v>2.7391563373701753</v>
      </c>
      <c r="K28" s="157">
        <f t="shared" si="24"/>
        <v>3.3720986274223623</v>
      </c>
      <c r="L28" s="157">
        <f t="shared" si="24"/>
        <v>3.213927485501745</v>
      </c>
      <c r="M28" s="157">
        <f t="shared" si="24"/>
        <v>3.7286349527782909</v>
      </c>
      <c r="N28" s="157">
        <f t="shared" si="24"/>
        <v>4.3681372326073271</v>
      </c>
      <c r="O28" s="157">
        <f t="shared" si="24"/>
        <v>4.088411457110813</v>
      </c>
      <c r="P28" s="157">
        <f t="shared" si="24"/>
        <v>4.4771893956521112</v>
      </c>
      <c r="Q28" s="157">
        <f t="shared" si="24"/>
        <v>4.7772056671372578</v>
      </c>
    </row>
    <row r="29" spans="1:17" ht="12" customHeight="1" x14ac:dyDescent="0.25">
      <c r="A29" s="23" t="s">
        <v>60</v>
      </c>
      <c r="B29" s="156">
        <v>2.9551631278431056</v>
      </c>
      <c r="C29" s="156">
        <v>2.8184251596350669</v>
      </c>
      <c r="D29" s="156">
        <v>2.9283517532706163</v>
      </c>
      <c r="E29" s="156">
        <v>2.6267462062801048</v>
      </c>
      <c r="F29" s="156">
        <v>2.7492224209759097</v>
      </c>
      <c r="G29" s="156">
        <v>2.8874351769911244</v>
      </c>
      <c r="H29" s="156">
        <v>2.9393563083618064</v>
      </c>
      <c r="I29" s="156">
        <v>2.7358068238068665</v>
      </c>
      <c r="J29" s="156">
        <v>2.7391563373701753</v>
      </c>
      <c r="K29" s="156">
        <v>3.3720986274223623</v>
      </c>
      <c r="L29" s="156">
        <v>3.213927485501745</v>
      </c>
      <c r="M29" s="156">
        <v>3.7286349527782909</v>
      </c>
      <c r="N29" s="156">
        <v>4.3681372326073271</v>
      </c>
      <c r="O29" s="156">
        <v>4.088411457110813</v>
      </c>
      <c r="P29" s="156">
        <v>4.4771893956521112</v>
      </c>
      <c r="Q29" s="156">
        <v>4.7772056671372578</v>
      </c>
    </row>
    <row r="30" spans="1:17" ht="12" customHeight="1" x14ac:dyDescent="0.25">
      <c r="A30" s="158" t="s">
        <v>63</v>
      </c>
      <c r="B30" s="157">
        <f t="shared" ref="B30" si="25">SUM(B31:B32,B35:B36)</f>
        <v>4.9701016341082873</v>
      </c>
      <c r="C30" s="157">
        <f t="shared" ref="C30" si="26">SUM(C31:C32,C35:C36)</f>
        <v>5.2959452874095971</v>
      </c>
      <c r="D30" s="157">
        <f t="shared" ref="D30" si="27">SUM(D31:D32,D35:D36)</f>
        <v>5.200307218210602</v>
      </c>
      <c r="E30" s="157">
        <f t="shared" ref="E30" si="28">SUM(E31:E32,E35:E36)</f>
        <v>5.1752318676724816</v>
      </c>
      <c r="F30" s="157">
        <f t="shared" ref="F30" si="29">SUM(F31:F32,F35:F36)</f>
        <v>5.1388137494029866</v>
      </c>
      <c r="G30" s="157">
        <f t="shared" ref="G30" si="30">SUM(G31:G32,G35:G36)</f>
        <v>5.4530760195273462</v>
      </c>
      <c r="H30" s="157">
        <f t="shared" ref="H30" si="31">SUM(H31:H32,H35:H36)</f>
        <v>5.227089548299019</v>
      </c>
      <c r="I30" s="157">
        <f t="shared" ref="I30" si="32">SUM(I31:I32,I35:I36)</f>
        <v>5.0816510000717594</v>
      </c>
      <c r="J30" s="157">
        <f t="shared" ref="J30" si="33">SUM(J31:J32,J35:J36)</f>
        <v>5.2291745859328751</v>
      </c>
      <c r="K30" s="157">
        <f t="shared" ref="K30" si="34">SUM(K31:K32,K35:K36)</f>
        <v>4.3675969782041282</v>
      </c>
      <c r="L30" s="157">
        <f t="shared" ref="L30" si="35">SUM(L31:L32,L35:L36)</f>
        <v>4.7495230159745168</v>
      </c>
      <c r="M30" s="157">
        <f t="shared" ref="M30" si="36">SUM(M31:M32,M35:M36)</f>
        <v>4.9363715451633716</v>
      </c>
      <c r="N30" s="157">
        <f t="shared" ref="N30" si="37">SUM(N31:N32,N35:N36)</f>
        <v>5.5099694756119906</v>
      </c>
      <c r="O30" s="157">
        <f t="shared" ref="O30" si="38">SUM(O31:O32,O35:O36)</f>
        <v>5.0112554998156416</v>
      </c>
      <c r="P30" s="157">
        <f t="shared" ref="P30" si="39">SUM(P31:P32,P35:P36)</f>
        <v>5.3356489206414306</v>
      </c>
      <c r="Q30" s="157">
        <f t="shared" ref="Q30" si="40">SUM(Q31:Q32,Q35:Q36)</f>
        <v>5.7829083947303799</v>
      </c>
    </row>
    <row r="31" spans="1:17" ht="12" customHeight="1" x14ac:dyDescent="0.25">
      <c r="A31" s="167" t="s">
        <v>169</v>
      </c>
      <c r="B31" s="132">
        <v>0.15669865493666649</v>
      </c>
      <c r="C31" s="132">
        <v>0.23955138769750345</v>
      </c>
      <c r="D31" s="132">
        <v>0.32221710631702644</v>
      </c>
      <c r="E31" s="132">
        <v>0.40225637860618441</v>
      </c>
      <c r="F31" s="132">
        <v>0.52036578697550062</v>
      </c>
      <c r="G31" s="132">
        <v>0.63097092152455569</v>
      </c>
      <c r="H31" s="132">
        <v>0.72034258431448428</v>
      </c>
      <c r="I31" s="132">
        <v>0.78757836725479335</v>
      </c>
      <c r="J31" s="132">
        <v>0.84077884688615445</v>
      </c>
      <c r="K31" s="132">
        <v>0.66646273802372535</v>
      </c>
      <c r="L31" s="132">
        <v>0.51523704321432762</v>
      </c>
      <c r="M31" s="132">
        <v>0.39921455750589468</v>
      </c>
      <c r="N31" s="132">
        <v>0.28621296973526184</v>
      </c>
      <c r="O31" s="132">
        <v>0.28447244559349866</v>
      </c>
      <c r="P31" s="132">
        <v>0.28074014416194532</v>
      </c>
      <c r="Q31" s="132">
        <v>0.2735604478801637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8.0896732344771446E-3</v>
      </c>
      <c r="E32" s="132">
        <f t="shared" ref="E32" si="44">SUM(E33:E34)</f>
        <v>1.5131754700510293E-2</v>
      </c>
      <c r="F32" s="132">
        <f t="shared" ref="F32" si="45">SUM(F33:F34)</f>
        <v>2.5454911971099115E-2</v>
      </c>
      <c r="G32" s="132">
        <f t="shared" ref="G32" si="46">SUM(G33:G34)</f>
        <v>3.8416192958627346E-2</v>
      </c>
      <c r="H32" s="132">
        <f t="shared" ref="H32" si="47">SUM(H33:H34)</f>
        <v>5.0022395674116184E-2</v>
      </c>
      <c r="I32" s="132">
        <f t="shared" ref="I32" si="48">SUM(I33:I34)</f>
        <v>7.2394810603442064E-2</v>
      </c>
      <c r="J32" s="132">
        <f t="shared" ref="J32" si="49">SUM(J33:J34)</f>
        <v>8.4536911770394046E-2</v>
      </c>
      <c r="K32" s="132">
        <f t="shared" ref="K32" si="50">SUM(K33:K34)</f>
        <v>8.1264414764949416E-2</v>
      </c>
      <c r="L32" s="132">
        <f t="shared" ref="L32" si="51">SUM(L33:L34)</f>
        <v>0.28361427963721042</v>
      </c>
      <c r="M32" s="132">
        <f t="shared" ref="M32" si="52">SUM(M33:M34)</f>
        <v>0.22919141632586296</v>
      </c>
      <c r="N32" s="132">
        <f t="shared" ref="N32" si="53">SUM(N33:N34)</f>
        <v>0.16695135919304316</v>
      </c>
      <c r="O32" s="132">
        <f t="shared" ref="O32" si="54">SUM(O33:O34)</f>
        <v>0.16428569439421783</v>
      </c>
      <c r="P32" s="132">
        <f t="shared" ref="P32" si="55">SUM(P33:P34)</f>
        <v>0.16355286021911289</v>
      </c>
      <c r="Q32" s="132">
        <f t="shared" ref="Q32" si="56">SUM(Q33:Q34)</f>
        <v>0.15647411689259091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1.8230243526788341E-4</v>
      </c>
      <c r="E33" s="165">
        <v>3.3985368813684231E-4</v>
      </c>
      <c r="F33" s="165">
        <v>5.7011934437100969E-4</v>
      </c>
      <c r="G33" s="165">
        <v>8.5713527591885935E-4</v>
      </c>
      <c r="H33" s="165">
        <v>1.1123277434662757E-3</v>
      </c>
      <c r="I33" s="165">
        <v>1.6060301912306774E-3</v>
      </c>
      <c r="J33" s="165">
        <v>1.8663972353057095E-3</v>
      </c>
      <c r="K33" s="165">
        <v>1.7868675188071239E-3</v>
      </c>
      <c r="L33" s="165">
        <v>6.2507859139513348E-3</v>
      </c>
      <c r="M33" s="165">
        <v>5.0063328358085557E-3</v>
      </c>
      <c r="N33" s="165">
        <v>3.6101867843144641E-3</v>
      </c>
      <c r="O33" s="165">
        <v>4.7265494438916474E-3</v>
      </c>
      <c r="P33" s="165">
        <v>4.6424995939853267E-3</v>
      </c>
      <c r="Q33" s="165">
        <v>1.0865167936581153E-2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7.9073707992092616E-3</v>
      </c>
      <c r="E34" s="164">
        <v>1.4791901012373451E-2</v>
      </c>
      <c r="F34" s="164">
        <v>2.4884792626728106E-2</v>
      </c>
      <c r="G34" s="164">
        <v>3.7559057682708487E-2</v>
      </c>
      <c r="H34" s="164">
        <v>4.8910067930649906E-2</v>
      </c>
      <c r="I34" s="164">
        <v>7.0788780412211386E-2</v>
      </c>
      <c r="J34" s="164">
        <v>8.2670514535088335E-2</v>
      </c>
      <c r="K34" s="164">
        <v>7.9477547246142297E-2</v>
      </c>
      <c r="L34" s="164">
        <v>0.27736349372325908</v>
      </c>
      <c r="M34" s="164">
        <v>0.22418508349005439</v>
      </c>
      <c r="N34" s="164">
        <v>0.1633411724087287</v>
      </c>
      <c r="O34" s="164">
        <v>0.15955914495032619</v>
      </c>
      <c r="P34" s="164">
        <v>0.15891036062512756</v>
      </c>
      <c r="Q34" s="164">
        <v>0.14560894895600976</v>
      </c>
    </row>
    <row r="35" spans="1:17" ht="12" customHeight="1" x14ac:dyDescent="0.25">
      <c r="A35" s="163" t="s">
        <v>142</v>
      </c>
      <c r="B35" s="162">
        <v>4.8134029791716211</v>
      </c>
      <c r="C35" s="162">
        <v>5.0563938997120941</v>
      </c>
      <c r="D35" s="162">
        <v>4.745920594364903</v>
      </c>
      <c r="E35" s="162">
        <v>4.5857097436551726</v>
      </c>
      <c r="F35" s="162">
        <v>4.3738664554987476</v>
      </c>
      <c r="G35" s="162">
        <v>4.5023190542876881</v>
      </c>
      <c r="H35" s="162">
        <v>4.1658283662168927</v>
      </c>
      <c r="I35" s="162">
        <v>3.872277164013489</v>
      </c>
      <c r="J35" s="162">
        <v>3.9283915893986285</v>
      </c>
      <c r="K35" s="162">
        <v>3.2357596890241127</v>
      </c>
      <c r="L35" s="162">
        <v>2.5778649871350883</v>
      </c>
      <c r="M35" s="162">
        <v>2.7571378895083369</v>
      </c>
      <c r="N35" s="162">
        <v>3.2297085885965542</v>
      </c>
      <c r="O35" s="162">
        <v>2.9098237023879845</v>
      </c>
      <c r="P35" s="162">
        <v>3.1128882496439898</v>
      </c>
      <c r="Q35" s="162">
        <v>3.4500313953322443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0.1240798442941957</v>
      </c>
      <c r="E36" s="160">
        <f t="shared" ref="E36" si="60">SUM(E37:E38)</f>
        <v>0.17213399071061447</v>
      </c>
      <c r="F36" s="160">
        <f t="shared" ref="F36" si="61">SUM(F37:F38)</f>
        <v>0.21912659495763959</v>
      </c>
      <c r="G36" s="160">
        <f t="shared" ref="G36" si="62">SUM(G37:G38)</f>
        <v>0.28136985075647469</v>
      </c>
      <c r="H36" s="160">
        <f t="shared" ref="H36" si="63">SUM(H37:H38)</f>
        <v>0.29089620209352585</v>
      </c>
      <c r="I36" s="160">
        <f t="shared" ref="I36" si="64">SUM(I37:I38)</f>
        <v>0.34940065820003502</v>
      </c>
      <c r="J36" s="160">
        <f t="shared" ref="J36" si="65">SUM(J37:J38)</f>
        <v>0.37546723787769809</v>
      </c>
      <c r="K36" s="160">
        <f t="shared" ref="K36" si="66">SUM(K37:K38)</f>
        <v>0.3841101363913409</v>
      </c>
      <c r="L36" s="160">
        <f t="shared" ref="L36" si="67">SUM(L37:L38)</f>
        <v>1.3728067059878906</v>
      </c>
      <c r="M36" s="160">
        <f t="shared" ref="M36" si="68">SUM(M37:M38)</f>
        <v>1.5508276818232765</v>
      </c>
      <c r="N36" s="160">
        <f t="shared" ref="N36" si="69">SUM(N37:N38)</f>
        <v>1.8270965580871312</v>
      </c>
      <c r="O36" s="160">
        <f t="shared" ref="O36" si="70">SUM(O37:O38)</f>
        <v>1.6526736574399403</v>
      </c>
      <c r="P36" s="160">
        <f t="shared" ref="P36" si="71">SUM(P37:P38)</f>
        <v>1.7784676666163823</v>
      </c>
      <c r="Q36" s="160">
        <f t="shared" ref="Q36" si="72">SUM(Q37:Q38)</f>
        <v>1.9028424346253807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2.8146649663222533E-3</v>
      </c>
      <c r="E37" s="156">
        <v>4.0799974597708526E-3</v>
      </c>
      <c r="F37" s="156">
        <v>5.0136917318330974E-3</v>
      </c>
      <c r="G37" s="156">
        <v>6.3229202261208583E-3</v>
      </c>
      <c r="H37" s="156">
        <v>6.5608071832551343E-3</v>
      </c>
      <c r="I37" s="156">
        <v>7.9160773849102882E-3</v>
      </c>
      <c r="J37" s="156">
        <v>8.549521259129788E-3</v>
      </c>
      <c r="K37" s="156">
        <v>8.5683228329983437E-3</v>
      </c>
      <c r="L37" s="156">
        <v>3.1095426079799964E-2</v>
      </c>
      <c r="M37" s="156">
        <v>3.4395246726113854E-2</v>
      </c>
      <c r="N37" s="156">
        <v>4.0556684300340783E-2</v>
      </c>
      <c r="O37" s="156">
        <v>4.8042805733484753E-2</v>
      </c>
      <c r="P37" s="156">
        <v>5.1259275446009805E-2</v>
      </c>
      <c r="Q37" s="156">
        <v>0.13679399104361517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0.12126517932787345</v>
      </c>
      <c r="E38" s="156">
        <v>0.16805399325084361</v>
      </c>
      <c r="F38" s="156">
        <v>0.21411290322580648</v>
      </c>
      <c r="G38" s="156">
        <v>0.27504693053035384</v>
      </c>
      <c r="H38" s="156">
        <v>0.28433539491027071</v>
      </c>
      <c r="I38" s="156">
        <v>0.34148458081512473</v>
      </c>
      <c r="J38" s="156">
        <v>0.36691771661856831</v>
      </c>
      <c r="K38" s="156">
        <v>0.37554181355834254</v>
      </c>
      <c r="L38" s="156">
        <v>1.3417112799080906</v>
      </c>
      <c r="M38" s="156">
        <v>1.5164324350971625</v>
      </c>
      <c r="N38" s="156">
        <v>1.7865398737867904</v>
      </c>
      <c r="O38" s="156">
        <v>1.6046308517064556</v>
      </c>
      <c r="P38" s="156">
        <v>1.7272083911703726</v>
      </c>
      <c r="Q38" s="156">
        <v>1.7660484435817656</v>
      </c>
    </row>
    <row r="39" spans="1:17" ht="12" customHeight="1" x14ac:dyDescent="0.25">
      <c r="A39" s="158" t="s">
        <v>62</v>
      </c>
      <c r="B39" s="157">
        <f t="shared" ref="B39" si="73">SUM(B40:B41)</f>
        <v>3.9038999707416946</v>
      </c>
      <c r="C39" s="157">
        <f t="shared" ref="C39" si="74">SUM(C40:C41)</f>
        <v>3.9973513657866158</v>
      </c>
      <c r="D39" s="157">
        <f t="shared" ref="D39" si="75">SUM(D40:D41)</f>
        <v>4.2086458153306499</v>
      </c>
      <c r="E39" s="157">
        <f t="shared" ref="E39" si="76">SUM(E40:E41)</f>
        <v>3.9061971356536072</v>
      </c>
      <c r="F39" s="157">
        <f t="shared" ref="F39" si="77">SUM(F40:F41)</f>
        <v>4.3841240954107112</v>
      </c>
      <c r="G39" s="157">
        <f t="shared" ref="G39" si="78">SUM(G40:G41)</f>
        <v>4.3525875334412705</v>
      </c>
      <c r="H39" s="157">
        <f t="shared" ref="H39" si="79">SUM(H40:H41)</f>
        <v>4.2604688666840387</v>
      </c>
      <c r="I39" s="157">
        <f t="shared" ref="I39" si="80">SUM(I40:I41)</f>
        <v>3.9286368269424781</v>
      </c>
      <c r="J39" s="157">
        <f t="shared" ref="J39" si="81">SUM(J40:J41)</f>
        <v>3.9401506478305337</v>
      </c>
      <c r="K39" s="157">
        <f t="shared" ref="K39" si="82">SUM(K40:K41)</f>
        <v>3.9968545576568517</v>
      </c>
      <c r="L39" s="157">
        <f t="shared" ref="L39" si="83">SUM(L40:L41)</f>
        <v>3.7626910703134149</v>
      </c>
      <c r="M39" s="157">
        <f t="shared" ref="M39" si="84">SUM(M40:M41)</f>
        <v>3.9133344333532127</v>
      </c>
      <c r="N39" s="157">
        <f t="shared" ref="N39" si="85">SUM(N40:N41)</f>
        <v>4.3704462057915858</v>
      </c>
      <c r="O39" s="157">
        <f t="shared" ref="O39" si="86">SUM(O40:O41)</f>
        <v>3.9021857549424546</v>
      </c>
      <c r="P39" s="157">
        <f t="shared" ref="P39" si="87">SUM(P40:P41)</f>
        <v>4.1393648577761697</v>
      </c>
      <c r="Q39" s="157">
        <f t="shared" ref="Q39" si="88">SUM(Q40:Q41)</f>
        <v>4.6693565997552469</v>
      </c>
    </row>
    <row r="40" spans="1:17" ht="12" customHeight="1" x14ac:dyDescent="0.25">
      <c r="A40" s="23" t="s">
        <v>57</v>
      </c>
      <c r="B40" s="156">
        <v>0.23795932265228645</v>
      </c>
      <c r="C40" s="156">
        <v>1.4059818019674051</v>
      </c>
      <c r="D40" s="156">
        <v>0.76569923714890087</v>
      </c>
      <c r="E40" s="156">
        <v>0.65912145673868228</v>
      </c>
      <c r="F40" s="156">
        <v>0.95008427499444215</v>
      </c>
      <c r="G40" s="156">
        <v>1.00920569569853</v>
      </c>
      <c r="H40" s="156">
        <v>1.1283244966303503</v>
      </c>
      <c r="I40" s="156">
        <v>1.4432934994573194</v>
      </c>
      <c r="J40" s="156">
        <v>2.0200346387487342</v>
      </c>
      <c r="K40" s="156">
        <v>2.2087254100273901</v>
      </c>
      <c r="L40" s="156">
        <v>1.5750272081496159</v>
      </c>
      <c r="M40" s="156">
        <v>1.4425907305138301</v>
      </c>
      <c r="N40" s="156">
        <v>1.5257379731718683</v>
      </c>
      <c r="O40" s="156">
        <v>1.2089597023924952</v>
      </c>
      <c r="P40" s="156">
        <v>1.0711607363852413</v>
      </c>
      <c r="Q40" s="156">
        <v>1.0593309188393967</v>
      </c>
    </row>
    <row r="41" spans="1:17" ht="12" customHeight="1" x14ac:dyDescent="0.25">
      <c r="A41" s="29" t="s">
        <v>140</v>
      </c>
      <c r="B41" s="57">
        <v>3.6659406480894083</v>
      </c>
      <c r="C41" s="57">
        <v>2.5913695638192107</v>
      </c>
      <c r="D41" s="57">
        <v>3.4429465781817492</v>
      </c>
      <c r="E41" s="57">
        <v>3.2470756789149249</v>
      </c>
      <c r="F41" s="57">
        <v>3.4340398204162694</v>
      </c>
      <c r="G41" s="57">
        <v>3.3433818377427404</v>
      </c>
      <c r="H41" s="57">
        <v>3.1321443700536884</v>
      </c>
      <c r="I41" s="57">
        <v>2.4853433274851584</v>
      </c>
      <c r="J41" s="57">
        <v>1.9201160090817995</v>
      </c>
      <c r="K41" s="57">
        <v>1.7881291476294616</v>
      </c>
      <c r="L41" s="57">
        <v>2.1876638621637987</v>
      </c>
      <c r="M41" s="57">
        <v>2.4707437028393824</v>
      </c>
      <c r="N41" s="57">
        <v>2.8447082326197175</v>
      </c>
      <c r="O41" s="57">
        <v>2.6932260525499596</v>
      </c>
      <c r="P41" s="57">
        <v>3.0682041213909286</v>
      </c>
      <c r="Q41" s="57">
        <v>3.6100256809158506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0</v>
      </c>
      <c r="C43" s="168">
        <f t="shared" ref="C43" si="90">SUM(C44,C47,C49,C58)</f>
        <v>0</v>
      </c>
      <c r="D43" s="168">
        <f t="shared" ref="D43" si="91">SUM(D44,D47,D49,D58)</f>
        <v>0</v>
      </c>
      <c r="E43" s="168">
        <f t="shared" ref="E43" si="92">SUM(E44,E47,E49,E58)</f>
        <v>0</v>
      </c>
      <c r="F43" s="168">
        <f t="shared" ref="F43" si="93">SUM(F44,F47,F49,F58)</f>
        <v>0</v>
      </c>
      <c r="G43" s="168">
        <f t="shared" ref="G43" si="94">SUM(G44,G47,G49,G58)</f>
        <v>0</v>
      </c>
      <c r="H43" s="168">
        <f t="shared" ref="H43" si="95">SUM(H44,H47,H49,H58)</f>
        <v>0</v>
      </c>
      <c r="I43" s="168">
        <f t="shared" ref="I43" si="96">SUM(I44,I47,I49,I58)</f>
        <v>0</v>
      </c>
      <c r="J43" s="168">
        <f t="shared" ref="J43" si="97">SUM(J44,J47,J49,J58)</f>
        <v>0</v>
      </c>
      <c r="K43" s="168">
        <f t="shared" ref="K43" si="98">SUM(K44,K47,K49,K58)</f>
        <v>0</v>
      </c>
      <c r="L43" s="168">
        <f t="shared" ref="L43" si="99">SUM(L44,L47,L49,L58)</f>
        <v>0</v>
      </c>
      <c r="M43" s="168">
        <f t="shared" ref="M43" si="100">SUM(M44,M47,M49,M58)</f>
        <v>0</v>
      </c>
      <c r="N43" s="168">
        <f t="shared" ref="N43" si="101">SUM(N44,N47,N49,N58)</f>
        <v>0</v>
      </c>
      <c r="O43" s="168">
        <f t="shared" ref="O43" si="102">SUM(O44,O47,O49,O58)</f>
        <v>3.4330482680896512</v>
      </c>
      <c r="P43" s="168">
        <f t="shared" ref="P43" si="103">SUM(P44,P47,P49,P58)</f>
        <v>3.6167784166566643</v>
      </c>
      <c r="Q43" s="168">
        <f t="shared" ref="Q43" si="104">SUM(Q44,Q47,Q49,Q58)</f>
        <v>6.1589423001775918</v>
      </c>
    </row>
    <row r="44" spans="1:17" ht="12.95" customHeight="1" x14ac:dyDescent="0.25">
      <c r="A44" s="158" t="s">
        <v>65</v>
      </c>
      <c r="B44" s="157">
        <f t="shared" ref="B44:Q44" si="105">SUM(B45:B46)</f>
        <v>0</v>
      </c>
      <c r="C44" s="157">
        <f t="shared" si="105"/>
        <v>0</v>
      </c>
      <c r="D44" s="157">
        <f t="shared" si="105"/>
        <v>0</v>
      </c>
      <c r="E44" s="157">
        <f t="shared" si="105"/>
        <v>0</v>
      </c>
      <c r="F44" s="157">
        <f t="shared" si="105"/>
        <v>0</v>
      </c>
      <c r="G44" s="157">
        <f t="shared" si="105"/>
        <v>0</v>
      </c>
      <c r="H44" s="157">
        <f t="shared" si="105"/>
        <v>0</v>
      </c>
      <c r="I44" s="157">
        <f t="shared" si="105"/>
        <v>0</v>
      </c>
      <c r="J44" s="157">
        <f t="shared" si="105"/>
        <v>0</v>
      </c>
      <c r="K44" s="157">
        <f t="shared" si="105"/>
        <v>0</v>
      </c>
      <c r="L44" s="157">
        <f t="shared" si="105"/>
        <v>0</v>
      </c>
      <c r="M44" s="157">
        <f t="shared" si="105"/>
        <v>0</v>
      </c>
      <c r="N44" s="157">
        <f t="shared" si="105"/>
        <v>0</v>
      </c>
      <c r="O44" s="157">
        <f t="shared" si="105"/>
        <v>0.64159889644185575</v>
      </c>
      <c r="P44" s="157">
        <f t="shared" si="105"/>
        <v>0.64761110048075321</v>
      </c>
      <c r="Q44" s="157">
        <f t="shared" si="105"/>
        <v>1.3159017029235203</v>
      </c>
    </row>
    <row r="45" spans="1:17" ht="12" customHeight="1" x14ac:dyDescent="0.25">
      <c r="A45" s="23" t="s">
        <v>166</v>
      </c>
      <c r="B45" s="156">
        <v>0</v>
      </c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0.63768950777478317</v>
      </c>
      <c r="P45" s="156">
        <v>0.63721156364093179</v>
      </c>
      <c r="Q45" s="156">
        <v>1.2622019034090735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3.9093886670725731E-3</v>
      </c>
      <c r="P46" s="156">
        <v>1.039953683982142E-2</v>
      </c>
      <c r="Q46" s="156">
        <v>5.3699799514446915E-2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0.87403056412542557</v>
      </c>
      <c r="P47" s="157">
        <f t="shared" si="106"/>
        <v>0.94918114579656132</v>
      </c>
      <c r="Q47" s="157">
        <f t="shared" si="106"/>
        <v>1.5130525711973994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0.87403056412542557</v>
      </c>
      <c r="P48" s="156">
        <v>0.94918114579656132</v>
      </c>
      <c r="Q48" s="156">
        <v>1.5130525711973994</v>
      </c>
    </row>
    <row r="49" spans="1:17" ht="12" customHeight="1" x14ac:dyDescent="0.25">
      <c r="A49" s="158" t="s">
        <v>63</v>
      </c>
      <c r="B49" s="157">
        <f t="shared" ref="B49" si="107">SUM(B50:B51,B54:B55)</f>
        <v>0</v>
      </c>
      <c r="C49" s="157">
        <f t="shared" ref="C49" si="108">SUM(C50:C51,C54:C55)</f>
        <v>0</v>
      </c>
      <c r="D49" s="157">
        <f t="shared" ref="D49" si="109">SUM(D50:D51,D54:D55)</f>
        <v>0</v>
      </c>
      <c r="E49" s="157">
        <f t="shared" ref="E49" si="110">SUM(E50:E51,E54:E55)</f>
        <v>0</v>
      </c>
      <c r="F49" s="157">
        <f t="shared" ref="F49" si="111">SUM(F50:F51,F54:F55)</f>
        <v>0</v>
      </c>
      <c r="G49" s="157">
        <f t="shared" ref="G49" si="112">SUM(G50:G51,G54:G55)</f>
        <v>0</v>
      </c>
      <c r="H49" s="157">
        <f t="shared" ref="H49" si="113">SUM(H50:H51,H54:H55)</f>
        <v>0</v>
      </c>
      <c r="I49" s="157">
        <f t="shared" ref="I49" si="114">SUM(I50:I51,I54:I55)</f>
        <v>0</v>
      </c>
      <c r="J49" s="157">
        <f t="shared" ref="J49" si="115">SUM(J50:J51,J54:J55)</f>
        <v>0</v>
      </c>
      <c r="K49" s="157">
        <f t="shared" ref="K49" si="116">SUM(K50:K51,K54:K55)</f>
        <v>0</v>
      </c>
      <c r="L49" s="157">
        <f t="shared" ref="L49" si="117">SUM(L50:L51,L54:L55)</f>
        <v>0</v>
      </c>
      <c r="M49" s="157">
        <f t="shared" ref="M49" si="118">SUM(M50:M51,M54:M55)</f>
        <v>0</v>
      </c>
      <c r="N49" s="157">
        <f t="shared" ref="N49" si="119">SUM(N50:N51,N54:N55)</f>
        <v>0</v>
      </c>
      <c r="O49" s="157">
        <f t="shared" ref="O49" si="120">SUM(O50:O51,O54:O55)</f>
        <v>1.0833518755711009</v>
      </c>
      <c r="P49" s="157">
        <f t="shared" ref="P49" si="121">SUM(P50:P51,P54:P55)</f>
        <v>1.142308477439463</v>
      </c>
      <c r="Q49" s="157">
        <f t="shared" ref="Q49" si="122">SUM(Q50:Q51,Q54:Q55)</f>
        <v>1.8508765774323257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0.69485347609694681</v>
      </c>
      <c r="P54" s="162">
        <v>0.73043771654323342</v>
      </c>
      <c r="Q54" s="162">
        <v>1.1980797991316583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0.3884983994741541</v>
      </c>
      <c r="P55" s="160">
        <f t="shared" ref="P55" si="153">SUM(P56:P57)</f>
        <v>0.41187076089622959</v>
      </c>
      <c r="Q55" s="160">
        <f t="shared" ref="Q55" si="154">SUM(Q56:Q57)</f>
        <v>0.6527967783006674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1.1377278769670544E-2</v>
      </c>
      <c r="P56" s="156">
        <v>1.1933681045430071E-2</v>
      </c>
      <c r="Q56" s="156">
        <v>4.7230757092228799E-2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0.37712112070448356</v>
      </c>
      <c r="P57" s="156">
        <v>0.39993707985079952</v>
      </c>
      <c r="Q57" s="156">
        <v>0.60556602120843861</v>
      </c>
    </row>
    <row r="58" spans="1:17" ht="12" customHeight="1" x14ac:dyDescent="0.25">
      <c r="A58" s="158" t="s">
        <v>62</v>
      </c>
      <c r="B58" s="157">
        <f t="shared" ref="B58" si="155">SUM(B59:B60)</f>
        <v>0</v>
      </c>
      <c r="C58" s="157">
        <f t="shared" ref="C58" si="156">SUM(C59:C60)</f>
        <v>0</v>
      </c>
      <c r="D58" s="157">
        <f t="shared" ref="D58" si="157">SUM(D59:D60)</f>
        <v>0</v>
      </c>
      <c r="E58" s="157">
        <f t="shared" ref="E58" si="158">SUM(E59:E60)</f>
        <v>0</v>
      </c>
      <c r="F58" s="157">
        <f t="shared" ref="F58" si="159">SUM(F59:F60)</f>
        <v>0</v>
      </c>
      <c r="G58" s="157">
        <f t="shared" ref="G58" si="160">SUM(G59:G60)</f>
        <v>0</v>
      </c>
      <c r="H58" s="157">
        <f t="shared" ref="H58" si="161">SUM(H59:H60)</f>
        <v>0</v>
      </c>
      <c r="I58" s="157">
        <f t="shared" ref="I58" si="162">SUM(I59:I60)</f>
        <v>0</v>
      </c>
      <c r="J58" s="157">
        <f t="shared" ref="J58" si="163">SUM(J59:J60)</f>
        <v>0</v>
      </c>
      <c r="K58" s="157">
        <f t="shared" ref="K58" si="164">SUM(K59:K60)</f>
        <v>0</v>
      </c>
      <c r="L58" s="157">
        <f t="shared" ref="L58" si="165">SUM(L59:L60)</f>
        <v>0</v>
      </c>
      <c r="M58" s="157">
        <f t="shared" ref="M58" si="166">SUM(M59:M60)</f>
        <v>0</v>
      </c>
      <c r="N58" s="157">
        <f t="shared" ref="N58" si="167">SUM(N59:N60)</f>
        <v>0</v>
      </c>
      <c r="O58" s="157">
        <f t="shared" ref="O58" si="168">SUM(O59:O60)</f>
        <v>0.83406693195126902</v>
      </c>
      <c r="P58" s="157">
        <f t="shared" ref="P58" si="169">SUM(P59:P60)</f>
        <v>0.87767769293988662</v>
      </c>
      <c r="Q58" s="157">
        <f t="shared" ref="Q58" si="170">SUM(Q59:Q60)</f>
        <v>1.4791114486243464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0.25839737811683156</v>
      </c>
      <c r="P59" s="156">
        <v>0.2271018301809522</v>
      </c>
      <c r="Q59" s="156">
        <v>0.33555706313159522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0.57566955383443752</v>
      </c>
      <c r="P60" s="57">
        <v>0.65057586275893442</v>
      </c>
      <c r="Q60" s="57">
        <v>1.1435543854927512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</v>
      </c>
      <c r="C62" s="168">
        <f t="shared" ref="C62:Q62" si="171">SUM(C63,C66,C68,C77)</f>
        <v>0</v>
      </c>
      <c r="D62" s="168">
        <f t="shared" si="171"/>
        <v>0</v>
      </c>
      <c r="E62" s="168">
        <f t="shared" si="171"/>
        <v>0</v>
      </c>
      <c r="F62" s="168">
        <f t="shared" si="171"/>
        <v>0</v>
      </c>
      <c r="G62" s="168">
        <f t="shared" si="171"/>
        <v>0</v>
      </c>
      <c r="H62" s="168">
        <f t="shared" si="171"/>
        <v>0</v>
      </c>
      <c r="I62" s="168">
        <f t="shared" si="171"/>
        <v>0</v>
      </c>
      <c r="J62" s="168">
        <f t="shared" si="171"/>
        <v>0</v>
      </c>
      <c r="K62" s="168">
        <f t="shared" si="171"/>
        <v>0</v>
      </c>
      <c r="L62" s="168">
        <f t="shared" si="171"/>
        <v>0</v>
      </c>
      <c r="M62" s="168">
        <f t="shared" si="171"/>
        <v>0</v>
      </c>
      <c r="N62" s="168">
        <f t="shared" si="171"/>
        <v>0</v>
      </c>
      <c r="O62" s="168">
        <f t="shared" si="171"/>
        <v>0</v>
      </c>
      <c r="P62" s="168">
        <f t="shared" si="171"/>
        <v>0</v>
      </c>
      <c r="Q62" s="168">
        <f t="shared" si="171"/>
        <v>0</v>
      </c>
    </row>
    <row r="63" spans="1:17" ht="12.95" customHeight="1" x14ac:dyDescent="0.25">
      <c r="A63" s="158" t="s">
        <v>65</v>
      </c>
      <c r="B63" s="157">
        <f t="shared" ref="B63:Q63" si="172">SUM(B64:B65)</f>
        <v>0</v>
      </c>
      <c r="C63" s="157">
        <f t="shared" si="172"/>
        <v>0</v>
      </c>
      <c r="D63" s="157">
        <f t="shared" si="172"/>
        <v>0</v>
      </c>
      <c r="E63" s="157">
        <f t="shared" si="172"/>
        <v>0</v>
      </c>
      <c r="F63" s="157">
        <f t="shared" si="172"/>
        <v>0</v>
      </c>
      <c r="G63" s="157">
        <f t="shared" si="172"/>
        <v>0</v>
      </c>
      <c r="H63" s="157">
        <f t="shared" si="172"/>
        <v>0</v>
      </c>
      <c r="I63" s="157">
        <f t="shared" si="172"/>
        <v>0</v>
      </c>
      <c r="J63" s="157">
        <f t="shared" si="172"/>
        <v>0</v>
      </c>
      <c r="K63" s="157">
        <f t="shared" si="172"/>
        <v>0</v>
      </c>
      <c r="L63" s="157">
        <f t="shared" si="172"/>
        <v>0</v>
      </c>
      <c r="M63" s="157">
        <f t="shared" si="172"/>
        <v>0</v>
      </c>
      <c r="N63" s="157">
        <f t="shared" si="172"/>
        <v>0</v>
      </c>
      <c r="O63" s="157">
        <f t="shared" si="172"/>
        <v>0</v>
      </c>
      <c r="P63" s="157">
        <f t="shared" si="172"/>
        <v>0</v>
      </c>
      <c r="Q63" s="157">
        <f t="shared" si="172"/>
        <v>0</v>
      </c>
    </row>
    <row r="64" spans="1:17" ht="12" customHeight="1" x14ac:dyDescent="0.25">
      <c r="A64" s="23" t="s">
        <v>161</v>
      </c>
      <c r="B64" s="156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0</v>
      </c>
      <c r="C68" s="157">
        <f t="shared" ref="C68:Q68" si="174">SUM(C69:C70,C73:C74)</f>
        <v>0</v>
      </c>
      <c r="D68" s="157">
        <f t="shared" si="174"/>
        <v>0</v>
      </c>
      <c r="E68" s="157">
        <f t="shared" si="174"/>
        <v>0</v>
      </c>
      <c r="F68" s="157">
        <f t="shared" si="174"/>
        <v>0</v>
      </c>
      <c r="G68" s="157">
        <f t="shared" si="174"/>
        <v>0</v>
      </c>
      <c r="H68" s="157">
        <f t="shared" si="174"/>
        <v>0</v>
      </c>
      <c r="I68" s="157">
        <f t="shared" si="174"/>
        <v>0</v>
      </c>
      <c r="J68" s="157">
        <f t="shared" si="174"/>
        <v>0</v>
      </c>
      <c r="K68" s="157">
        <f t="shared" si="174"/>
        <v>0</v>
      </c>
      <c r="L68" s="157">
        <f t="shared" si="174"/>
        <v>0</v>
      </c>
      <c r="M68" s="157">
        <f t="shared" si="174"/>
        <v>0</v>
      </c>
      <c r="N68" s="157">
        <f t="shared" si="174"/>
        <v>0</v>
      </c>
      <c r="O68" s="157">
        <f t="shared" si="174"/>
        <v>0</v>
      </c>
      <c r="P68" s="157">
        <f t="shared" si="174"/>
        <v>0</v>
      </c>
      <c r="Q68" s="157">
        <f t="shared" si="174"/>
        <v>0</v>
      </c>
    </row>
    <row r="69" spans="1:17" ht="12" customHeight="1" x14ac:dyDescent="0.25">
      <c r="A69" s="167" t="s">
        <v>160</v>
      </c>
      <c r="B69" s="132">
        <v>0</v>
      </c>
      <c r="C69" s="132">
        <v>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0</v>
      </c>
      <c r="M70" s="132">
        <f t="shared" si="175"/>
        <v>0</v>
      </c>
      <c r="N70" s="132">
        <f t="shared" si="175"/>
        <v>0</v>
      </c>
      <c r="O70" s="132">
        <f t="shared" si="175"/>
        <v>0</v>
      </c>
      <c r="P70" s="132">
        <f t="shared" si="175"/>
        <v>0</v>
      </c>
      <c r="Q70" s="132">
        <f t="shared" si="175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0</v>
      </c>
      <c r="C77" s="157">
        <f t="shared" ref="C77:Q77" si="177">SUM(C78:C79)</f>
        <v>0</v>
      </c>
      <c r="D77" s="157">
        <f t="shared" si="177"/>
        <v>0</v>
      </c>
      <c r="E77" s="157">
        <f t="shared" si="177"/>
        <v>0</v>
      </c>
      <c r="F77" s="157">
        <f t="shared" si="177"/>
        <v>0</v>
      </c>
      <c r="G77" s="157">
        <f t="shared" si="177"/>
        <v>0</v>
      </c>
      <c r="H77" s="157">
        <f t="shared" si="177"/>
        <v>0</v>
      </c>
      <c r="I77" s="157">
        <f t="shared" si="177"/>
        <v>0</v>
      </c>
      <c r="J77" s="157">
        <f t="shared" si="177"/>
        <v>0</v>
      </c>
      <c r="K77" s="157">
        <f t="shared" si="177"/>
        <v>0</v>
      </c>
      <c r="L77" s="157">
        <f t="shared" si="177"/>
        <v>0</v>
      </c>
      <c r="M77" s="157">
        <f t="shared" si="177"/>
        <v>0</v>
      </c>
      <c r="N77" s="157">
        <f t="shared" si="177"/>
        <v>0</v>
      </c>
      <c r="O77" s="157">
        <f t="shared" si="177"/>
        <v>0</v>
      </c>
      <c r="P77" s="157">
        <f t="shared" si="177"/>
        <v>0</v>
      </c>
      <c r="Q77" s="157">
        <f t="shared" si="177"/>
        <v>0</v>
      </c>
    </row>
    <row r="78" spans="1:17" ht="12" customHeight="1" x14ac:dyDescent="0.25">
      <c r="A78" s="23" t="s">
        <v>109</v>
      </c>
      <c r="B78" s="156">
        <v>0</v>
      </c>
      <c r="C78" s="156">
        <v>0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I78" s="156">
        <v>0</v>
      </c>
      <c r="J78" s="156">
        <v>0</v>
      </c>
      <c r="K78" s="156">
        <v>0</v>
      </c>
      <c r="L78" s="156">
        <v>0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0</v>
      </c>
      <c r="C81" s="168">
        <f t="shared" ref="C81:Q81" si="178">SUM(C82,C85,C87,C100)</f>
        <v>0</v>
      </c>
      <c r="D81" s="168">
        <f t="shared" si="178"/>
        <v>0</v>
      </c>
      <c r="E81" s="168">
        <f t="shared" si="178"/>
        <v>0</v>
      </c>
      <c r="F81" s="168">
        <f t="shared" si="178"/>
        <v>0</v>
      </c>
      <c r="G81" s="168">
        <f t="shared" si="178"/>
        <v>0</v>
      </c>
      <c r="H81" s="168">
        <f t="shared" si="178"/>
        <v>0</v>
      </c>
      <c r="I81" s="168">
        <f t="shared" si="178"/>
        <v>0</v>
      </c>
      <c r="J81" s="168">
        <f t="shared" si="178"/>
        <v>0</v>
      </c>
      <c r="K81" s="168">
        <f t="shared" si="178"/>
        <v>0</v>
      </c>
      <c r="L81" s="168">
        <f t="shared" si="178"/>
        <v>2.624844641545971</v>
      </c>
      <c r="M81" s="168">
        <f t="shared" si="178"/>
        <v>2.664763530990014</v>
      </c>
      <c r="N81" s="168">
        <f t="shared" si="178"/>
        <v>2.9842442160125238</v>
      </c>
      <c r="O81" s="168">
        <f t="shared" si="178"/>
        <v>2.9420654479139197</v>
      </c>
      <c r="P81" s="168">
        <f t="shared" si="178"/>
        <v>3.4545447789796375</v>
      </c>
      <c r="Q81" s="168">
        <f t="shared" si="178"/>
        <v>3.5255126483921981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0.51135680819027374</v>
      </c>
      <c r="M82" s="157">
        <f t="shared" si="179"/>
        <v>0.49183226271709168</v>
      </c>
      <c r="N82" s="157">
        <f t="shared" si="179"/>
        <v>0.6580745036997927</v>
      </c>
      <c r="O82" s="157">
        <f t="shared" si="179"/>
        <v>0.58363276158705624</v>
      </c>
      <c r="P82" s="157">
        <f t="shared" si="179"/>
        <v>0.72760092995279946</v>
      </c>
      <c r="Q82" s="157">
        <f t="shared" si="179"/>
        <v>0.78385732759863769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0.50216800058811939</v>
      </c>
      <c r="M83" s="156">
        <v>0.48599222243947404</v>
      </c>
      <c r="N83" s="156">
        <v>0.64695940244236783</v>
      </c>
      <c r="O83" s="156">
        <v>0.58220506622117851</v>
      </c>
      <c r="P83" s="156">
        <v>0.72288184648207654</v>
      </c>
      <c r="Q83" s="156">
        <v>0.7707409990571743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9.1888076021543492E-3</v>
      </c>
      <c r="M84" s="156">
        <v>5.8400402776176506E-3</v>
      </c>
      <c r="N84" s="156">
        <v>1.1115101257424919E-2</v>
      </c>
      <c r="O84" s="156">
        <v>1.4276953658777555E-3</v>
      </c>
      <c r="P84" s="156">
        <v>4.7190834707228676E-3</v>
      </c>
      <c r="Q84" s="156">
        <v>1.3116328541463437E-2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0.57609457327944213</v>
      </c>
      <c r="M85" s="157">
        <f t="shared" si="180"/>
        <v>0.64182857934916338</v>
      </c>
      <c r="N85" s="157">
        <f t="shared" si="180"/>
        <v>0.71132831297510291</v>
      </c>
      <c r="O85" s="157">
        <f t="shared" si="180"/>
        <v>0.74053714999051312</v>
      </c>
      <c r="P85" s="157">
        <f t="shared" si="180"/>
        <v>0.87412467324569498</v>
      </c>
      <c r="Q85" s="157">
        <f t="shared" si="180"/>
        <v>0.85930366613521747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0.57609457327944213</v>
      </c>
      <c r="M86" s="156">
        <v>0.64182857934916338</v>
      </c>
      <c r="N86" s="156">
        <v>0.71132831297510291</v>
      </c>
      <c r="O86" s="156">
        <v>0.74053714999051312</v>
      </c>
      <c r="P86" s="156">
        <v>0.87412467324569498</v>
      </c>
      <c r="Q86" s="156">
        <v>0.85930366613521747</v>
      </c>
    </row>
    <row r="87" spans="1:17" ht="12" customHeight="1" x14ac:dyDescent="0.25">
      <c r="A87" s="158" t="s">
        <v>63</v>
      </c>
      <c r="B87" s="157">
        <f>SUM(B88:B89,B92:B93,B96:B97)</f>
        <v>0</v>
      </c>
      <c r="C87" s="157">
        <f t="shared" ref="C87:Q87" si="181">SUM(C88:C89,C92:C93,C96:C97)</f>
        <v>0</v>
      </c>
      <c r="D87" s="157">
        <f t="shared" si="181"/>
        <v>0</v>
      </c>
      <c r="E87" s="157">
        <f t="shared" si="181"/>
        <v>0</v>
      </c>
      <c r="F87" s="157">
        <f t="shared" si="181"/>
        <v>0</v>
      </c>
      <c r="G87" s="157">
        <f t="shared" si="181"/>
        <v>0</v>
      </c>
      <c r="H87" s="157">
        <f t="shared" si="181"/>
        <v>0</v>
      </c>
      <c r="I87" s="157">
        <f t="shared" si="181"/>
        <v>0</v>
      </c>
      <c r="J87" s="157">
        <f t="shared" si="181"/>
        <v>0</v>
      </c>
      <c r="K87" s="157">
        <f t="shared" si="181"/>
        <v>0</v>
      </c>
      <c r="L87" s="157">
        <f t="shared" si="181"/>
        <v>0.8629919976905478</v>
      </c>
      <c r="M87" s="157">
        <f t="shared" si="181"/>
        <v>0.85753761324951605</v>
      </c>
      <c r="N87" s="157">
        <f t="shared" si="181"/>
        <v>0.90301355666314842</v>
      </c>
      <c r="O87" s="157">
        <f t="shared" si="181"/>
        <v>0.91098461308563872</v>
      </c>
      <c r="P87" s="157">
        <f t="shared" si="181"/>
        <v>1.0447313857267546</v>
      </c>
      <c r="Q87" s="157">
        <f t="shared" si="181"/>
        <v>1.0423723811039414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0</v>
      </c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</v>
      </c>
      <c r="M93" s="160">
        <f t="shared" si="183"/>
        <v>0</v>
      </c>
      <c r="N93" s="160">
        <f t="shared" si="183"/>
        <v>0</v>
      </c>
      <c r="O93" s="160">
        <f t="shared" si="183"/>
        <v>0</v>
      </c>
      <c r="P93" s="160">
        <f t="shared" si="183"/>
        <v>0</v>
      </c>
      <c r="Q93" s="160">
        <f t="shared" si="183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0.56600942601540871</v>
      </c>
      <c r="M96" s="162">
        <v>0.55115965645982967</v>
      </c>
      <c r="N96" s="162">
        <v>0.57828384443128089</v>
      </c>
      <c r="O96" s="162">
        <v>0.58185854877301502</v>
      </c>
      <c r="P96" s="162">
        <v>0.6656319243237937</v>
      </c>
      <c r="Q96" s="162">
        <v>0.67198682489130834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0.29698257167513908</v>
      </c>
      <c r="M97" s="160">
        <f t="shared" si="184"/>
        <v>0.30637795678968638</v>
      </c>
      <c r="N97" s="160">
        <f t="shared" si="184"/>
        <v>0.32472971223186753</v>
      </c>
      <c r="O97" s="160">
        <f t="shared" si="184"/>
        <v>0.3291260643126237</v>
      </c>
      <c r="P97" s="160">
        <f t="shared" si="184"/>
        <v>0.37909946140296091</v>
      </c>
      <c r="Q97" s="160">
        <f t="shared" si="184"/>
        <v>0.37038555621263308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6.7598574868216847E-3</v>
      </c>
      <c r="M98" s="156">
        <v>6.797889824386158E-3</v>
      </c>
      <c r="N98" s="156">
        <v>7.1853351016117227E-3</v>
      </c>
      <c r="O98" s="156">
        <v>9.5284121739231415E-3</v>
      </c>
      <c r="P98" s="156">
        <v>1.0889156466008238E-2</v>
      </c>
      <c r="Q98" s="156">
        <v>2.6497627003607253E-2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0.29022271418831741</v>
      </c>
      <c r="M99" s="156">
        <v>0.29958006696530021</v>
      </c>
      <c r="N99" s="156">
        <v>0.31754437713025579</v>
      </c>
      <c r="O99" s="156">
        <v>0.31959765213870056</v>
      </c>
      <c r="P99" s="156">
        <v>0.36821030493695267</v>
      </c>
      <c r="Q99" s="156">
        <v>0.34388792920902583</v>
      </c>
    </row>
    <row r="100" spans="1:17" ht="12" customHeight="1" x14ac:dyDescent="0.25">
      <c r="A100" s="158" t="s">
        <v>62</v>
      </c>
      <c r="B100" s="157">
        <f>SUM(B101:B103)</f>
        <v>0</v>
      </c>
      <c r="C100" s="157">
        <f t="shared" ref="C100:Q100" si="185">SUM(C101:C103)</f>
        <v>0</v>
      </c>
      <c r="D100" s="157">
        <f t="shared" si="185"/>
        <v>0</v>
      </c>
      <c r="E100" s="157">
        <f t="shared" si="185"/>
        <v>0</v>
      </c>
      <c r="F100" s="157">
        <f t="shared" si="185"/>
        <v>0</v>
      </c>
      <c r="G100" s="157">
        <f t="shared" si="185"/>
        <v>0</v>
      </c>
      <c r="H100" s="157">
        <f t="shared" si="185"/>
        <v>0</v>
      </c>
      <c r="I100" s="157">
        <f t="shared" si="185"/>
        <v>0</v>
      </c>
      <c r="J100" s="157">
        <f t="shared" si="185"/>
        <v>0</v>
      </c>
      <c r="K100" s="157">
        <f t="shared" si="185"/>
        <v>0</v>
      </c>
      <c r="L100" s="157">
        <f t="shared" si="185"/>
        <v>0.67440126238570719</v>
      </c>
      <c r="M100" s="157">
        <f t="shared" si="185"/>
        <v>0.67356507567424284</v>
      </c>
      <c r="N100" s="157">
        <f t="shared" si="185"/>
        <v>0.71182784267447974</v>
      </c>
      <c r="O100" s="157">
        <f t="shared" si="185"/>
        <v>0.7069109232507117</v>
      </c>
      <c r="P100" s="157">
        <f t="shared" si="185"/>
        <v>0.80808779005438836</v>
      </c>
      <c r="Q100" s="157">
        <f t="shared" si="185"/>
        <v>0.83997927355440138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</v>
      </c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0.28229315916887116</v>
      </c>
      <c r="M102" s="156">
        <v>0.24828333448490342</v>
      </c>
      <c r="N102" s="156">
        <v>0.24851806772625898</v>
      </c>
      <c r="O102" s="156">
        <v>0.21903806590255084</v>
      </c>
      <c r="P102" s="156">
        <v>0.20908890766468696</v>
      </c>
      <c r="Q102" s="156">
        <v>0.1905393064208703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0.39210810321683603</v>
      </c>
      <c r="M103" s="57">
        <v>0.42528174118933937</v>
      </c>
      <c r="N103" s="57">
        <v>0.46330977494822079</v>
      </c>
      <c r="O103" s="57">
        <v>0.48787285734816083</v>
      </c>
      <c r="P103" s="57">
        <v>0.59899888238970134</v>
      </c>
      <c r="Q103" s="57">
        <v>0.64943996713353103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93">SUM(C125,C128,C130,C139)</f>
        <v>0</v>
      </c>
      <c r="D124" s="168">
        <f t="shared" si="193"/>
        <v>0</v>
      </c>
      <c r="E124" s="168">
        <f t="shared" si="193"/>
        <v>0</v>
      </c>
      <c r="F124" s="168">
        <f t="shared" si="193"/>
        <v>0</v>
      </c>
      <c r="G124" s="168">
        <f t="shared" si="193"/>
        <v>0</v>
      </c>
      <c r="H124" s="168">
        <f t="shared" si="193"/>
        <v>0</v>
      </c>
      <c r="I124" s="168">
        <f t="shared" si="193"/>
        <v>0</v>
      </c>
      <c r="J124" s="168">
        <f t="shared" si="193"/>
        <v>0</v>
      </c>
      <c r="K124" s="168">
        <f t="shared" si="193"/>
        <v>0</v>
      </c>
      <c r="L124" s="168">
        <f t="shared" si="193"/>
        <v>0</v>
      </c>
      <c r="M124" s="168">
        <f t="shared" si="193"/>
        <v>0</v>
      </c>
      <c r="N124" s="168">
        <f t="shared" si="193"/>
        <v>0</v>
      </c>
      <c r="O124" s="168">
        <f t="shared" si="193"/>
        <v>0</v>
      </c>
      <c r="P124" s="168">
        <f t="shared" si="193"/>
        <v>0</v>
      </c>
      <c r="Q124" s="168">
        <f t="shared" si="193"/>
        <v>0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214">SUM(C140:C141)</f>
        <v>0</v>
      </c>
      <c r="D139" s="157">
        <f t="shared" si="214"/>
        <v>0</v>
      </c>
      <c r="E139" s="157">
        <f t="shared" si="214"/>
        <v>0</v>
      </c>
      <c r="F139" s="157">
        <f t="shared" si="214"/>
        <v>0</v>
      </c>
      <c r="G139" s="157">
        <f t="shared" si="214"/>
        <v>0</v>
      </c>
      <c r="H139" s="157">
        <f t="shared" si="214"/>
        <v>0</v>
      </c>
      <c r="I139" s="157">
        <f t="shared" si="214"/>
        <v>0</v>
      </c>
      <c r="J139" s="157">
        <f t="shared" si="214"/>
        <v>0</v>
      </c>
      <c r="K139" s="157">
        <f t="shared" si="214"/>
        <v>0</v>
      </c>
      <c r="L139" s="157">
        <f t="shared" si="214"/>
        <v>0</v>
      </c>
      <c r="M139" s="157">
        <f t="shared" si="214"/>
        <v>0</v>
      </c>
      <c r="N139" s="157">
        <f t="shared" si="214"/>
        <v>0</v>
      </c>
      <c r="O139" s="157">
        <f t="shared" si="214"/>
        <v>0</v>
      </c>
      <c r="P139" s="157">
        <f t="shared" si="214"/>
        <v>0</v>
      </c>
      <c r="Q139" s="157">
        <f t="shared" si="214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1.9689613809086239</v>
      </c>
      <c r="C143" s="168">
        <f t="shared" ref="C143" si="216">SUM(C144,C146,C148,C157)</f>
        <v>2.3826135327610083</v>
      </c>
      <c r="D143" s="168">
        <f t="shared" ref="D143" si="217">SUM(D144,D146,D148,D157)</f>
        <v>2.7869621302384089</v>
      </c>
      <c r="E143" s="168">
        <f t="shared" ref="E143" si="218">SUM(E144,E146,E148,E157)</f>
        <v>4.1517432608232063</v>
      </c>
      <c r="F143" s="168">
        <f t="shared" ref="F143" si="219">SUM(F144,F146,F148,F157)</f>
        <v>4.0990451850918337</v>
      </c>
      <c r="G143" s="168">
        <f t="shared" ref="G143" si="220">SUM(G144,G146,G148,G157)</f>
        <v>4.228459805016282</v>
      </c>
      <c r="H143" s="168">
        <f t="shared" ref="H143" si="221">SUM(H144,H146,H148,H157)</f>
        <v>4.9839796788971364</v>
      </c>
      <c r="I143" s="168">
        <f t="shared" ref="I143" si="222">SUM(I144,I146,I148,I157)</f>
        <v>5.4789479763312485</v>
      </c>
      <c r="J143" s="168">
        <f t="shared" ref="J143" si="223">SUM(J144,J146,J148,J157)</f>
        <v>6.2934004363416802</v>
      </c>
      <c r="K143" s="168">
        <f t="shared" ref="K143" si="224">SUM(K144,K146,K148,K157)</f>
        <v>5.6704677935506007</v>
      </c>
      <c r="L143" s="168">
        <f t="shared" ref="L143" si="225">SUM(L144,L146,L148,L157)</f>
        <v>6.8457516400550436</v>
      </c>
      <c r="M143" s="168">
        <f t="shared" ref="M143" si="226">SUM(M144,M146,M148,M157)</f>
        <v>6.9696949609908101</v>
      </c>
      <c r="N143" s="168">
        <f t="shared" ref="N143" si="227">SUM(N144,N146,N148,N157)</f>
        <v>7.4772725490738861</v>
      </c>
      <c r="O143" s="168">
        <f t="shared" ref="O143" si="228">SUM(O144,O146,O148,O157)</f>
        <v>8.1571103810661381</v>
      </c>
      <c r="P143" s="168">
        <f t="shared" ref="P143" si="229">SUM(P144,P146,P148,P157)</f>
        <v>8.9395696572463947</v>
      </c>
      <c r="Q143" s="168">
        <f t="shared" ref="Q143" si="230">SUM(Q144,Q146,Q148,Q157)</f>
        <v>10.529424337449488</v>
      </c>
    </row>
    <row r="144" spans="1:17" ht="12.95" customHeight="1" x14ac:dyDescent="0.25">
      <c r="A144" s="158" t="s">
        <v>65</v>
      </c>
      <c r="B144" s="157">
        <f t="shared" ref="B144:Q144" si="231">B145</f>
        <v>0.3573396928580152</v>
      </c>
      <c r="C144" s="157">
        <f t="shared" si="231"/>
        <v>0.29155655459738589</v>
      </c>
      <c r="D144" s="157">
        <f t="shared" si="231"/>
        <v>0.43914283772245682</v>
      </c>
      <c r="E144" s="157">
        <f t="shared" si="231"/>
        <v>0.79740975124928726</v>
      </c>
      <c r="F144" s="157">
        <f t="shared" si="231"/>
        <v>0.63057843218555198</v>
      </c>
      <c r="G144" s="157">
        <f t="shared" si="231"/>
        <v>0.63644204369138191</v>
      </c>
      <c r="H144" s="157">
        <f t="shared" si="231"/>
        <v>0.83108193666330821</v>
      </c>
      <c r="I144" s="157">
        <f t="shared" si="231"/>
        <v>0.79615767653025205</v>
      </c>
      <c r="J144" s="157">
        <f t="shared" si="231"/>
        <v>0.70734117708616595</v>
      </c>
      <c r="K144" s="157">
        <f t="shared" si="231"/>
        <v>0.25954492773465693</v>
      </c>
      <c r="L144" s="157">
        <f t="shared" si="231"/>
        <v>0.87195228805457226</v>
      </c>
      <c r="M144" s="157">
        <f t="shared" si="231"/>
        <v>0.8602021437777343</v>
      </c>
      <c r="N144" s="157">
        <f t="shared" si="231"/>
        <v>1.0887350359290324</v>
      </c>
      <c r="O144" s="157">
        <f t="shared" si="231"/>
        <v>1.162132990678709</v>
      </c>
      <c r="P144" s="157">
        <f t="shared" si="231"/>
        <v>1.2268256599809986</v>
      </c>
      <c r="Q144" s="157">
        <f t="shared" si="231"/>
        <v>1.7963154005038164</v>
      </c>
    </row>
    <row r="145" spans="1:17" ht="12" customHeight="1" x14ac:dyDescent="0.25">
      <c r="A145" s="23" t="s">
        <v>60</v>
      </c>
      <c r="B145" s="156">
        <v>0.3573396928580152</v>
      </c>
      <c r="C145" s="156">
        <v>0.29155655459738589</v>
      </c>
      <c r="D145" s="156">
        <v>0.43914283772245682</v>
      </c>
      <c r="E145" s="156">
        <v>0.79740975124928726</v>
      </c>
      <c r="F145" s="156">
        <v>0.63057843218555198</v>
      </c>
      <c r="G145" s="156">
        <v>0.63644204369138191</v>
      </c>
      <c r="H145" s="156">
        <v>0.83108193666330821</v>
      </c>
      <c r="I145" s="156">
        <v>0.79615767653025205</v>
      </c>
      <c r="J145" s="156">
        <v>0.70734117708616595</v>
      </c>
      <c r="K145" s="156">
        <v>0.25954492773465693</v>
      </c>
      <c r="L145" s="156">
        <v>0.87195228805457226</v>
      </c>
      <c r="M145" s="156">
        <v>0.8602021437777343</v>
      </c>
      <c r="N145" s="156">
        <v>1.0887350359290324</v>
      </c>
      <c r="O145" s="156">
        <v>1.162132990678709</v>
      </c>
      <c r="P145" s="156">
        <v>1.2268256599809986</v>
      </c>
      <c r="Q145" s="156">
        <v>1.7963154005038164</v>
      </c>
    </row>
    <row r="146" spans="1:17" ht="12.95" customHeight="1" x14ac:dyDescent="0.25">
      <c r="A146" s="158" t="s">
        <v>112</v>
      </c>
      <c r="B146" s="157">
        <f t="shared" ref="B146:Q146" si="232">B147</f>
        <v>1.0666719267093447</v>
      </c>
      <c r="C146" s="157">
        <f t="shared" si="232"/>
        <v>1.3523344274711249</v>
      </c>
      <c r="D146" s="157">
        <f t="shared" si="232"/>
        <v>1.5143321422424634</v>
      </c>
      <c r="E146" s="157">
        <f t="shared" si="232"/>
        <v>2.1465493151194881</v>
      </c>
      <c r="F146" s="157">
        <f t="shared" si="232"/>
        <v>2.1852077159539194</v>
      </c>
      <c r="G146" s="157">
        <f t="shared" si="232"/>
        <v>2.2554263737572802</v>
      </c>
      <c r="H146" s="157">
        <f t="shared" si="232"/>
        <v>2.5992677461437519</v>
      </c>
      <c r="I146" s="157">
        <f t="shared" si="232"/>
        <v>2.9347433360922324</v>
      </c>
      <c r="J146" s="157">
        <f t="shared" si="232"/>
        <v>3.4880054926038686</v>
      </c>
      <c r="K146" s="157">
        <f t="shared" si="232"/>
        <v>3.5419135161792945</v>
      </c>
      <c r="L146" s="157">
        <f t="shared" si="232"/>
        <v>3.6955607818234966</v>
      </c>
      <c r="M146" s="157">
        <f t="shared" si="232"/>
        <v>3.7815656548436767</v>
      </c>
      <c r="N146" s="157">
        <f t="shared" si="232"/>
        <v>3.941200150619808</v>
      </c>
      <c r="O146" s="157">
        <f t="shared" si="232"/>
        <v>4.3194955829475097</v>
      </c>
      <c r="P146" s="157">
        <f t="shared" si="232"/>
        <v>4.7716798384247996</v>
      </c>
      <c r="Q146" s="157">
        <f t="shared" si="232"/>
        <v>5.2416464073624169</v>
      </c>
    </row>
    <row r="147" spans="1:17" ht="12" customHeight="1" x14ac:dyDescent="0.25">
      <c r="A147" s="23" t="s">
        <v>60</v>
      </c>
      <c r="B147" s="156">
        <v>1.0666719267093447</v>
      </c>
      <c r="C147" s="156">
        <v>1.3523344274711249</v>
      </c>
      <c r="D147" s="156">
        <v>1.5143321422424634</v>
      </c>
      <c r="E147" s="156">
        <v>2.1465493151194881</v>
      </c>
      <c r="F147" s="156">
        <v>2.1852077159539194</v>
      </c>
      <c r="G147" s="156">
        <v>2.2554263737572802</v>
      </c>
      <c r="H147" s="156">
        <v>2.5992677461437519</v>
      </c>
      <c r="I147" s="156">
        <v>2.9347433360922324</v>
      </c>
      <c r="J147" s="156">
        <v>3.4880054926038686</v>
      </c>
      <c r="K147" s="156">
        <v>3.5419135161792945</v>
      </c>
      <c r="L147" s="156">
        <v>3.6955607818234966</v>
      </c>
      <c r="M147" s="156">
        <v>3.7815656548436767</v>
      </c>
      <c r="N147" s="156">
        <v>3.941200150619808</v>
      </c>
      <c r="O147" s="156">
        <v>4.3194955829475097</v>
      </c>
      <c r="P147" s="156">
        <v>4.7716798384247996</v>
      </c>
      <c r="Q147" s="156">
        <v>5.2416464073624169</v>
      </c>
    </row>
    <row r="148" spans="1:17" ht="12" customHeight="1" x14ac:dyDescent="0.25">
      <c r="A148" s="158" t="s">
        <v>63</v>
      </c>
      <c r="B148" s="157">
        <f t="shared" ref="B148" si="233">SUM(B149:B150,B153:B154)</f>
        <v>0.30521242813484722</v>
      </c>
      <c r="C148" s="157">
        <f t="shared" ref="C148" si="234">SUM(C149:C150,C153:C154)</f>
        <v>0.42579402882837591</v>
      </c>
      <c r="D148" s="157">
        <f t="shared" ref="D148" si="235">SUM(D149:D150,D153:D154)</f>
        <v>0.46768143807726797</v>
      </c>
      <c r="E148" s="157">
        <f t="shared" ref="E148" si="236">SUM(E149:E150,E153:E154)</f>
        <v>0.70436780063020099</v>
      </c>
      <c r="F148" s="157">
        <f t="shared" ref="F148" si="237">SUM(F149:F150,F153:F154)</f>
        <v>0.70644684830793925</v>
      </c>
      <c r="G148" s="157">
        <f t="shared" ref="G148" si="238">SUM(G149:G150,G153:G154)</f>
        <v>0.75402621244777601</v>
      </c>
      <c r="H148" s="157">
        <f t="shared" ref="H148" si="239">SUM(H149:H150,H153:H154)</f>
        <v>0.86708650778840213</v>
      </c>
      <c r="I148" s="157">
        <f t="shared" ref="I148" si="240">SUM(I149:I150,I153:I154)</f>
        <v>0.99489998023350157</v>
      </c>
      <c r="J148" s="157">
        <f t="shared" ref="J148" si="241">SUM(J149:J150,J153:J154)</f>
        <v>1.2011103591150341</v>
      </c>
      <c r="K148" s="157">
        <f t="shared" ref="K148" si="242">SUM(K149:K150,K153:K154)</f>
        <v>0.97756013920697904</v>
      </c>
      <c r="L148" s="157">
        <f t="shared" ref="L148" si="243">SUM(L149:L150,L153:L154)</f>
        <v>1.2718219848169632</v>
      </c>
      <c r="M148" s="157">
        <f t="shared" ref="M148" si="244">SUM(M149:M150,M153:M154)</f>
        <v>1.3000282579420455</v>
      </c>
      <c r="N148" s="157">
        <f t="shared" ref="N148" si="245">SUM(N149:N150,N153:N154)</f>
        <v>1.3651127424654208</v>
      </c>
      <c r="O148" s="157">
        <f t="shared" ref="O148" si="246">SUM(O149:O150,O153:O154)</f>
        <v>1.503796444927445</v>
      </c>
      <c r="P148" s="157">
        <f t="shared" ref="P148" si="247">SUM(P149:P150,P153:P154)</f>
        <v>1.6565971309243541</v>
      </c>
      <c r="Q148" s="157">
        <f t="shared" ref="Q148" si="248">SUM(Q149:Q150,Q153:Q154)</f>
        <v>1.933624577777409</v>
      </c>
    </row>
    <row r="149" spans="1:17" ht="12" customHeight="1" x14ac:dyDescent="0.25">
      <c r="A149" s="167" t="s">
        <v>144</v>
      </c>
      <c r="B149" s="132">
        <v>9.6378812156168135E-3</v>
      </c>
      <c r="C149" s="132">
        <v>2.7099823834783088E-2</v>
      </c>
      <c r="D149" s="132">
        <v>1.804792808162696E-2</v>
      </c>
      <c r="E149" s="132">
        <v>1.0500761431509862E-2</v>
      </c>
      <c r="F149" s="132">
        <v>9.5659278079908965E-3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4.0448366172385726E-4</v>
      </c>
      <c r="E150" s="132">
        <f t="shared" ref="E150" si="252">SUM(E151:E152)</f>
        <v>4.0271383135477161E-4</v>
      </c>
      <c r="F150" s="132">
        <f t="shared" ref="F150" si="253">SUM(F151:F152)</f>
        <v>4.7131213813020762E-4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9.1151217633941706E-6</v>
      </c>
      <c r="E151" s="165">
        <v>9.0130439531969136E-6</v>
      </c>
      <c r="F151" s="165">
        <v>1.048264504265005E-5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3.9536853996046311E-4</v>
      </c>
      <c r="E152" s="164">
        <v>3.9370078740157469E-4</v>
      </c>
      <c r="F152" s="164">
        <v>4.6082949308755755E-4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0.29557454691923041</v>
      </c>
      <c r="C153" s="162">
        <v>0.39869420499359282</v>
      </c>
      <c r="D153" s="162">
        <v>0.43819071694398171</v>
      </c>
      <c r="E153" s="162">
        <v>0.66972802173974066</v>
      </c>
      <c r="F153" s="162">
        <v>0.66469157260881528</v>
      </c>
      <c r="G153" s="162">
        <v>0.71123639211797995</v>
      </c>
      <c r="H153" s="162">
        <v>0.81212564424676636</v>
      </c>
      <c r="I153" s="162">
        <v>0.91402330710096524</v>
      </c>
      <c r="J153" s="162">
        <v>1.0964017931004271</v>
      </c>
      <c r="K153" s="162">
        <v>0.87375966765334689</v>
      </c>
      <c r="L153" s="162">
        <v>0.82871111283743992</v>
      </c>
      <c r="M153" s="162">
        <v>0.8324078272847959</v>
      </c>
      <c r="N153" s="162">
        <v>0.87133768437881554</v>
      </c>
      <c r="O153" s="162">
        <v>0.95818291223521057</v>
      </c>
      <c r="P153" s="162">
        <v>1.0538999691674444</v>
      </c>
      <c r="Q153" s="162">
        <v>1.2463726727876154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1.1038309389935436E-2</v>
      </c>
      <c r="E154" s="160">
        <f t="shared" ref="E154" si="268">SUM(E155:E156)</f>
        <v>2.3736303627595705E-2</v>
      </c>
      <c r="F154" s="160">
        <f t="shared" ref="F154" si="269">SUM(F155:F156)</f>
        <v>3.1718035753002839E-2</v>
      </c>
      <c r="G154" s="160">
        <f t="shared" ref="G154" si="270">SUM(G155:G156)</f>
        <v>4.2789820329796009E-2</v>
      </c>
      <c r="H154" s="160">
        <f t="shared" ref="H154" si="271">SUM(H155:H156)</f>
        <v>5.4960863541635728E-2</v>
      </c>
      <c r="I154" s="160">
        <f t="shared" ref="I154" si="272">SUM(I155:I156)</f>
        <v>8.0876673132536325E-2</v>
      </c>
      <c r="J154" s="160">
        <f t="shared" ref="J154" si="273">SUM(J155:J156)</f>
        <v>0.10470856601460696</v>
      </c>
      <c r="K154" s="160">
        <f t="shared" ref="K154" si="274">SUM(K155:K156)</f>
        <v>0.10380047155363213</v>
      </c>
      <c r="L154" s="160">
        <f t="shared" ref="L154" si="275">SUM(L155:L156)</f>
        <v>0.44311087197952331</v>
      </c>
      <c r="M154" s="160">
        <f t="shared" ref="M154" si="276">SUM(M155:M156)</f>
        <v>0.46762043065724962</v>
      </c>
      <c r="N154" s="160">
        <f t="shared" ref="N154" si="277">SUM(N155:N156)</f>
        <v>0.49377505808660521</v>
      </c>
      <c r="O154" s="160">
        <f t="shared" ref="O154" si="278">SUM(O155:O156)</f>
        <v>0.54561353269223434</v>
      </c>
      <c r="P154" s="160">
        <f t="shared" ref="P154" si="279">SUM(P155:P156)</f>
        <v>0.60269716175690968</v>
      </c>
      <c r="Q154" s="160">
        <f t="shared" ref="Q154" si="280">SUM(Q155:Q156)</f>
        <v>0.68725190498979349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2.5039637101422933E-4</v>
      </c>
      <c r="E155" s="156">
        <v>5.6420014053158642E-4</v>
      </c>
      <c r="F155" s="156">
        <v>7.2725234286458997E-4</v>
      </c>
      <c r="G155" s="156">
        <v>9.626879104161002E-4</v>
      </c>
      <c r="H155" s="156">
        <v>1.2449556028747151E-3</v>
      </c>
      <c r="I155" s="156">
        <v>1.8436652292355301E-3</v>
      </c>
      <c r="J155" s="156">
        <v>2.399844961604905E-3</v>
      </c>
      <c r="K155" s="156">
        <v>2.3209593303182372E-3</v>
      </c>
      <c r="L155" s="156">
        <v>1.005189354855761E-2</v>
      </c>
      <c r="M155" s="156">
        <v>1.0384186928946507E-2</v>
      </c>
      <c r="N155" s="156">
        <v>1.0940971320202608E-2</v>
      </c>
      <c r="O155" s="156">
        <v>1.5849779329263E-2</v>
      </c>
      <c r="P155" s="156">
        <v>1.7376181429123547E-2</v>
      </c>
      <c r="Q155" s="156">
        <v>4.949864243318422E-2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1.0787913018921206E-2</v>
      </c>
      <c r="E156" s="156">
        <v>2.3172103487064118E-2</v>
      </c>
      <c r="F156" s="156">
        <v>3.0990783410138251E-2</v>
      </c>
      <c r="G156" s="156">
        <v>4.1827132419379909E-2</v>
      </c>
      <c r="H156" s="156">
        <v>5.3715907938761014E-2</v>
      </c>
      <c r="I156" s="156">
        <v>7.9033007903300798E-2</v>
      </c>
      <c r="J156" s="156">
        <v>0.10230872105300205</v>
      </c>
      <c r="K156" s="156">
        <v>0.10147951222331389</v>
      </c>
      <c r="L156" s="156">
        <v>0.43305897843096569</v>
      </c>
      <c r="M156" s="156">
        <v>0.45723624372830313</v>
      </c>
      <c r="N156" s="156">
        <v>0.4828340867664026</v>
      </c>
      <c r="O156" s="156">
        <v>0.52976375336297132</v>
      </c>
      <c r="P156" s="156">
        <v>0.58532098032778612</v>
      </c>
      <c r="Q156" s="156">
        <v>0.63775326255660925</v>
      </c>
    </row>
    <row r="157" spans="1:17" ht="12" customHeight="1" x14ac:dyDescent="0.25">
      <c r="A157" s="158" t="s">
        <v>62</v>
      </c>
      <c r="B157" s="157">
        <f t="shared" ref="B157" si="281">SUM(B158:B159)</f>
        <v>0.23973733320641671</v>
      </c>
      <c r="C157" s="157">
        <f t="shared" ref="C157" si="282">SUM(C158:C159)</f>
        <v>0.31292852186412168</v>
      </c>
      <c r="D157" s="157">
        <f t="shared" ref="D157" si="283">SUM(D158:D159)</f>
        <v>0.36580571219622054</v>
      </c>
      <c r="E157" s="157">
        <f t="shared" ref="E157" si="284">SUM(E158:E159)</f>
        <v>0.50341639382422987</v>
      </c>
      <c r="F157" s="157">
        <f t="shared" ref="F157" si="285">SUM(F158:F159)</f>
        <v>0.57681218864442274</v>
      </c>
      <c r="G157" s="157">
        <f t="shared" ref="G157" si="286">SUM(G158:G159)</f>
        <v>0.58256517511984385</v>
      </c>
      <c r="H157" s="157">
        <f t="shared" ref="H157" si="287">SUM(H158:H159)</f>
        <v>0.68654348830167378</v>
      </c>
      <c r="I157" s="157">
        <f t="shared" ref="I157" si="288">SUM(I158:I159)</f>
        <v>0.75314698347526177</v>
      </c>
      <c r="J157" s="157">
        <f t="shared" ref="J157" si="289">SUM(J158:J159)</f>
        <v>0.89694340753661184</v>
      </c>
      <c r="K157" s="157">
        <f t="shared" ref="K157" si="290">SUM(K158:K159)</f>
        <v>0.89144921042966963</v>
      </c>
      <c r="L157" s="157">
        <f t="shared" ref="L157" si="291">SUM(L158:L159)</f>
        <v>1.0064165853600122</v>
      </c>
      <c r="M157" s="157">
        <f t="shared" ref="M157" si="292">SUM(M158:M159)</f>
        <v>1.0278989044273541</v>
      </c>
      <c r="N157" s="157">
        <f t="shared" ref="N157" si="293">SUM(N158:N159)</f>
        <v>1.0822246200596246</v>
      </c>
      <c r="O157" s="157">
        <f t="shared" ref="O157" si="294">SUM(O158:O159)</f>
        <v>1.1716853625124739</v>
      </c>
      <c r="P157" s="157">
        <f t="shared" ref="P157" si="295">SUM(P158:P159)</f>
        <v>1.2844670279162433</v>
      </c>
      <c r="Q157" s="157">
        <f t="shared" ref="Q157" si="296">SUM(Q158:Q159)</f>
        <v>1.5578379518058438</v>
      </c>
    </row>
    <row r="158" spans="1:17" ht="12" customHeight="1" x14ac:dyDescent="0.25">
      <c r="A158" s="23" t="s">
        <v>57</v>
      </c>
      <c r="B158" s="156">
        <v>1.4622226117624048E-2</v>
      </c>
      <c r="C158" s="156">
        <v>0.11007213945347849</v>
      </c>
      <c r="D158" s="156">
        <v>6.6575898280575682E-2</v>
      </c>
      <c r="E158" s="156">
        <v>8.4938088276004381E-2</v>
      </c>
      <c r="F158" s="156">
        <v>0.12499090946254564</v>
      </c>
      <c r="G158" s="156">
        <v>0.13509352261424515</v>
      </c>
      <c r="H158" s="156">
        <v>0.18184636448866179</v>
      </c>
      <c r="I158" s="156">
        <v>0.27668464556687283</v>
      </c>
      <c r="J158" s="156">
        <v>0.45983558696403098</v>
      </c>
      <c r="K158" s="156">
        <v>0.4926121076781364</v>
      </c>
      <c r="L158" s="156">
        <v>0.42125930755478302</v>
      </c>
      <c r="M158" s="156">
        <v>0.3789097971818095</v>
      </c>
      <c r="N158" s="156">
        <v>0.37778238351549109</v>
      </c>
      <c r="O158" s="156">
        <v>0.36302560895864011</v>
      </c>
      <c r="P158" s="156">
        <v>0.33239923575834862</v>
      </c>
      <c r="Q158" s="156">
        <v>0.35340251246775939</v>
      </c>
    </row>
    <row r="159" spans="1:17" ht="12" customHeight="1" x14ac:dyDescent="0.25">
      <c r="A159" s="29" t="s">
        <v>140</v>
      </c>
      <c r="B159" s="57">
        <v>0.22511510708879268</v>
      </c>
      <c r="C159" s="57">
        <v>0.20285638241064322</v>
      </c>
      <c r="D159" s="57">
        <v>0.29922981391564485</v>
      </c>
      <c r="E159" s="57">
        <v>0.41847830554822552</v>
      </c>
      <c r="F159" s="57">
        <v>0.45182127918187709</v>
      </c>
      <c r="G159" s="57">
        <v>0.44747165250559867</v>
      </c>
      <c r="H159" s="57">
        <v>0.50469712381301202</v>
      </c>
      <c r="I159" s="57">
        <v>0.47646233790838899</v>
      </c>
      <c r="J159" s="57">
        <v>0.4371078205725808</v>
      </c>
      <c r="K159" s="57">
        <v>0.39883710275153322</v>
      </c>
      <c r="L159" s="57">
        <v>0.58515727780522919</v>
      </c>
      <c r="M159" s="57">
        <v>0.64898910724554459</v>
      </c>
      <c r="N159" s="57">
        <v>0.7044422365441334</v>
      </c>
      <c r="O159" s="57">
        <v>0.8086597535538339</v>
      </c>
      <c r="P159" s="57">
        <v>0.95206779215789472</v>
      </c>
      <c r="Q159" s="57">
        <v>1.2044354393380845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7.9988648429145375</v>
      </c>
      <c r="C161" s="168">
        <f t="shared" ref="C161:Q161" si="297">SUM(C162,C164,C166,C175)</f>
        <v>7.5068268369128237</v>
      </c>
      <c r="D161" s="168">
        <f t="shared" si="297"/>
        <v>8.1596570508088533</v>
      </c>
      <c r="E161" s="168">
        <f t="shared" si="297"/>
        <v>10.091495198467413</v>
      </c>
      <c r="F161" s="168">
        <f t="shared" si="297"/>
        <v>9.9004070575487404</v>
      </c>
      <c r="G161" s="168">
        <f t="shared" si="297"/>
        <v>10.090069702271919</v>
      </c>
      <c r="H161" s="168">
        <f t="shared" si="297"/>
        <v>12.341000599678143</v>
      </c>
      <c r="I161" s="168">
        <f t="shared" si="297"/>
        <v>13.459073765278852</v>
      </c>
      <c r="J161" s="168">
        <f t="shared" si="297"/>
        <v>13.145608200462956</v>
      </c>
      <c r="K161" s="168">
        <f t="shared" si="297"/>
        <v>10.270011083509935</v>
      </c>
      <c r="L161" s="168">
        <f t="shared" si="297"/>
        <v>12.808981882621328</v>
      </c>
      <c r="M161" s="168">
        <f t="shared" si="297"/>
        <v>12.556335602457443</v>
      </c>
      <c r="N161" s="168">
        <f t="shared" si="297"/>
        <v>12.05992285595379</v>
      </c>
      <c r="O161" s="168">
        <f t="shared" si="297"/>
        <v>10.391177561672695</v>
      </c>
      <c r="P161" s="168">
        <f t="shared" si="297"/>
        <v>9.2651625116387848</v>
      </c>
      <c r="Q161" s="168">
        <f t="shared" si="297"/>
        <v>8.5657982105338082</v>
      </c>
    </row>
    <row r="162" spans="1:17" ht="12.95" customHeight="1" x14ac:dyDescent="0.25">
      <c r="A162" s="158" t="s">
        <v>65</v>
      </c>
      <c r="B162" s="157">
        <f t="shared" ref="B162:Q162" si="298">B163</f>
        <v>2.6372879262774949</v>
      </c>
      <c r="C162" s="157">
        <f t="shared" si="298"/>
        <v>1.9020173438689456</v>
      </c>
      <c r="D162" s="157">
        <f t="shared" si="298"/>
        <v>2.4497997115436592</v>
      </c>
      <c r="E162" s="157">
        <f t="shared" si="298"/>
        <v>4.0520109372650097</v>
      </c>
      <c r="F162" s="157">
        <f t="shared" si="298"/>
        <v>3.1977133364910135</v>
      </c>
      <c r="G162" s="157">
        <f t="shared" si="298"/>
        <v>3.1027731633489357</v>
      </c>
      <c r="H162" s="157">
        <f t="shared" si="298"/>
        <v>4.3360424318002986</v>
      </c>
      <c r="I162" s="157">
        <f t="shared" si="298"/>
        <v>4.6000097653998688</v>
      </c>
      <c r="J162" s="157">
        <f t="shared" si="298"/>
        <v>3.8842873857675499</v>
      </c>
      <c r="K162" s="157">
        <f t="shared" si="298"/>
        <v>1.401667377569803</v>
      </c>
      <c r="L162" s="157">
        <f t="shared" si="298"/>
        <v>2.6118513869556268</v>
      </c>
      <c r="M162" s="157">
        <f t="shared" si="298"/>
        <v>2.2988326042059182</v>
      </c>
      <c r="N162" s="157">
        <f t="shared" si="298"/>
        <v>2.6683675096797335</v>
      </c>
      <c r="O162" s="157">
        <f t="shared" si="298"/>
        <v>1.9914364921567764</v>
      </c>
      <c r="P162" s="157">
        <f t="shared" si="298"/>
        <v>1.785626211347078</v>
      </c>
      <c r="Q162" s="157">
        <f t="shared" si="298"/>
        <v>2.1892765552191178</v>
      </c>
    </row>
    <row r="163" spans="1:17" ht="12" customHeight="1" x14ac:dyDescent="0.25">
      <c r="A163" s="23" t="s">
        <v>60</v>
      </c>
      <c r="B163" s="57">
        <v>2.6372879262774949</v>
      </c>
      <c r="C163" s="57">
        <v>1.9020173438689456</v>
      </c>
      <c r="D163" s="57">
        <v>2.4497997115436592</v>
      </c>
      <c r="E163" s="57">
        <v>4.0520109372650097</v>
      </c>
      <c r="F163" s="57">
        <v>3.1977133364910135</v>
      </c>
      <c r="G163" s="57">
        <v>3.1027731633489357</v>
      </c>
      <c r="H163" s="57">
        <v>4.3360424318002986</v>
      </c>
      <c r="I163" s="57">
        <v>4.6000097653998688</v>
      </c>
      <c r="J163" s="57">
        <v>3.8842873857675499</v>
      </c>
      <c r="K163" s="57">
        <v>1.401667377569803</v>
      </c>
      <c r="L163" s="57">
        <v>2.6118513869556268</v>
      </c>
      <c r="M163" s="57">
        <v>2.2988326042059182</v>
      </c>
      <c r="N163" s="57">
        <v>2.6683675096797335</v>
      </c>
      <c r="O163" s="57">
        <v>1.9914364921567764</v>
      </c>
      <c r="P163" s="57">
        <v>1.785626211347078</v>
      </c>
      <c r="Q163" s="57">
        <v>2.1892765552191178</v>
      </c>
    </row>
    <row r="164" spans="1:17" ht="12.95" customHeight="1" x14ac:dyDescent="0.25">
      <c r="A164" s="158" t="s">
        <v>112</v>
      </c>
      <c r="B164" s="157">
        <f t="shared" ref="B164:Q164" si="299">B165</f>
        <v>1.3395263450800508</v>
      </c>
      <c r="C164" s="157">
        <f t="shared" si="299"/>
        <v>1.3031990218829579</v>
      </c>
      <c r="D164" s="157">
        <f t="shared" si="299"/>
        <v>1.3518245295427589</v>
      </c>
      <c r="E164" s="157">
        <f t="shared" si="299"/>
        <v>1.3446831269288366</v>
      </c>
      <c r="F164" s="157">
        <f t="shared" si="299"/>
        <v>1.4902016268568761</v>
      </c>
      <c r="G164" s="157">
        <f t="shared" si="299"/>
        <v>1.5798539385166801</v>
      </c>
      <c r="H164" s="157">
        <f t="shared" si="299"/>
        <v>1.8787918969612294</v>
      </c>
      <c r="I164" s="157">
        <f t="shared" si="299"/>
        <v>2.0481590108605636</v>
      </c>
      <c r="J164" s="157">
        <f t="shared" si="299"/>
        <v>2.1213906469259913</v>
      </c>
      <c r="K164" s="157">
        <f t="shared" si="299"/>
        <v>2.5454697699252731</v>
      </c>
      <c r="L164" s="157">
        <f t="shared" si="299"/>
        <v>2.7938658307307325</v>
      </c>
      <c r="M164" s="157">
        <f t="shared" si="299"/>
        <v>3.0412368948297868</v>
      </c>
      <c r="N164" s="157">
        <f t="shared" si="299"/>
        <v>2.8813875090330727</v>
      </c>
      <c r="O164" s="157">
        <f t="shared" si="299"/>
        <v>2.64492609216251</v>
      </c>
      <c r="P164" s="157">
        <f t="shared" si="299"/>
        <v>2.4021611615925651</v>
      </c>
      <c r="Q164" s="157">
        <f t="shared" si="299"/>
        <v>2.0000972714030976</v>
      </c>
    </row>
    <row r="165" spans="1:17" ht="12" customHeight="1" x14ac:dyDescent="0.25">
      <c r="A165" s="23" t="s">
        <v>60</v>
      </c>
      <c r="B165" s="156">
        <v>1.3395263450800508</v>
      </c>
      <c r="C165" s="156">
        <v>1.3031990218829579</v>
      </c>
      <c r="D165" s="156">
        <v>1.3518245295427589</v>
      </c>
      <c r="E165" s="156">
        <v>1.3446831269288366</v>
      </c>
      <c r="F165" s="156">
        <v>1.4902016268568761</v>
      </c>
      <c r="G165" s="156">
        <v>1.5798539385166801</v>
      </c>
      <c r="H165" s="156">
        <v>1.8787918969612294</v>
      </c>
      <c r="I165" s="156">
        <v>2.0481590108605636</v>
      </c>
      <c r="J165" s="156">
        <v>2.1213906469259913</v>
      </c>
      <c r="K165" s="156">
        <v>2.5454697699252731</v>
      </c>
      <c r="L165" s="156">
        <v>2.7938658307307325</v>
      </c>
      <c r="M165" s="156">
        <v>3.0412368948297868</v>
      </c>
      <c r="N165" s="156">
        <v>2.8813875090330727</v>
      </c>
      <c r="O165" s="156">
        <v>2.64492609216251</v>
      </c>
      <c r="P165" s="156">
        <v>2.4021611615925651</v>
      </c>
      <c r="Q165" s="156">
        <v>2.0000972714030976</v>
      </c>
    </row>
    <row r="166" spans="1:17" ht="12" customHeight="1" x14ac:dyDescent="0.25">
      <c r="A166" s="158" t="s">
        <v>63</v>
      </c>
      <c r="B166" s="157">
        <f>SUM(B167:B168,B171:B172)</f>
        <v>2.2526477682841395</v>
      </c>
      <c r="C166" s="157">
        <f t="shared" ref="C166:Q166" si="300">SUM(C167:C168,C171:C172)</f>
        <v>2.4533433500999946</v>
      </c>
      <c r="D166" s="157">
        <f t="shared" si="300"/>
        <v>2.4150495340515254</v>
      </c>
      <c r="E166" s="157">
        <f t="shared" si="300"/>
        <v>2.6954657453686739</v>
      </c>
      <c r="F166" s="157">
        <f t="shared" si="300"/>
        <v>2.8359122948823665</v>
      </c>
      <c r="G166" s="157">
        <f t="shared" si="300"/>
        <v>3.0260807535266778</v>
      </c>
      <c r="H166" s="157">
        <f t="shared" si="300"/>
        <v>3.4027064775062859</v>
      </c>
      <c r="I166" s="157">
        <f t="shared" si="300"/>
        <v>3.8696823794808712</v>
      </c>
      <c r="J166" s="157">
        <f t="shared" si="300"/>
        <v>4.0888156452864166</v>
      </c>
      <c r="K166" s="157">
        <f t="shared" si="300"/>
        <v>3.3058604578209478</v>
      </c>
      <c r="L166" s="157">
        <f t="shared" si="300"/>
        <v>4.132209791421543</v>
      </c>
      <c r="M166" s="157">
        <f t="shared" si="300"/>
        <v>4.0246329075891394</v>
      </c>
      <c r="N166" s="157">
        <f t="shared" si="300"/>
        <v>3.627081647465956</v>
      </c>
      <c r="O166" s="157">
        <f t="shared" si="300"/>
        <v>3.2302587354593375</v>
      </c>
      <c r="P166" s="157">
        <f t="shared" si="300"/>
        <v>2.8566752384661611</v>
      </c>
      <c r="Q166" s="157">
        <f t="shared" si="300"/>
        <v>2.4214911150239047</v>
      </c>
    </row>
    <row r="167" spans="1:17" ht="12" customHeight="1" x14ac:dyDescent="0.25">
      <c r="A167" s="167" t="s">
        <v>144</v>
      </c>
      <c r="B167" s="132">
        <v>7.1010136312762984E-2</v>
      </c>
      <c r="C167" s="132">
        <v>0.19941560601904418</v>
      </c>
      <c r="D167" s="132">
        <v>0.1326248729731046</v>
      </c>
      <c r="E167" s="132">
        <v>7.734707200770681E-2</v>
      </c>
      <c r="F167" s="132">
        <v>7.0540583291579112E-2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3.1203025332983275E-3</v>
      </c>
      <c r="E168" s="132">
        <f t="shared" ref="E168" si="304">SUM(E169:E170)</f>
        <v>2.8189968194834011E-3</v>
      </c>
      <c r="F168" s="132">
        <f t="shared" ref="F168" si="305">SUM(F169:F170)</f>
        <v>3.3581111122256979E-3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0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7.0316653603326459E-5</v>
      </c>
      <c r="E169" s="165">
        <v>6.3091307672378402E-5</v>
      </c>
      <c r="F169" s="165">
        <v>7.4700973976850614E-5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3.0499858796950012E-3</v>
      </c>
      <c r="E170" s="164">
        <v>2.7559055118110227E-3</v>
      </c>
      <c r="F170" s="164">
        <v>3.2834101382488473E-3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2.1816376319713764</v>
      </c>
      <c r="C171" s="162">
        <v>2.2539277440809502</v>
      </c>
      <c r="D171" s="162">
        <v>2.2213965783947809</v>
      </c>
      <c r="E171" s="162">
        <v>2.522259505244373</v>
      </c>
      <c r="F171" s="162">
        <v>2.6327838242086199</v>
      </c>
      <c r="G171" s="162">
        <v>2.8511126940197431</v>
      </c>
      <c r="H171" s="162">
        <v>3.1847260908728248</v>
      </c>
      <c r="I171" s="162">
        <v>3.5537834326527902</v>
      </c>
      <c r="J171" s="162">
        <v>3.7325630428706797</v>
      </c>
      <c r="K171" s="162">
        <v>2.9545229158060167</v>
      </c>
      <c r="L171" s="162">
        <v>2.6920451743377947</v>
      </c>
      <c r="M171" s="162">
        <v>2.5728288802331911</v>
      </c>
      <c r="N171" s="162">
        <v>2.3117500466823118</v>
      </c>
      <c r="O171" s="162">
        <v>2.0548559678738862</v>
      </c>
      <c r="P171" s="162">
        <v>1.8149056287789835</v>
      </c>
      <c r="Q171" s="162">
        <v>1.5593940682622061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5.7907780150341932E-2</v>
      </c>
      <c r="E172" s="160">
        <f t="shared" ref="E172" si="320">SUM(E173:E174)</f>
        <v>9.3040171297110619E-2</v>
      </c>
      <c r="F172" s="160">
        <f t="shared" ref="F172" si="321">SUM(F173:F174)</f>
        <v>0.1292297762699417</v>
      </c>
      <c r="G172" s="160">
        <f t="shared" ref="G172" si="322">SUM(G173:G174)</f>
        <v>0.1749680595069345</v>
      </c>
      <c r="H172" s="160">
        <f t="shared" ref="H172" si="323">SUM(H173:H174)</f>
        <v>0.21798038663346125</v>
      </c>
      <c r="I172" s="160">
        <f t="shared" ref="I172" si="324">SUM(I173:I174)</f>
        <v>0.3158989468280809</v>
      </c>
      <c r="J172" s="160">
        <f t="shared" ref="J172" si="325">SUM(J173:J174)</f>
        <v>0.35625260241573697</v>
      </c>
      <c r="K172" s="160">
        <f t="shared" ref="K172" si="326">SUM(K173:K174)</f>
        <v>0.35133754201493117</v>
      </c>
      <c r="L172" s="160">
        <f t="shared" ref="L172" si="327">SUM(L173:L174)</f>
        <v>1.4401646170837488</v>
      </c>
      <c r="M172" s="160">
        <f t="shared" ref="M172" si="328">SUM(M173:M174)</f>
        <v>1.451804027355948</v>
      </c>
      <c r="N172" s="160">
        <f t="shared" ref="N172" si="329">SUM(N173:N174)</f>
        <v>1.3153316007836444</v>
      </c>
      <c r="O172" s="160">
        <f t="shared" ref="O172" si="330">SUM(O173:O174)</f>
        <v>1.1754027675854513</v>
      </c>
      <c r="P172" s="160">
        <f t="shared" ref="P172" si="331">SUM(P173:P174)</f>
        <v>1.0417696096871776</v>
      </c>
      <c r="Q172" s="160">
        <f t="shared" ref="Q172" si="332">SUM(Q173:Q174)</f>
        <v>0.8620970467616984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1.3135977160013497E-3</v>
      </c>
      <c r="E173" s="156">
        <v>2.207775346604489E-3</v>
      </c>
      <c r="F173" s="156">
        <v>2.9624951639508914E-3</v>
      </c>
      <c r="G173" s="156">
        <v>3.940207558886904E-3</v>
      </c>
      <c r="H173" s="156">
        <v>4.9417574131429077E-3</v>
      </c>
      <c r="I173" s="156">
        <v>7.2053159587179257E-3</v>
      </c>
      <c r="J173" s="156">
        <v>8.1495546223956262E-3</v>
      </c>
      <c r="K173" s="156">
        <v>7.8364150427298728E-3</v>
      </c>
      <c r="L173" s="156">
        <v>3.2640506282692591E-2</v>
      </c>
      <c r="M173" s="156">
        <v>3.2165151945838827E-2</v>
      </c>
      <c r="N173" s="156">
        <v>2.9095457871142122E-2</v>
      </c>
      <c r="O173" s="156">
        <v>3.4041278792710454E-2</v>
      </c>
      <c r="P173" s="156">
        <v>2.9899766628786077E-2</v>
      </c>
      <c r="Q173" s="156">
        <v>6.1735512978617152E-2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5.6594182434340584E-2</v>
      </c>
      <c r="E174" s="57">
        <v>9.0832395950506128E-2</v>
      </c>
      <c r="F174" s="57">
        <v>0.12626728110599081</v>
      </c>
      <c r="G174" s="57">
        <v>0.17102785194804759</v>
      </c>
      <c r="H174" s="57">
        <v>0.21303862922031835</v>
      </c>
      <c r="I174" s="57">
        <v>0.30869363086936297</v>
      </c>
      <c r="J174" s="57">
        <v>0.34810304779334134</v>
      </c>
      <c r="K174" s="57">
        <v>0.34350112697220131</v>
      </c>
      <c r="L174" s="57">
        <v>1.4075241108010561</v>
      </c>
      <c r="M174" s="57">
        <v>1.4196388754101092</v>
      </c>
      <c r="N174" s="57">
        <v>1.2862361429125022</v>
      </c>
      <c r="O174" s="57">
        <v>1.1413614887927408</v>
      </c>
      <c r="P174" s="57">
        <v>1.0118698430583914</v>
      </c>
      <c r="Q174" s="57">
        <v>0.80036153378308128</v>
      </c>
    </row>
    <row r="175" spans="1:17" ht="12" customHeight="1" x14ac:dyDescent="0.25">
      <c r="A175" s="158" t="s">
        <v>62</v>
      </c>
      <c r="B175" s="157">
        <f>SUM(B176:B177)</f>
        <v>1.7694028032728517</v>
      </c>
      <c r="C175" s="157">
        <f t="shared" ref="C175:Q175" si="333">SUM(C176:C177)</f>
        <v>1.8482671210609261</v>
      </c>
      <c r="D175" s="157">
        <f t="shared" si="333"/>
        <v>1.9429832756709091</v>
      </c>
      <c r="E175" s="157">
        <f t="shared" si="333"/>
        <v>1.9993353889048917</v>
      </c>
      <c r="F175" s="157">
        <f t="shared" si="333"/>
        <v>2.3765797993184856</v>
      </c>
      <c r="G175" s="157">
        <f t="shared" si="333"/>
        <v>2.3813618468796252</v>
      </c>
      <c r="H175" s="157">
        <f t="shared" si="333"/>
        <v>2.7234597934103295</v>
      </c>
      <c r="I175" s="157">
        <f t="shared" si="333"/>
        <v>2.94122260953755</v>
      </c>
      <c r="J175" s="157">
        <f t="shared" si="333"/>
        <v>3.0511145224829965</v>
      </c>
      <c r="K175" s="157">
        <f t="shared" si="333"/>
        <v>3.017013478193912</v>
      </c>
      <c r="L175" s="157">
        <f t="shared" si="333"/>
        <v>3.2710548735134255</v>
      </c>
      <c r="M175" s="157">
        <f t="shared" si="333"/>
        <v>3.1916331958325994</v>
      </c>
      <c r="N175" s="157">
        <f t="shared" si="333"/>
        <v>2.8830861897750291</v>
      </c>
      <c r="O175" s="157">
        <f t="shared" si="333"/>
        <v>2.5245562418940715</v>
      </c>
      <c r="P175" s="157">
        <f t="shared" si="333"/>
        <v>2.2206999002329804</v>
      </c>
      <c r="Q175" s="157">
        <f t="shared" si="333"/>
        <v>1.9549332688876884</v>
      </c>
    </row>
    <row r="176" spans="1:17" ht="12" customHeight="1" x14ac:dyDescent="0.25">
      <c r="A176" s="23" t="s">
        <v>57</v>
      </c>
      <c r="B176" s="156">
        <v>0.10783891761747734</v>
      </c>
      <c r="C176" s="156">
        <v>0.65008985120325935</v>
      </c>
      <c r="D176" s="156">
        <v>0.35350936041866504</v>
      </c>
      <c r="E176" s="156">
        <v>0.33734041407168108</v>
      </c>
      <c r="F176" s="156">
        <v>0.51502608311845621</v>
      </c>
      <c r="G176" s="156">
        <v>0.55217098961484401</v>
      </c>
      <c r="H176" s="156">
        <v>0.72122399688680794</v>
      </c>
      <c r="I176" s="156">
        <v>1.0805184183462879</v>
      </c>
      <c r="J176" s="156">
        <v>1.5642650349281007</v>
      </c>
      <c r="K176" s="156">
        <v>1.6672900411009433</v>
      </c>
      <c r="L176" s="156">
        <v>1.369194503008976</v>
      </c>
      <c r="M176" s="156">
        <v>1.1765687178799702</v>
      </c>
      <c r="N176" s="156">
        <v>1.0064690738150337</v>
      </c>
      <c r="O176" s="156">
        <v>0.78212077067223951</v>
      </c>
      <c r="P176" s="156">
        <v>0.57473385893537077</v>
      </c>
      <c r="Q176" s="156">
        <v>0.44356899332416871</v>
      </c>
    </row>
    <row r="177" spans="1:17" ht="12" customHeight="1" x14ac:dyDescent="0.25">
      <c r="A177" s="29" t="s">
        <v>140</v>
      </c>
      <c r="B177" s="57">
        <v>1.6615638856553743</v>
      </c>
      <c r="C177" s="57">
        <v>1.1981772698576667</v>
      </c>
      <c r="D177" s="57">
        <v>1.5894739152522441</v>
      </c>
      <c r="E177" s="57">
        <v>1.6619949748332106</v>
      </c>
      <c r="F177" s="57">
        <v>1.8615537162000293</v>
      </c>
      <c r="G177" s="57">
        <v>1.8291908572647813</v>
      </c>
      <c r="H177" s="57">
        <v>2.0022357965235216</v>
      </c>
      <c r="I177" s="57">
        <v>1.8607041911912621</v>
      </c>
      <c r="J177" s="57">
        <v>1.4868494875548957</v>
      </c>
      <c r="K177" s="57">
        <v>1.3497234370929687</v>
      </c>
      <c r="L177" s="57">
        <v>1.9018603705044492</v>
      </c>
      <c r="M177" s="57">
        <v>2.0150644779526292</v>
      </c>
      <c r="N177" s="57">
        <v>1.8766171159599951</v>
      </c>
      <c r="O177" s="57">
        <v>1.7424354712218322</v>
      </c>
      <c r="P177" s="57">
        <v>1.6459660412976094</v>
      </c>
      <c r="Q177" s="57">
        <v>1.5113642755635197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 t="str">
        <f>IF(RES_hhdet_tes!B3=0,"",RES_hhdet_tes!B3/RES_hhdet_fec!B3)</f>
        <v/>
      </c>
      <c r="C3" s="175" t="str">
        <f>IF(RES_hhdet_tes!C3=0,"",RES_hhdet_tes!C3/RES_hhdet_fec!C3)</f>
        <v/>
      </c>
      <c r="D3" s="175" t="str">
        <f>IF(RES_hhdet_tes!D3=0,"",RES_hhdet_tes!D3/RES_hhdet_fec!D3)</f>
        <v/>
      </c>
      <c r="E3" s="175" t="str">
        <f>IF(RES_hhdet_tes!E3=0,"",RES_hhdet_tes!E3/RES_hhdet_fec!E3)</f>
        <v/>
      </c>
      <c r="F3" s="175" t="str">
        <f>IF(RES_hhdet_tes!F3=0,"",RES_hhdet_tes!F3/RES_hhdet_fec!F3)</f>
        <v/>
      </c>
      <c r="G3" s="175" t="str">
        <f>IF(RES_hhdet_tes!G3=0,"",RES_hhdet_tes!G3/RES_hhdet_fec!G3)</f>
        <v/>
      </c>
      <c r="H3" s="175" t="str">
        <f>IF(RES_hhdet_tes!H3=0,"",RES_hhdet_tes!H3/RES_hhdet_fec!H3)</f>
        <v/>
      </c>
      <c r="I3" s="175" t="str">
        <f>IF(RES_hhdet_tes!I3=0,"",RES_hhdet_tes!I3/RES_hhdet_fec!I3)</f>
        <v/>
      </c>
      <c r="J3" s="175" t="str">
        <f>IF(RES_hhdet_tes!J3=0,"",RES_hhdet_tes!J3/RES_hhdet_fec!J3)</f>
        <v/>
      </c>
      <c r="K3" s="175" t="str">
        <f>IF(RES_hhdet_tes!K3=0,"",RES_hhdet_tes!K3/RES_hhdet_fec!K3)</f>
        <v/>
      </c>
      <c r="L3" s="175" t="str">
        <f>IF(RES_hhdet_tes!L3=0,"",RES_hhdet_tes!L3/RES_hhdet_fec!L3)</f>
        <v/>
      </c>
      <c r="M3" s="175" t="str">
        <f>IF(RES_hhdet_tes!M3=0,"",RES_hhdet_tes!M3/RES_hhdet_fec!M3)</f>
        <v/>
      </c>
      <c r="N3" s="175" t="str">
        <f>IF(RES_hhdet_tes!N3=0,"",RES_hhdet_tes!N3/RES_hhdet_fec!N3)</f>
        <v/>
      </c>
      <c r="O3" s="175" t="str">
        <f>IF(RES_hhdet_tes!O3=0,"",RES_hhdet_tes!O3/RES_hhdet_fec!O3)</f>
        <v/>
      </c>
      <c r="P3" s="175" t="str">
        <f>IF(RES_hhdet_tes!P3=0,"",RES_hhdet_tes!P3/RES_hhdet_fec!P3)</f>
        <v/>
      </c>
      <c r="Q3" s="175" t="str">
        <f>IF(RES_hhdet_tes!Q3=0,"",RES_hhdet_tes!Q3/RES_hhdet_fec!Q3)</f>
        <v/>
      </c>
    </row>
    <row r="4" spans="1:17" ht="12.95" customHeight="1" x14ac:dyDescent="0.25">
      <c r="A4" s="158" t="s">
        <v>65</v>
      </c>
      <c r="B4" s="169" t="str">
        <f>IF(RES_hhdet_tes!B4=0,"",RES_hhdet_tes!B4/RES_hhdet_fec!B4)</f>
        <v/>
      </c>
      <c r="C4" s="169" t="str">
        <f>IF(RES_hhdet_tes!C4=0,"",RES_hhdet_tes!C4/RES_hhdet_fec!C4)</f>
        <v/>
      </c>
      <c r="D4" s="169" t="str">
        <f>IF(RES_hhdet_tes!D4=0,"",RES_hhdet_tes!D4/RES_hhdet_fec!D4)</f>
        <v/>
      </c>
      <c r="E4" s="169" t="str">
        <f>IF(RES_hhdet_tes!E4=0,"",RES_hhdet_tes!E4/RES_hhdet_fec!E4)</f>
        <v/>
      </c>
      <c r="F4" s="169" t="str">
        <f>IF(RES_hhdet_tes!F4=0,"",RES_hhdet_tes!F4/RES_hhdet_fec!F4)</f>
        <v/>
      </c>
      <c r="G4" s="169" t="str">
        <f>IF(RES_hhdet_tes!G4=0,"",RES_hhdet_tes!G4/RES_hhdet_fec!G4)</f>
        <v/>
      </c>
      <c r="H4" s="169" t="str">
        <f>IF(RES_hhdet_tes!H4=0,"",RES_hhdet_tes!H4/RES_hhdet_fec!H4)</f>
        <v/>
      </c>
      <c r="I4" s="169" t="str">
        <f>IF(RES_hhdet_tes!I4=0,"",RES_hhdet_tes!I4/RES_hhdet_fec!I4)</f>
        <v/>
      </c>
      <c r="J4" s="169" t="str">
        <f>IF(RES_hhdet_tes!J4=0,"",RES_hhdet_tes!J4/RES_hhdet_fec!J4)</f>
        <v/>
      </c>
      <c r="K4" s="169" t="str">
        <f>IF(RES_hhdet_tes!K4=0,"",RES_hhdet_tes!K4/RES_hhdet_fec!K4)</f>
        <v/>
      </c>
      <c r="L4" s="169" t="str">
        <f>IF(RES_hhdet_tes!L4=0,"",RES_hhdet_tes!L4/RES_hhdet_fec!L4)</f>
        <v/>
      </c>
      <c r="M4" s="169" t="str">
        <f>IF(RES_hhdet_tes!M4=0,"",RES_hhdet_tes!M4/RES_hhdet_fec!M4)</f>
        <v/>
      </c>
      <c r="N4" s="169" t="str">
        <f>IF(RES_hhdet_tes!N4=0,"",RES_hhdet_tes!N4/RES_hhdet_fec!N4)</f>
        <v/>
      </c>
      <c r="O4" s="169" t="str">
        <f>IF(RES_hhdet_tes!O4=0,"",RES_hhdet_tes!O4/RES_hhdet_fec!O4)</f>
        <v/>
      </c>
      <c r="P4" s="169" t="str">
        <f>IF(RES_hhdet_tes!P4=0,"",RES_hhdet_tes!P4/RES_hhdet_fec!P4)</f>
        <v/>
      </c>
      <c r="Q4" s="169" t="str">
        <f>IF(RES_hhdet_tes!Q4=0,"",RES_hhdet_tes!Q4/RES_hhdet_fec!Q4)</f>
        <v/>
      </c>
    </row>
    <row r="5" spans="1:17" ht="12" customHeight="1" x14ac:dyDescent="0.25">
      <c r="A5" s="23" t="s">
        <v>58</v>
      </c>
      <c r="B5" s="73" t="str">
        <f>IF(RES_hhdet_tes!B5=0,"",RES_hhdet_tes!B5/RES_hhdet_fec!B5)</f>
        <v/>
      </c>
      <c r="C5" s="73" t="str">
        <f>IF(RES_hhdet_tes!C5=0,"",RES_hhdet_tes!C5/RES_hhdet_fec!C5)</f>
        <v/>
      </c>
      <c r="D5" s="73" t="str">
        <f>IF(RES_hhdet_tes!D5=0,"",RES_hhdet_tes!D5/RES_hhdet_fec!D5)</f>
        <v/>
      </c>
      <c r="E5" s="73" t="str">
        <f>IF(RES_hhdet_tes!E5=0,"",RES_hhdet_tes!E5/RES_hhdet_fec!E5)</f>
        <v/>
      </c>
      <c r="F5" s="73" t="str">
        <f>IF(RES_hhdet_tes!F5=0,"",RES_hhdet_tes!F5/RES_hhdet_fec!F5)</f>
        <v/>
      </c>
      <c r="G5" s="73" t="str">
        <f>IF(RES_hhdet_tes!G5=0,"",RES_hhdet_tes!G5/RES_hhdet_fec!G5)</f>
        <v/>
      </c>
      <c r="H5" s="73" t="str">
        <f>IF(RES_hhdet_tes!H5=0,"",RES_hhdet_tes!H5/RES_hhdet_fec!H5)</f>
        <v/>
      </c>
      <c r="I5" s="73" t="str">
        <f>IF(RES_hhdet_tes!I5=0,"",RES_hhdet_tes!I5/RES_hhdet_fec!I5)</f>
        <v/>
      </c>
      <c r="J5" s="73" t="str">
        <f>IF(RES_hhdet_tes!J5=0,"",RES_hhdet_tes!J5/RES_hhdet_fec!J5)</f>
        <v/>
      </c>
      <c r="K5" s="73" t="str">
        <f>IF(RES_hhdet_tes!K5=0,"",RES_hhdet_tes!K5/RES_hhdet_fec!K5)</f>
        <v/>
      </c>
      <c r="L5" s="73" t="str">
        <f>IF(RES_hhdet_tes!L5=0,"",RES_hhdet_tes!L5/RES_hhdet_fec!L5)</f>
        <v/>
      </c>
      <c r="M5" s="73" t="str">
        <f>IF(RES_hhdet_tes!M5=0,"",RES_hhdet_tes!M5/RES_hhdet_fec!M5)</f>
        <v/>
      </c>
      <c r="N5" s="73" t="str">
        <f>IF(RES_hhdet_tes!N5=0,"",RES_hhdet_tes!N5/RES_hhdet_fec!N5)</f>
        <v/>
      </c>
      <c r="O5" s="73" t="str">
        <f>IF(RES_hhdet_tes!O5=0,"",RES_hhdet_tes!O5/RES_hhdet_fec!O5)</f>
        <v/>
      </c>
      <c r="P5" s="73" t="str">
        <f>IF(RES_hhdet_tes!P5=0,"",RES_hhdet_tes!P5/RES_hhdet_fec!P5)</f>
        <v/>
      </c>
      <c r="Q5" s="73" t="str">
        <f>IF(RES_hhdet_tes!Q5=0,"",RES_hhdet_tes!Q5/RES_hhdet_fec!Q5)</f>
        <v/>
      </c>
    </row>
    <row r="6" spans="1:17" ht="12" customHeight="1" x14ac:dyDescent="0.25">
      <c r="A6" s="23" t="s">
        <v>60</v>
      </c>
      <c r="B6" s="73" t="str">
        <f>IF(RES_hhdet_tes!B6=0,"",RES_hhdet_tes!B6/RES_hhdet_fec!B6)</f>
        <v/>
      </c>
      <c r="C6" s="73" t="str">
        <f>IF(RES_hhdet_tes!C6=0,"",RES_hhdet_tes!C6/RES_hhdet_fec!C6)</f>
        <v/>
      </c>
      <c r="D6" s="73" t="str">
        <f>IF(RES_hhdet_tes!D6=0,"",RES_hhdet_tes!D6/RES_hhdet_fec!D6)</f>
        <v/>
      </c>
      <c r="E6" s="73" t="str">
        <f>IF(RES_hhdet_tes!E6=0,"",RES_hhdet_tes!E6/RES_hhdet_fec!E6)</f>
        <v/>
      </c>
      <c r="F6" s="73" t="str">
        <f>IF(RES_hhdet_tes!F6=0,"",RES_hhdet_tes!F6/RES_hhdet_fec!F6)</f>
        <v/>
      </c>
      <c r="G6" s="73" t="str">
        <f>IF(RES_hhdet_tes!G6=0,"",RES_hhdet_tes!G6/RES_hhdet_fec!G6)</f>
        <v/>
      </c>
      <c r="H6" s="73" t="str">
        <f>IF(RES_hhdet_tes!H6=0,"",RES_hhdet_tes!H6/RES_hhdet_fec!H6)</f>
        <v/>
      </c>
      <c r="I6" s="73" t="str">
        <f>IF(RES_hhdet_tes!I6=0,"",RES_hhdet_tes!I6/RES_hhdet_fec!I6)</f>
        <v/>
      </c>
      <c r="J6" s="73" t="str">
        <f>IF(RES_hhdet_tes!J6=0,"",RES_hhdet_tes!J6/RES_hhdet_fec!J6)</f>
        <v/>
      </c>
      <c r="K6" s="73" t="str">
        <f>IF(RES_hhdet_tes!K6=0,"",RES_hhdet_tes!K6/RES_hhdet_fec!K6)</f>
        <v/>
      </c>
      <c r="L6" s="73" t="str">
        <f>IF(RES_hhdet_tes!L6=0,"",RES_hhdet_tes!L6/RES_hhdet_fec!L6)</f>
        <v/>
      </c>
      <c r="M6" s="73" t="str">
        <f>IF(RES_hhdet_tes!M6=0,"",RES_hhdet_tes!M6/RES_hhdet_fec!M6)</f>
        <v/>
      </c>
      <c r="N6" s="73" t="str">
        <f>IF(RES_hhdet_tes!N6=0,"",RES_hhdet_tes!N6/RES_hhdet_fec!N6)</f>
        <v/>
      </c>
      <c r="O6" s="73" t="str">
        <f>IF(RES_hhdet_tes!O6=0,"",RES_hhdet_tes!O6/RES_hhdet_fec!O6)</f>
        <v/>
      </c>
      <c r="P6" s="73" t="str">
        <f>IF(RES_hhdet_tes!P6=0,"",RES_hhdet_tes!P6/RES_hhdet_fec!P6)</f>
        <v/>
      </c>
      <c r="Q6" s="73" t="str">
        <f>IF(RES_hhdet_tes!Q6=0,"",RES_hhdet_tes!Q6/RES_hhdet_fec!Q6)</f>
        <v/>
      </c>
    </row>
    <row r="7" spans="1:17" ht="12.95" customHeight="1" x14ac:dyDescent="0.25">
      <c r="A7" s="158" t="s">
        <v>112</v>
      </c>
      <c r="B7" s="169" t="str">
        <f>IF(RES_hhdet_tes!B7=0,"",RES_hhdet_tes!B7/RES_hhdet_fec!B7)</f>
        <v/>
      </c>
      <c r="C7" s="169" t="str">
        <f>IF(RES_hhdet_tes!C7=0,"",RES_hhdet_tes!C7/RES_hhdet_fec!C7)</f>
        <v/>
      </c>
      <c r="D7" s="169" t="str">
        <f>IF(RES_hhdet_tes!D7=0,"",RES_hhdet_tes!D7/RES_hhdet_fec!D7)</f>
        <v/>
      </c>
      <c r="E7" s="169" t="str">
        <f>IF(RES_hhdet_tes!E7=0,"",RES_hhdet_tes!E7/RES_hhdet_fec!E7)</f>
        <v/>
      </c>
      <c r="F7" s="169" t="str">
        <f>IF(RES_hhdet_tes!F7=0,"",RES_hhdet_tes!F7/RES_hhdet_fec!F7)</f>
        <v/>
      </c>
      <c r="G7" s="169" t="str">
        <f>IF(RES_hhdet_tes!G7=0,"",RES_hhdet_tes!G7/RES_hhdet_fec!G7)</f>
        <v/>
      </c>
      <c r="H7" s="169" t="str">
        <f>IF(RES_hhdet_tes!H7=0,"",RES_hhdet_tes!H7/RES_hhdet_fec!H7)</f>
        <v/>
      </c>
      <c r="I7" s="169" t="str">
        <f>IF(RES_hhdet_tes!I7=0,"",RES_hhdet_tes!I7/RES_hhdet_fec!I7)</f>
        <v/>
      </c>
      <c r="J7" s="169" t="str">
        <f>IF(RES_hhdet_tes!J7=0,"",RES_hhdet_tes!J7/RES_hhdet_fec!J7)</f>
        <v/>
      </c>
      <c r="K7" s="169" t="str">
        <f>IF(RES_hhdet_tes!K7=0,"",RES_hhdet_tes!K7/RES_hhdet_fec!K7)</f>
        <v/>
      </c>
      <c r="L7" s="169" t="str">
        <f>IF(RES_hhdet_tes!L7=0,"",RES_hhdet_tes!L7/RES_hhdet_fec!L7)</f>
        <v/>
      </c>
      <c r="M7" s="169" t="str">
        <f>IF(RES_hhdet_tes!M7=0,"",RES_hhdet_tes!M7/RES_hhdet_fec!M7)</f>
        <v/>
      </c>
      <c r="N7" s="169" t="str">
        <f>IF(RES_hhdet_tes!N7=0,"",RES_hhdet_tes!N7/RES_hhdet_fec!N7)</f>
        <v/>
      </c>
      <c r="O7" s="169" t="str">
        <f>IF(RES_hhdet_tes!O7=0,"",RES_hhdet_tes!O7/RES_hhdet_fec!O7)</f>
        <v/>
      </c>
      <c r="P7" s="169" t="str">
        <f>IF(RES_hhdet_tes!P7=0,"",RES_hhdet_tes!P7/RES_hhdet_fec!P7)</f>
        <v/>
      </c>
      <c r="Q7" s="169" t="str">
        <f>IF(RES_hhdet_tes!Q7=0,"",RES_hhdet_tes!Q7/RES_hhdet_fec!Q7)</f>
        <v/>
      </c>
    </row>
    <row r="8" spans="1:17" ht="12" customHeight="1" x14ac:dyDescent="0.25">
      <c r="A8" s="23" t="s">
        <v>60</v>
      </c>
      <c r="B8" s="73" t="str">
        <f>IF(RES_hhdet_tes!B8=0,"",RES_hhdet_tes!B8/RES_hhdet_fec!B8)</f>
        <v/>
      </c>
      <c r="C8" s="73" t="str">
        <f>IF(RES_hhdet_tes!C8=0,"",RES_hhdet_tes!C8/RES_hhdet_fec!C8)</f>
        <v/>
      </c>
      <c r="D8" s="73" t="str">
        <f>IF(RES_hhdet_tes!D8=0,"",RES_hhdet_tes!D8/RES_hhdet_fec!D8)</f>
        <v/>
      </c>
      <c r="E8" s="73" t="str">
        <f>IF(RES_hhdet_tes!E8=0,"",RES_hhdet_tes!E8/RES_hhdet_fec!E8)</f>
        <v/>
      </c>
      <c r="F8" s="73" t="str">
        <f>IF(RES_hhdet_tes!F8=0,"",RES_hhdet_tes!F8/RES_hhdet_fec!F8)</f>
        <v/>
      </c>
      <c r="G8" s="73" t="str">
        <f>IF(RES_hhdet_tes!G8=0,"",RES_hhdet_tes!G8/RES_hhdet_fec!G8)</f>
        <v/>
      </c>
      <c r="H8" s="73" t="str">
        <f>IF(RES_hhdet_tes!H8=0,"",RES_hhdet_tes!H8/RES_hhdet_fec!H8)</f>
        <v/>
      </c>
      <c r="I8" s="73" t="str">
        <f>IF(RES_hhdet_tes!I8=0,"",RES_hhdet_tes!I8/RES_hhdet_fec!I8)</f>
        <v/>
      </c>
      <c r="J8" s="73" t="str">
        <f>IF(RES_hhdet_tes!J8=0,"",RES_hhdet_tes!J8/RES_hhdet_fec!J8)</f>
        <v/>
      </c>
      <c r="K8" s="73" t="str">
        <f>IF(RES_hhdet_tes!K8=0,"",RES_hhdet_tes!K8/RES_hhdet_fec!K8)</f>
        <v/>
      </c>
      <c r="L8" s="73" t="str">
        <f>IF(RES_hhdet_tes!L8=0,"",RES_hhdet_tes!L8/RES_hhdet_fec!L8)</f>
        <v/>
      </c>
      <c r="M8" s="73" t="str">
        <f>IF(RES_hhdet_tes!M8=0,"",RES_hhdet_tes!M8/RES_hhdet_fec!M8)</f>
        <v/>
      </c>
      <c r="N8" s="73" t="str">
        <f>IF(RES_hhdet_tes!N8=0,"",RES_hhdet_tes!N8/RES_hhdet_fec!N8)</f>
        <v/>
      </c>
      <c r="O8" s="73" t="str">
        <f>IF(RES_hhdet_tes!O8=0,"",RES_hhdet_tes!O8/RES_hhdet_fec!O8)</f>
        <v/>
      </c>
      <c r="P8" s="73" t="str">
        <f>IF(RES_hhdet_tes!P8=0,"",RES_hhdet_tes!P8/RES_hhdet_fec!P8)</f>
        <v/>
      </c>
      <c r="Q8" s="73" t="str">
        <f>IF(RES_hhdet_tes!Q8=0,"",RES_hhdet_tes!Q8/RES_hhdet_fec!Q8)</f>
        <v/>
      </c>
    </row>
    <row r="9" spans="1:17" ht="12" customHeight="1" x14ac:dyDescent="0.25">
      <c r="A9" s="158" t="s">
        <v>63</v>
      </c>
      <c r="B9" s="169" t="str">
        <f>IF(RES_hhdet_tes!B9=0,"",RES_hhdet_tes!B9/RES_hhdet_fec!B9)</f>
        <v/>
      </c>
      <c r="C9" s="169" t="str">
        <f>IF(RES_hhdet_tes!C9=0,"",RES_hhdet_tes!C9/RES_hhdet_fec!C9)</f>
        <v/>
      </c>
      <c r="D9" s="169" t="str">
        <f>IF(RES_hhdet_tes!D9=0,"",RES_hhdet_tes!D9/RES_hhdet_fec!D9)</f>
        <v/>
      </c>
      <c r="E9" s="169" t="str">
        <f>IF(RES_hhdet_tes!E9=0,"",RES_hhdet_tes!E9/RES_hhdet_fec!E9)</f>
        <v/>
      </c>
      <c r="F9" s="169" t="str">
        <f>IF(RES_hhdet_tes!F9=0,"",RES_hhdet_tes!F9/RES_hhdet_fec!F9)</f>
        <v/>
      </c>
      <c r="G9" s="169" t="str">
        <f>IF(RES_hhdet_tes!G9=0,"",RES_hhdet_tes!G9/RES_hhdet_fec!G9)</f>
        <v/>
      </c>
      <c r="H9" s="169" t="str">
        <f>IF(RES_hhdet_tes!H9=0,"",RES_hhdet_tes!H9/RES_hhdet_fec!H9)</f>
        <v/>
      </c>
      <c r="I9" s="169" t="str">
        <f>IF(RES_hhdet_tes!I9=0,"",RES_hhdet_tes!I9/RES_hhdet_fec!I9)</f>
        <v/>
      </c>
      <c r="J9" s="169" t="str">
        <f>IF(RES_hhdet_tes!J9=0,"",RES_hhdet_tes!J9/RES_hhdet_fec!J9)</f>
        <v/>
      </c>
      <c r="K9" s="169" t="str">
        <f>IF(RES_hhdet_tes!K9=0,"",RES_hhdet_tes!K9/RES_hhdet_fec!K9)</f>
        <v/>
      </c>
      <c r="L9" s="169" t="str">
        <f>IF(RES_hhdet_tes!L9=0,"",RES_hhdet_tes!L9/RES_hhdet_fec!L9)</f>
        <v/>
      </c>
      <c r="M9" s="169" t="str">
        <f>IF(RES_hhdet_tes!M9=0,"",RES_hhdet_tes!M9/RES_hhdet_fec!M9)</f>
        <v/>
      </c>
      <c r="N9" s="169" t="str">
        <f>IF(RES_hhdet_tes!N9=0,"",RES_hhdet_tes!N9/RES_hhdet_fec!N9)</f>
        <v/>
      </c>
      <c r="O9" s="169" t="str">
        <f>IF(RES_hhdet_tes!O9=0,"",RES_hhdet_tes!O9/RES_hhdet_fec!O9)</f>
        <v/>
      </c>
      <c r="P9" s="169" t="str">
        <f>IF(RES_hhdet_tes!P9=0,"",RES_hhdet_tes!P9/RES_hhdet_fec!P9)</f>
        <v/>
      </c>
      <c r="Q9" s="169" t="str">
        <f>IF(RES_hhdet_tes!Q9=0,"",RES_hhdet_tes!Q9/RES_hhdet_fec!Q9)</f>
        <v/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 t="str">
        <f>IF(RES_hhdet_tes!B11=0,"",RES_hhdet_tes!B11/RES_hhdet_fec!B11)</f>
        <v/>
      </c>
      <c r="C11" s="174" t="str">
        <f>IF(RES_hhdet_tes!C11=0,"",RES_hhdet_tes!C11/RES_hhdet_fec!C11)</f>
        <v/>
      </c>
      <c r="D11" s="174" t="str">
        <f>IF(RES_hhdet_tes!D11=0,"",RES_hhdet_tes!D11/RES_hhdet_fec!D11)</f>
        <v/>
      </c>
      <c r="E11" s="174" t="str">
        <f>IF(RES_hhdet_tes!E11=0,"",RES_hhdet_tes!E11/RES_hhdet_fec!E11)</f>
        <v/>
      </c>
      <c r="F11" s="174" t="str">
        <f>IF(RES_hhdet_tes!F11=0,"",RES_hhdet_tes!F11/RES_hhdet_fec!F11)</f>
        <v/>
      </c>
      <c r="G11" s="174" t="str">
        <f>IF(RES_hhdet_tes!G11=0,"",RES_hhdet_tes!G11/RES_hhdet_fec!G11)</f>
        <v/>
      </c>
      <c r="H11" s="174" t="str">
        <f>IF(RES_hhdet_tes!H11=0,"",RES_hhdet_tes!H11/RES_hhdet_fec!H11)</f>
        <v/>
      </c>
      <c r="I11" s="174" t="str">
        <f>IF(RES_hhdet_tes!I11=0,"",RES_hhdet_tes!I11/RES_hhdet_fec!I11)</f>
        <v/>
      </c>
      <c r="J11" s="174" t="str">
        <f>IF(RES_hhdet_tes!J11=0,"",RES_hhdet_tes!J11/RES_hhdet_fec!J11)</f>
        <v/>
      </c>
      <c r="K11" s="174" t="str">
        <f>IF(RES_hhdet_tes!K11=0,"",RES_hhdet_tes!K11/RES_hhdet_fec!K11)</f>
        <v/>
      </c>
      <c r="L11" s="174" t="str">
        <f>IF(RES_hhdet_tes!L11=0,"",RES_hhdet_tes!L11/RES_hhdet_fec!L11)</f>
        <v/>
      </c>
      <c r="M11" s="174" t="str">
        <f>IF(RES_hhdet_tes!M11=0,"",RES_hhdet_tes!M11/RES_hhdet_fec!M11)</f>
        <v/>
      </c>
      <c r="N11" s="174" t="str">
        <f>IF(RES_hhdet_tes!N11=0,"",RES_hhdet_tes!N11/RES_hhdet_fec!N11)</f>
        <v/>
      </c>
      <c r="O11" s="174" t="str">
        <f>IF(RES_hhdet_tes!O11=0,"",RES_hhdet_tes!O11/RES_hhdet_fec!O11)</f>
        <v/>
      </c>
      <c r="P11" s="174" t="str">
        <f>IF(RES_hhdet_tes!P11=0,"",RES_hhdet_tes!P11/RES_hhdet_fec!P11)</f>
        <v/>
      </c>
      <c r="Q11" s="174" t="str">
        <f>IF(RES_hhdet_tes!Q11=0,"",RES_hhdet_tes!Q11/RES_hhdet_fec!Q11)</f>
        <v/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 t="str">
        <f>IF(RES_hhdet_tes!E12=0,"",RES_hhdet_tes!E12/RES_hhdet_fec!E12)</f>
        <v/>
      </c>
      <c r="F12" s="174" t="str">
        <f>IF(RES_hhdet_tes!F12=0,"",RES_hhdet_tes!F12/RES_hhdet_fec!F12)</f>
        <v/>
      </c>
      <c r="G12" s="174" t="str">
        <f>IF(RES_hhdet_tes!G12=0,"",RES_hhdet_tes!G12/RES_hhdet_fec!G12)</f>
        <v/>
      </c>
      <c r="H12" s="174" t="str">
        <f>IF(RES_hhdet_tes!H12=0,"",RES_hhdet_tes!H12/RES_hhdet_fec!H12)</f>
        <v/>
      </c>
      <c r="I12" s="174" t="str">
        <f>IF(RES_hhdet_tes!I12=0,"",RES_hhdet_tes!I12/RES_hhdet_fec!I12)</f>
        <v/>
      </c>
      <c r="J12" s="174" t="str">
        <f>IF(RES_hhdet_tes!J12=0,"",RES_hhdet_tes!J12/RES_hhdet_fec!J12)</f>
        <v/>
      </c>
      <c r="K12" s="174" t="str">
        <f>IF(RES_hhdet_tes!K12=0,"",RES_hhdet_tes!K12/RES_hhdet_fec!K12)</f>
        <v/>
      </c>
      <c r="L12" s="174" t="str">
        <f>IF(RES_hhdet_tes!L12=0,"",RES_hhdet_tes!L12/RES_hhdet_fec!L12)</f>
        <v/>
      </c>
      <c r="M12" s="174" t="str">
        <f>IF(RES_hhdet_tes!M12=0,"",RES_hhdet_tes!M12/RES_hhdet_fec!M12)</f>
        <v/>
      </c>
      <c r="N12" s="174" t="str">
        <f>IF(RES_hhdet_tes!N12=0,"",RES_hhdet_tes!N12/RES_hhdet_fec!N12)</f>
        <v/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 t="str">
        <f>IF(RES_hhdet_tes!E13=0,"",RES_hhdet_tes!E13/RES_hhdet_fec!E13)</f>
        <v/>
      </c>
      <c r="F13" s="173" t="str">
        <f>IF(RES_hhdet_tes!F13=0,"",RES_hhdet_tes!F13/RES_hhdet_fec!F13)</f>
        <v/>
      </c>
      <c r="G13" s="173" t="str">
        <f>IF(RES_hhdet_tes!G13=0,"",RES_hhdet_tes!G13/RES_hhdet_fec!G13)</f>
        <v/>
      </c>
      <c r="H13" s="173" t="str">
        <f>IF(RES_hhdet_tes!H13=0,"",RES_hhdet_tes!H13/RES_hhdet_fec!H13)</f>
        <v/>
      </c>
      <c r="I13" s="173" t="str">
        <f>IF(RES_hhdet_tes!I13=0,"",RES_hhdet_tes!I13/RES_hhdet_fec!I13)</f>
        <v/>
      </c>
      <c r="J13" s="173" t="str">
        <f>IF(RES_hhdet_tes!J13=0,"",RES_hhdet_tes!J13/RES_hhdet_fec!J13)</f>
        <v/>
      </c>
      <c r="K13" s="173" t="str">
        <f>IF(RES_hhdet_tes!K13=0,"",RES_hhdet_tes!K13/RES_hhdet_fec!K13)</f>
        <v/>
      </c>
      <c r="L13" s="173" t="str">
        <f>IF(RES_hhdet_tes!L13=0,"",RES_hhdet_tes!L13/RES_hhdet_fec!L13)</f>
        <v/>
      </c>
      <c r="M13" s="173" t="str">
        <f>IF(RES_hhdet_tes!M13=0,"",RES_hhdet_tes!M13/RES_hhdet_fec!M13)</f>
        <v/>
      </c>
      <c r="N13" s="173" t="str">
        <f>IF(RES_hhdet_tes!N13=0,"",RES_hhdet_tes!N13/RES_hhdet_fec!N13)</f>
        <v/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 t="str">
        <f>IF(RES_hhdet_tes!E14=0,"",RES_hhdet_tes!E14/RES_hhdet_fec!E14)</f>
        <v/>
      </c>
      <c r="F14" s="172" t="str">
        <f>IF(RES_hhdet_tes!F14=0,"",RES_hhdet_tes!F14/RES_hhdet_fec!F14)</f>
        <v/>
      </c>
      <c r="G14" s="172" t="str">
        <f>IF(RES_hhdet_tes!G14=0,"",RES_hhdet_tes!G14/RES_hhdet_fec!G14)</f>
        <v/>
      </c>
      <c r="H14" s="172" t="str">
        <f>IF(RES_hhdet_tes!H14=0,"",RES_hhdet_tes!H14/RES_hhdet_fec!H14)</f>
        <v/>
      </c>
      <c r="I14" s="172" t="str">
        <f>IF(RES_hhdet_tes!I14=0,"",RES_hhdet_tes!I14/RES_hhdet_fec!I14)</f>
        <v/>
      </c>
      <c r="J14" s="172" t="str">
        <f>IF(RES_hhdet_tes!J14=0,"",RES_hhdet_tes!J14/RES_hhdet_fec!J14)</f>
        <v/>
      </c>
      <c r="K14" s="172" t="str">
        <f>IF(RES_hhdet_tes!K14=0,"",RES_hhdet_tes!K14/RES_hhdet_fec!K14)</f>
        <v/>
      </c>
      <c r="L14" s="172" t="str">
        <f>IF(RES_hhdet_tes!L14=0,"",RES_hhdet_tes!L14/RES_hhdet_fec!L14)</f>
        <v/>
      </c>
      <c r="M14" s="172" t="str">
        <f>IF(RES_hhdet_tes!M14=0,"",RES_hhdet_tes!M14/RES_hhdet_fec!M14)</f>
        <v/>
      </c>
      <c r="N14" s="172" t="str">
        <f>IF(RES_hhdet_tes!N14=0,"",RES_hhdet_tes!N14/RES_hhdet_fec!N14)</f>
        <v/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 t="str">
        <f>IF(RES_hhdet_tes!B15=0,"",RES_hhdet_tes!B15/RES_hhdet_fec!B15)</f>
        <v/>
      </c>
      <c r="C15" s="171" t="str">
        <f>IF(RES_hhdet_tes!C15=0,"",RES_hhdet_tes!C15/RES_hhdet_fec!C15)</f>
        <v/>
      </c>
      <c r="D15" s="171" t="str">
        <f>IF(RES_hhdet_tes!D15=0,"",RES_hhdet_tes!D15/RES_hhdet_fec!D15)</f>
        <v/>
      </c>
      <c r="E15" s="171" t="str">
        <f>IF(RES_hhdet_tes!E15=0,"",RES_hhdet_tes!E15/RES_hhdet_fec!E15)</f>
        <v/>
      </c>
      <c r="F15" s="171" t="str">
        <f>IF(RES_hhdet_tes!F15=0,"",RES_hhdet_tes!F15/RES_hhdet_fec!F15)</f>
        <v/>
      </c>
      <c r="G15" s="171" t="str">
        <f>IF(RES_hhdet_tes!G15=0,"",RES_hhdet_tes!G15/RES_hhdet_fec!G15)</f>
        <v/>
      </c>
      <c r="H15" s="171" t="str">
        <f>IF(RES_hhdet_tes!H15=0,"",RES_hhdet_tes!H15/RES_hhdet_fec!H15)</f>
        <v/>
      </c>
      <c r="I15" s="171" t="str">
        <f>IF(RES_hhdet_tes!I15=0,"",RES_hhdet_tes!I15/RES_hhdet_fec!I15)</f>
        <v/>
      </c>
      <c r="J15" s="171" t="str">
        <f>IF(RES_hhdet_tes!J15=0,"",RES_hhdet_tes!J15/RES_hhdet_fec!J15)</f>
        <v/>
      </c>
      <c r="K15" s="171" t="str">
        <f>IF(RES_hhdet_tes!K15=0,"",RES_hhdet_tes!K15/RES_hhdet_fec!K15)</f>
        <v/>
      </c>
      <c r="L15" s="171" t="str">
        <f>IF(RES_hhdet_tes!L15=0,"",RES_hhdet_tes!L15/RES_hhdet_fec!L15)</f>
        <v/>
      </c>
      <c r="M15" s="171" t="str">
        <f>IF(RES_hhdet_tes!M15=0,"",RES_hhdet_tes!M15/RES_hhdet_fec!M15)</f>
        <v/>
      </c>
      <c r="N15" s="171" t="str">
        <f>IF(RES_hhdet_tes!N15=0,"",RES_hhdet_tes!N15/RES_hhdet_fec!N15)</f>
        <v/>
      </c>
      <c r="O15" s="171" t="str">
        <f>IF(RES_hhdet_tes!O15=0,"",RES_hhdet_tes!O15/RES_hhdet_fec!O15)</f>
        <v/>
      </c>
      <c r="P15" s="171" t="str">
        <f>IF(RES_hhdet_tes!P15=0,"",RES_hhdet_tes!P15/RES_hhdet_fec!P15)</f>
        <v/>
      </c>
      <c r="Q15" s="171" t="str">
        <f>IF(RES_hhdet_tes!Q15=0,"",RES_hhdet_tes!Q15/RES_hhdet_fec!Q15)</f>
        <v/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 t="str">
        <f>IF(RES_hhdet_tes!D16=0,"",RES_hhdet_tes!D16/RES_hhdet_fec!D16)</f>
        <v/>
      </c>
      <c r="E16" s="170" t="str">
        <f>IF(RES_hhdet_tes!E16=0,"",RES_hhdet_tes!E16/RES_hhdet_fec!E16)</f>
        <v/>
      </c>
      <c r="F16" s="170" t="str">
        <f>IF(RES_hhdet_tes!F16=0,"",RES_hhdet_tes!F16/RES_hhdet_fec!F16)</f>
        <v/>
      </c>
      <c r="G16" s="170" t="str">
        <f>IF(RES_hhdet_tes!G16=0,"",RES_hhdet_tes!G16/RES_hhdet_fec!G16)</f>
        <v/>
      </c>
      <c r="H16" s="170" t="str">
        <f>IF(RES_hhdet_tes!H16=0,"",RES_hhdet_tes!H16/RES_hhdet_fec!H16)</f>
        <v/>
      </c>
      <c r="I16" s="170" t="str">
        <f>IF(RES_hhdet_tes!I16=0,"",RES_hhdet_tes!I16/RES_hhdet_fec!I16)</f>
        <v/>
      </c>
      <c r="J16" s="170" t="str">
        <f>IF(RES_hhdet_tes!J16=0,"",RES_hhdet_tes!J16/RES_hhdet_fec!J16)</f>
        <v/>
      </c>
      <c r="K16" s="170" t="str">
        <f>IF(RES_hhdet_tes!K16=0,"",RES_hhdet_tes!K16/RES_hhdet_fec!K16)</f>
        <v/>
      </c>
      <c r="L16" s="170" t="str">
        <f>IF(RES_hhdet_tes!L16=0,"",RES_hhdet_tes!L16/RES_hhdet_fec!L16)</f>
        <v/>
      </c>
      <c r="M16" s="170" t="str">
        <f>IF(RES_hhdet_tes!M16=0,"",RES_hhdet_tes!M16/RES_hhdet_fec!M16)</f>
        <v/>
      </c>
      <c r="N16" s="170" t="str">
        <f>IF(RES_hhdet_tes!N16=0,"",RES_hhdet_tes!N16/RES_hhdet_fec!N16)</f>
        <v/>
      </c>
      <c r="O16" s="170" t="str">
        <f>IF(RES_hhdet_tes!O16=0,"",RES_hhdet_tes!O16/RES_hhdet_fec!O16)</f>
        <v/>
      </c>
      <c r="P16" s="170" t="str">
        <f>IF(RES_hhdet_tes!P16=0,"",RES_hhdet_tes!P16/RES_hhdet_fec!P16)</f>
        <v/>
      </c>
      <c r="Q16" s="170" t="str">
        <f>IF(RES_hhdet_tes!Q16=0,"",RES_hhdet_tes!Q16/RES_hhdet_fec!Q16)</f>
        <v/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 t="str">
        <f>IF(RES_hhdet_tes!D17=0,"",RES_hhdet_tes!D17/RES_hhdet_fec!D17)</f>
        <v/>
      </c>
      <c r="E17" s="73" t="str">
        <f>IF(RES_hhdet_tes!E17=0,"",RES_hhdet_tes!E17/RES_hhdet_fec!E17)</f>
        <v/>
      </c>
      <c r="F17" s="73" t="str">
        <f>IF(RES_hhdet_tes!F17=0,"",RES_hhdet_tes!F17/RES_hhdet_fec!F17)</f>
        <v/>
      </c>
      <c r="G17" s="73" t="str">
        <f>IF(RES_hhdet_tes!G17=0,"",RES_hhdet_tes!G17/RES_hhdet_fec!G17)</f>
        <v/>
      </c>
      <c r="H17" s="73" t="str">
        <f>IF(RES_hhdet_tes!H17=0,"",RES_hhdet_tes!H17/RES_hhdet_fec!H17)</f>
        <v/>
      </c>
      <c r="I17" s="73" t="str">
        <f>IF(RES_hhdet_tes!I17=0,"",RES_hhdet_tes!I17/RES_hhdet_fec!I17)</f>
        <v/>
      </c>
      <c r="J17" s="73" t="str">
        <f>IF(RES_hhdet_tes!J17=0,"",RES_hhdet_tes!J17/RES_hhdet_fec!J17)</f>
        <v/>
      </c>
      <c r="K17" s="73" t="str">
        <f>IF(RES_hhdet_tes!K17=0,"",RES_hhdet_tes!K17/RES_hhdet_fec!K17)</f>
        <v/>
      </c>
      <c r="L17" s="73" t="str">
        <f>IF(RES_hhdet_tes!L17=0,"",RES_hhdet_tes!L17/RES_hhdet_fec!L17)</f>
        <v/>
      </c>
      <c r="M17" s="73" t="str">
        <f>IF(RES_hhdet_tes!M17=0,"",RES_hhdet_tes!M17/RES_hhdet_fec!M17)</f>
        <v/>
      </c>
      <c r="N17" s="73" t="str">
        <f>IF(RES_hhdet_tes!N17=0,"",RES_hhdet_tes!N17/RES_hhdet_fec!N17)</f>
        <v/>
      </c>
      <c r="O17" s="73" t="str">
        <f>IF(RES_hhdet_tes!O17=0,"",RES_hhdet_tes!O17/RES_hhdet_fec!O17)</f>
        <v/>
      </c>
      <c r="P17" s="73" t="str">
        <f>IF(RES_hhdet_tes!P17=0,"",RES_hhdet_tes!P17/RES_hhdet_fec!P17)</f>
        <v/>
      </c>
      <c r="Q17" s="73" t="str">
        <f>IF(RES_hhdet_tes!Q17=0,"",RES_hhdet_tes!Q17/RES_hhdet_fec!Q17)</f>
        <v/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 t="str">
        <f>IF(RES_hhdet_tes!D18=0,"",RES_hhdet_tes!D18/RES_hhdet_fec!D18)</f>
        <v/>
      </c>
      <c r="E18" s="73" t="str">
        <f>IF(RES_hhdet_tes!E18=0,"",RES_hhdet_tes!E18/RES_hhdet_fec!E18)</f>
        <v/>
      </c>
      <c r="F18" s="73" t="str">
        <f>IF(RES_hhdet_tes!F18=0,"",RES_hhdet_tes!F18/RES_hhdet_fec!F18)</f>
        <v/>
      </c>
      <c r="G18" s="73" t="str">
        <f>IF(RES_hhdet_tes!G18=0,"",RES_hhdet_tes!G18/RES_hhdet_fec!G18)</f>
        <v/>
      </c>
      <c r="H18" s="73" t="str">
        <f>IF(RES_hhdet_tes!H18=0,"",RES_hhdet_tes!H18/RES_hhdet_fec!H18)</f>
        <v/>
      </c>
      <c r="I18" s="73" t="str">
        <f>IF(RES_hhdet_tes!I18=0,"",RES_hhdet_tes!I18/RES_hhdet_fec!I18)</f>
        <v/>
      </c>
      <c r="J18" s="73" t="str">
        <f>IF(RES_hhdet_tes!J18=0,"",RES_hhdet_tes!J18/RES_hhdet_fec!J18)</f>
        <v/>
      </c>
      <c r="K18" s="73" t="str">
        <f>IF(RES_hhdet_tes!K18=0,"",RES_hhdet_tes!K18/RES_hhdet_fec!K18)</f>
        <v/>
      </c>
      <c r="L18" s="73" t="str">
        <f>IF(RES_hhdet_tes!L18=0,"",RES_hhdet_tes!L18/RES_hhdet_fec!L18)</f>
        <v/>
      </c>
      <c r="M18" s="73" t="str">
        <f>IF(RES_hhdet_tes!M18=0,"",RES_hhdet_tes!M18/RES_hhdet_fec!M18)</f>
        <v/>
      </c>
      <c r="N18" s="73" t="str">
        <f>IF(RES_hhdet_tes!N18=0,"",RES_hhdet_tes!N18/RES_hhdet_fec!N18)</f>
        <v/>
      </c>
      <c r="O18" s="73" t="str">
        <f>IF(RES_hhdet_tes!O18=0,"",RES_hhdet_tes!O18/RES_hhdet_fec!O18)</f>
        <v/>
      </c>
      <c r="P18" s="73" t="str">
        <f>IF(RES_hhdet_tes!P18=0,"",RES_hhdet_tes!P18/RES_hhdet_fec!P18)</f>
        <v/>
      </c>
      <c r="Q18" s="73" t="str">
        <f>IF(RES_hhdet_tes!Q18=0,"",RES_hhdet_tes!Q18/RES_hhdet_fec!Q18)</f>
        <v/>
      </c>
    </row>
    <row r="19" spans="1:17" ht="12" customHeight="1" x14ac:dyDescent="0.25">
      <c r="A19" s="158" t="s">
        <v>62</v>
      </c>
      <c r="B19" s="169" t="str">
        <f>IF(RES_hhdet_tes!B19=0,"",RES_hhdet_tes!B19/RES_hhdet_fec!B19)</f>
        <v/>
      </c>
      <c r="C19" s="169" t="str">
        <f>IF(RES_hhdet_tes!C19=0,"",RES_hhdet_tes!C19/RES_hhdet_fec!C19)</f>
        <v/>
      </c>
      <c r="D19" s="169" t="str">
        <f>IF(RES_hhdet_tes!D19=0,"",RES_hhdet_tes!D19/RES_hhdet_fec!D19)</f>
        <v/>
      </c>
      <c r="E19" s="169" t="str">
        <f>IF(RES_hhdet_tes!E19=0,"",RES_hhdet_tes!E19/RES_hhdet_fec!E19)</f>
        <v/>
      </c>
      <c r="F19" s="169" t="str">
        <f>IF(RES_hhdet_tes!F19=0,"",RES_hhdet_tes!F19/RES_hhdet_fec!F19)</f>
        <v/>
      </c>
      <c r="G19" s="169" t="str">
        <f>IF(RES_hhdet_tes!G19=0,"",RES_hhdet_tes!G19/RES_hhdet_fec!G19)</f>
        <v/>
      </c>
      <c r="H19" s="169" t="str">
        <f>IF(RES_hhdet_tes!H19=0,"",RES_hhdet_tes!H19/RES_hhdet_fec!H19)</f>
        <v/>
      </c>
      <c r="I19" s="169" t="str">
        <f>IF(RES_hhdet_tes!I19=0,"",RES_hhdet_tes!I19/RES_hhdet_fec!I19)</f>
        <v/>
      </c>
      <c r="J19" s="169" t="str">
        <f>IF(RES_hhdet_tes!J19=0,"",RES_hhdet_tes!J19/RES_hhdet_fec!J19)</f>
        <v/>
      </c>
      <c r="K19" s="169" t="str">
        <f>IF(RES_hhdet_tes!K19=0,"",RES_hhdet_tes!K19/RES_hhdet_fec!K19)</f>
        <v/>
      </c>
      <c r="L19" s="169" t="str">
        <f>IF(RES_hhdet_tes!L19=0,"",RES_hhdet_tes!L19/RES_hhdet_fec!L19)</f>
        <v/>
      </c>
      <c r="M19" s="169" t="str">
        <f>IF(RES_hhdet_tes!M19=0,"",RES_hhdet_tes!M19/RES_hhdet_fec!M19)</f>
        <v/>
      </c>
      <c r="N19" s="169" t="str">
        <f>IF(RES_hhdet_tes!N19=0,"",RES_hhdet_tes!N19/RES_hhdet_fec!N19)</f>
        <v/>
      </c>
      <c r="O19" s="169" t="str">
        <f>IF(RES_hhdet_tes!O19=0,"",RES_hhdet_tes!O19/RES_hhdet_fec!O19)</f>
        <v/>
      </c>
      <c r="P19" s="169" t="str">
        <f>IF(RES_hhdet_tes!P19=0,"",RES_hhdet_tes!P19/RES_hhdet_fec!P19)</f>
        <v/>
      </c>
      <c r="Q19" s="169" t="str">
        <f>IF(RES_hhdet_tes!Q19=0,"",RES_hhdet_tes!Q19/RES_hhdet_fec!Q19)</f>
        <v/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 t="str">
        <f>IF(RES_hhdet_tes!B21=0,"",RES_hhdet_tes!B21/RES_hhdet_fec!B21)</f>
        <v/>
      </c>
      <c r="C21" s="73" t="str">
        <f>IF(RES_hhdet_tes!C21=0,"",RES_hhdet_tes!C21/RES_hhdet_fec!C21)</f>
        <v/>
      </c>
      <c r="D21" s="73" t="str">
        <f>IF(RES_hhdet_tes!D21=0,"",RES_hhdet_tes!D21/RES_hhdet_fec!D21)</f>
        <v/>
      </c>
      <c r="E21" s="73" t="str">
        <f>IF(RES_hhdet_tes!E21=0,"",RES_hhdet_tes!E21/RES_hhdet_fec!E21)</f>
        <v/>
      </c>
      <c r="F21" s="73" t="str">
        <f>IF(RES_hhdet_tes!F21=0,"",RES_hhdet_tes!F21/RES_hhdet_fec!F21)</f>
        <v/>
      </c>
      <c r="G21" s="73" t="str">
        <f>IF(RES_hhdet_tes!G21=0,"",RES_hhdet_tes!G21/RES_hhdet_fec!G21)</f>
        <v/>
      </c>
      <c r="H21" s="73" t="str">
        <f>IF(RES_hhdet_tes!H21=0,"",RES_hhdet_tes!H21/RES_hhdet_fec!H21)</f>
        <v/>
      </c>
      <c r="I21" s="73" t="str">
        <f>IF(RES_hhdet_tes!I21=0,"",RES_hhdet_tes!I21/RES_hhdet_fec!I21)</f>
        <v/>
      </c>
      <c r="J21" s="73" t="str">
        <f>IF(RES_hhdet_tes!J21=0,"",RES_hhdet_tes!J21/RES_hhdet_fec!J21)</f>
        <v/>
      </c>
      <c r="K21" s="73" t="str">
        <f>IF(RES_hhdet_tes!K21=0,"",RES_hhdet_tes!K21/RES_hhdet_fec!K21)</f>
        <v/>
      </c>
      <c r="L21" s="73" t="str">
        <f>IF(RES_hhdet_tes!L21=0,"",RES_hhdet_tes!L21/RES_hhdet_fec!L21)</f>
        <v/>
      </c>
      <c r="M21" s="73" t="str">
        <f>IF(RES_hhdet_tes!M21=0,"",RES_hhdet_tes!M21/RES_hhdet_fec!M21)</f>
        <v/>
      </c>
      <c r="N21" s="73" t="str">
        <f>IF(RES_hhdet_tes!N21=0,"",RES_hhdet_tes!N21/RES_hhdet_fec!N21)</f>
        <v/>
      </c>
      <c r="O21" s="73" t="str">
        <f>IF(RES_hhdet_tes!O21=0,"",RES_hhdet_tes!O21/RES_hhdet_fec!O21)</f>
        <v/>
      </c>
      <c r="P21" s="73" t="str">
        <f>IF(RES_hhdet_tes!P21=0,"",RES_hhdet_tes!P21/RES_hhdet_fec!P21)</f>
        <v/>
      </c>
      <c r="Q21" s="73" t="str">
        <f>IF(RES_hhdet_tes!Q21=0,"",RES_hhdet_tes!Q21/RES_hhdet_fec!Q21)</f>
        <v/>
      </c>
    </row>
    <row r="22" spans="1:17" ht="12" customHeight="1" x14ac:dyDescent="0.25">
      <c r="A22" s="29" t="s">
        <v>140</v>
      </c>
      <c r="B22" s="65" t="str">
        <f>IF(RES_hhdet_tes!B22=0,"",RES_hhdet_tes!B22/RES_hhdet_fec!B22)</f>
        <v/>
      </c>
      <c r="C22" s="65" t="str">
        <f>IF(RES_hhdet_tes!C22=0,"",RES_hhdet_tes!C22/RES_hhdet_fec!C22)</f>
        <v/>
      </c>
      <c r="D22" s="65" t="str">
        <f>IF(RES_hhdet_tes!D22=0,"",RES_hhdet_tes!D22/RES_hhdet_fec!D22)</f>
        <v/>
      </c>
      <c r="E22" s="65" t="str">
        <f>IF(RES_hhdet_tes!E22=0,"",RES_hhdet_tes!E22/RES_hhdet_fec!E22)</f>
        <v/>
      </c>
      <c r="F22" s="65" t="str">
        <f>IF(RES_hhdet_tes!F22=0,"",RES_hhdet_tes!F22/RES_hhdet_fec!F22)</f>
        <v/>
      </c>
      <c r="G22" s="65" t="str">
        <f>IF(RES_hhdet_tes!G22=0,"",RES_hhdet_tes!G22/RES_hhdet_fec!G22)</f>
        <v/>
      </c>
      <c r="H22" s="65" t="str">
        <f>IF(RES_hhdet_tes!H22=0,"",RES_hhdet_tes!H22/RES_hhdet_fec!H22)</f>
        <v/>
      </c>
      <c r="I22" s="65" t="str">
        <f>IF(RES_hhdet_tes!I22=0,"",RES_hhdet_tes!I22/RES_hhdet_fec!I22)</f>
        <v/>
      </c>
      <c r="J22" s="65" t="str">
        <f>IF(RES_hhdet_tes!J22=0,"",RES_hhdet_tes!J22/RES_hhdet_fec!J22)</f>
        <v/>
      </c>
      <c r="K22" s="65" t="str">
        <f>IF(RES_hhdet_tes!K22=0,"",RES_hhdet_tes!K22/RES_hhdet_fec!K22)</f>
        <v/>
      </c>
      <c r="L22" s="65" t="str">
        <f>IF(RES_hhdet_tes!L22=0,"",RES_hhdet_tes!L22/RES_hhdet_fec!L22)</f>
        <v/>
      </c>
      <c r="M22" s="65" t="str">
        <f>IF(RES_hhdet_tes!M22=0,"",RES_hhdet_tes!M22/RES_hhdet_fec!M22)</f>
        <v/>
      </c>
      <c r="N22" s="65" t="str">
        <f>IF(RES_hhdet_tes!N22=0,"",RES_hhdet_tes!N22/RES_hhdet_fec!N22)</f>
        <v/>
      </c>
      <c r="O22" s="65" t="str">
        <f>IF(RES_hhdet_tes!O22=0,"",RES_hhdet_tes!O22/RES_hhdet_fec!O22)</f>
        <v/>
      </c>
      <c r="P22" s="65" t="str">
        <f>IF(RES_hhdet_tes!P22=0,"",RES_hhdet_tes!P22/RES_hhdet_fec!P22)</f>
        <v/>
      </c>
      <c r="Q22" s="65" t="str">
        <f>IF(RES_hhdet_tes!Q22=0,"",RES_hhdet_tes!Q22/RES_hhdet_fec!Q22)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0.62273386629574312</v>
      </c>
      <c r="C24" s="175">
        <f>IF(RES_hhdet_tes!C24=0,"",RES_hhdet_tes!C24/RES_hhdet_fec!C24)</f>
        <v>0.62393340070663539</v>
      </c>
      <c r="D24" s="175">
        <f>IF(RES_hhdet_tes!D24=0,"",RES_hhdet_tes!D24/RES_hhdet_fec!D24)</f>
        <v>0.63383463510855098</v>
      </c>
      <c r="E24" s="175">
        <f>IF(RES_hhdet_tes!E24=0,"",RES_hhdet_tes!E24/RES_hhdet_fec!E24)</f>
        <v>0.64328590595567348</v>
      </c>
      <c r="F24" s="175">
        <f>IF(RES_hhdet_tes!F24=0,"",RES_hhdet_tes!F24/RES_hhdet_fec!F24)</f>
        <v>0.6496100470694115</v>
      </c>
      <c r="G24" s="175">
        <f>IF(RES_hhdet_tes!G24=0,"",RES_hhdet_tes!G24/RES_hhdet_fec!G24)</f>
        <v>0.6520427777307336</v>
      </c>
      <c r="H24" s="175">
        <f>IF(RES_hhdet_tes!H24=0,"",RES_hhdet_tes!H24/RES_hhdet_fec!H24)</f>
        <v>0.65394066317303845</v>
      </c>
      <c r="I24" s="175">
        <f>IF(RES_hhdet_tes!I24=0,"",RES_hhdet_tes!I24/RES_hhdet_fec!I24)</f>
        <v>0.65765267188410959</v>
      </c>
      <c r="J24" s="175">
        <f>IF(RES_hhdet_tes!J24=0,"",RES_hhdet_tes!J24/RES_hhdet_fec!J24)</f>
        <v>0.66472879416677455</v>
      </c>
      <c r="K24" s="175">
        <f>IF(RES_hhdet_tes!K24=0,"",RES_hhdet_tes!K24/RES_hhdet_fec!K24)</f>
        <v>0.72748770222979775</v>
      </c>
      <c r="L24" s="175">
        <f>IF(RES_hhdet_tes!L24=0,"",RES_hhdet_tes!L24/RES_hhdet_fec!L24)</f>
        <v>0.74290901692144629</v>
      </c>
      <c r="M24" s="175">
        <f>IF(RES_hhdet_tes!M24=0,"",RES_hhdet_tes!M24/RES_hhdet_fec!M24)</f>
        <v>0.77661731352916141</v>
      </c>
      <c r="N24" s="175">
        <f>IF(RES_hhdet_tes!N24=0,"",RES_hhdet_tes!N24/RES_hhdet_fec!N24)</f>
        <v>0.78873393341551434</v>
      </c>
      <c r="O24" s="175">
        <f>IF(RES_hhdet_tes!O24=0,"",RES_hhdet_tes!O24/RES_hhdet_fec!O24)</f>
        <v>0.79953904407339238</v>
      </c>
      <c r="P24" s="175">
        <f>IF(RES_hhdet_tes!P24=0,"",RES_hhdet_tes!P24/RES_hhdet_fec!P24)</f>
        <v>0.82640084654043811</v>
      </c>
      <c r="Q24" s="175">
        <f>IF(RES_hhdet_tes!Q24=0,"",RES_hhdet_tes!Q24/RES_hhdet_fec!Q24)</f>
        <v>0.81378602770755526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0.49221521686486686</v>
      </c>
      <c r="C25" s="169">
        <f>IF(RES_hhdet_tes!C25=0,"",RES_hhdet_tes!C25/RES_hhdet_fec!C25)</f>
        <v>0.52001529468650121</v>
      </c>
      <c r="D25" s="169">
        <f>IF(RES_hhdet_tes!D25=0,"",RES_hhdet_tes!D25/RES_hhdet_fec!D25)</f>
        <v>0.49689445543261762</v>
      </c>
      <c r="E25" s="169">
        <f>IF(RES_hhdet_tes!E25=0,"",RES_hhdet_tes!E25/RES_hhdet_fec!E25)</f>
        <v>0.5421541683939981</v>
      </c>
      <c r="F25" s="169">
        <f>IF(RES_hhdet_tes!F25=0,"",RES_hhdet_tes!F25/RES_hhdet_fec!F25)</f>
        <v>0.51978516626453353</v>
      </c>
      <c r="G25" s="169">
        <f>IF(RES_hhdet_tes!G25=0,"",RES_hhdet_tes!G25/RES_hhdet_fec!G25)</f>
        <v>0.50718859786463288</v>
      </c>
      <c r="H25" s="169">
        <f>IF(RES_hhdet_tes!H25=0,"",RES_hhdet_tes!H25/RES_hhdet_fec!H25)</f>
        <v>0.51073874586995727</v>
      </c>
      <c r="I25" s="169">
        <f>IF(RES_hhdet_tes!I25=0,"",RES_hhdet_tes!I25/RES_hhdet_fec!I25)</f>
        <v>0.51309167902097352</v>
      </c>
      <c r="J25" s="169">
        <f>IF(RES_hhdet_tes!J25=0,"",RES_hhdet_tes!J25/RES_hhdet_fec!J25)</f>
        <v>0.52525370907415014</v>
      </c>
      <c r="K25" s="169">
        <f>IF(RES_hhdet_tes!K25=0,"",RES_hhdet_tes!K25/RES_hhdet_fec!K25)</f>
        <v>0.52656271308518598</v>
      </c>
      <c r="L25" s="169">
        <f>IF(RES_hhdet_tes!L25=0,"",RES_hhdet_tes!L25/RES_hhdet_fec!L25)</f>
        <v>0.53930472610767421</v>
      </c>
      <c r="M25" s="169">
        <f>IF(RES_hhdet_tes!M25=0,"",RES_hhdet_tes!M25/RES_hhdet_fec!M25)</f>
        <v>0.54574215730448317</v>
      </c>
      <c r="N25" s="169">
        <f>IF(RES_hhdet_tes!N25=0,"",RES_hhdet_tes!N25/RES_hhdet_fec!N25)</f>
        <v>0.5606301675457761</v>
      </c>
      <c r="O25" s="169">
        <f>IF(RES_hhdet_tes!O25=0,"",RES_hhdet_tes!O25/RES_hhdet_fec!O25)</f>
        <v>0.55919601927567864</v>
      </c>
      <c r="P25" s="169">
        <f>IF(RES_hhdet_tes!P25=0,"",RES_hhdet_tes!P25/RES_hhdet_fec!P25)</f>
        <v>0.57153161231666383</v>
      </c>
      <c r="Q25" s="169">
        <f>IF(RES_hhdet_tes!Q25=0,"",RES_hhdet_tes!Q25/RES_hhdet_fec!Q25)</f>
        <v>0.58542000534390615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0.48242678513022108</v>
      </c>
      <c r="C26" s="73">
        <f>IF(RES_hhdet_tes!C26=0,"",RES_hhdet_tes!C26/RES_hhdet_fec!C26)</f>
        <v>0.48622610431594948</v>
      </c>
      <c r="D26" s="73">
        <f>IF(RES_hhdet_tes!D26=0,"",RES_hhdet_tes!D26/RES_hhdet_fec!D26)</f>
        <v>0.49112638263654396</v>
      </c>
      <c r="E26" s="73">
        <f>IF(RES_hhdet_tes!E26=0,"",RES_hhdet_tes!E26/RES_hhdet_fec!E26)</f>
        <v>0.49271172746195313</v>
      </c>
      <c r="F26" s="73">
        <f>IF(RES_hhdet_tes!F26=0,"",RES_hhdet_tes!F26/RES_hhdet_fec!F26)</f>
        <v>0.4971559943868607</v>
      </c>
      <c r="G26" s="73">
        <f>IF(RES_hhdet_tes!G26=0,"",RES_hhdet_tes!G26/RES_hhdet_fec!G26)</f>
        <v>0.50288076640137469</v>
      </c>
      <c r="H26" s="73">
        <f>IF(RES_hhdet_tes!H26=0,"",RES_hhdet_tes!H26/RES_hhdet_fec!H26)</f>
        <v>0.50512939697568682</v>
      </c>
      <c r="I26" s="73">
        <f>IF(RES_hhdet_tes!I26=0,"",RES_hhdet_tes!I26/RES_hhdet_fec!I26)</f>
        <v>0.50750930635434732</v>
      </c>
      <c r="J26" s="73">
        <f>IF(RES_hhdet_tes!J26=0,"",RES_hhdet_tes!J26/RES_hhdet_fec!J26)</f>
        <v>0.51352057847609611</v>
      </c>
      <c r="K26" s="73">
        <f>IF(RES_hhdet_tes!K26=0,"",RES_hhdet_tes!K26/RES_hhdet_fec!K26)</f>
        <v>0.52223721733085815</v>
      </c>
      <c r="L26" s="73">
        <f>IF(RES_hhdet_tes!L26=0,"",RES_hhdet_tes!L26/RES_hhdet_fec!L26)</f>
        <v>0.52817356295531837</v>
      </c>
      <c r="M26" s="73">
        <f>IF(RES_hhdet_tes!M26=0,"",RES_hhdet_tes!M26/RES_hhdet_fec!M26)</f>
        <v>0.53839482232403191</v>
      </c>
      <c r="N26" s="73">
        <f>IF(RES_hhdet_tes!N26=0,"",RES_hhdet_tes!N26/RES_hhdet_fec!N26)</f>
        <v>0.55024619137433872</v>
      </c>
      <c r="O26" s="73">
        <f>IF(RES_hhdet_tes!O26=0,"",RES_hhdet_tes!O26/RES_hhdet_fec!O26)</f>
        <v>0.55768893646984696</v>
      </c>
      <c r="P26" s="73">
        <f>IF(RES_hhdet_tes!P26=0,"",RES_hhdet_tes!P26/RES_hhdet_fec!P26)</f>
        <v>0.56756277735473271</v>
      </c>
      <c r="Q26" s="73">
        <f>IF(RES_hhdet_tes!Q26=0,"",RES_hhdet_tes!Q26/RES_hhdet_fec!Q26)</f>
        <v>0.57527326914319077</v>
      </c>
    </row>
    <row r="27" spans="1:17" ht="12" customHeight="1" x14ac:dyDescent="0.25">
      <c r="A27" s="23" t="s">
        <v>60</v>
      </c>
      <c r="B27" s="73">
        <f>IF(RES_hhdet_tes!B27=0,"",RES_hhdet_tes!B27/RES_hhdet_fec!B27)</f>
        <v>1.0000000000000002</v>
      </c>
      <c r="C27" s="73">
        <f>IF(RES_hhdet_tes!C27=0,"",RES_hhdet_tes!C27/RES_hhdet_fec!C27)</f>
        <v>1.0000000000000002</v>
      </c>
      <c r="D27" s="73">
        <f>IF(RES_hhdet_tes!D27=0,"",RES_hhdet_tes!D27/RES_hhdet_fec!D27)</f>
        <v>0.99999999999999978</v>
      </c>
      <c r="E27" s="73">
        <f>IF(RES_hhdet_tes!E27=0,"",RES_hhdet_tes!E27/RES_hhdet_fec!E27)</f>
        <v>1</v>
      </c>
      <c r="F27" s="73">
        <f>IF(RES_hhdet_tes!F27=0,"",RES_hhdet_tes!F27/RES_hhdet_fec!F27)</f>
        <v>0.99999999999999911</v>
      </c>
      <c r="G27" s="73">
        <f>IF(RES_hhdet_tes!G27=0,"",RES_hhdet_tes!G27/RES_hhdet_fec!G27)</f>
        <v>1.0000000000000002</v>
      </c>
      <c r="H27" s="73">
        <f>IF(RES_hhdet_tes!H27=0,"",RES_hhdet_tes!H27/RES_hhdet_fec!H27)</f>
        <v>1</v>
      </c>
      <c r="I27" s="73">
        <f>IF(RES_hhdet_tes!I27=0,"",RES_hhdet_tes!I27/RES_hhdet_fec!I27)</f>
        <v>1</v>
      </c>
      <c r="J27" s="73">
        <f>IF(RES_hhdet_tes!J27=0,"",RES_hhdet_tes!J27/RES_hhdet_fec!J27)</f>
        <v>1</v>
      </c>
      <c r="K27" s="73">
        <f>IF(RES_hhdet_tes!K27=0,"",RES_hhdet_tes!K27/RES_hhdet_fec!K27)</f>
        <v>1.0000000000000004</v>
      </c>
      <c r="L27" s="73">
        <f>IF(RES_hhdet_tes!L27=0,"",RES_hhdet_tes!L27/RES_hhdet_fec!L27)</f>
        <v>1</v>
      </c>
      <c r="M27" s="73">
        <f>IF(RES_hhdet_tes!M27=0,"",RES_hhdet_tes!M27/RES_hhdet_fec!M27)</f>
        <v>1</v>
      </c>
      <c r="N27" s="73">
        <f>IF(RES_hhdet_tes!N27=0,"",RES_hhdet_tes!N27/RES_hhdet_fec!N27)</f>
        <v>1.0000000000000002</v>
      </c>
      <c r="O27" s="73">
        <f>IF(RES_hhdet_tes!O27=0,"",RES_hhdet_tes!O27/RES_hhdet_fec!O27)</f>
        <v>1</v>
      </c>
      <c r="P27" s="73">
        <f>IF(RES_hhdet_tes!P27=0,"",RES_hhdet_tes!P27/RES_hhdet_fec!P27)</f>
        <v>0.99999999999999956</v>
      </c>
      <c r="Q27" s="73">
        <f>IF(RES_hhdet_tes!Q27=0,"",RES_hhdet_tes!Q27/RES_hhdet_fec!Q27)</f>
        <v>0.99999999999999989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1.4373708263183451</v>
      </c>
      <c r="C28" s="169">
        <f>IF(RES_hhdet_tes!C28=0,"",RES_hhdet_tes!C28/RES_hhdet_fec!C28)</f>
        <v>1.4594271961195453</v>
      </c>
      <c r="D28" s="169">
        <f>IF(RES_hhdet_tes!D28=0,"",RES_hhdet_tes!D28/RES_hhdet_fec!D28)</f>
        <v>1.507699242098131</v>
      </c>
      <c r="E28" s="169">
        <f>IF(RES_hhdet_tes!E28=0,"",RES_hhdet_tes!E28/RES_hhdet_fec!E28)</f>
        <v>1.5311185942005292</v>
      </c>
      <c r="F28" s="169">
        <f>IF(RES_hhdet_tes!F28=0,"",RES_hhdet_tes!F28/RES_hhdet_fec!F28)</f>
        <v>1.6012288828639256</v>
      </c>
      <c r="G28" s="169">
        <f>IF(RES_hhdet_tes!G28=0,"",RES_hhdet_tes!G28/RES_hhdet_fec!G28)</f>
        <v>1.6784430700555588</v>
      </c>
      <c r="H28" s="169">
        <f>IF(RES_hhdet_tes!H28=0,"",RES_hhdet_tes!H28/RES_hhdet_fec!H28)</f>
        <v>1.7512430233804135</v>
      </c>
      <c r="I28" s="169">
        <f>IF(RES_hhdet_tes!I28=0,"",RES_hhdet_tes!I28/RES_hhdet_fec!I28)</f>
        <v>1.8295557565291674</v>
      </c>
      <c r="J28" s="169">
        <f>IF(RES_hhdet_tes!J28=0,"",RES_hhdet_tes!J28/RES_hhdet_fec!J28)</f>
        <v>1.9014691283276326</v>
      </c>
      <c r="K28" s="169">
        <f>IF(RES_hhdet_tes!K28=0,"",RES_hhdet_tes!K28/RES_hhdet_fec!K28)</f>
        <v>2.0869877820295031</v>
      </c>
      <c r="L28" s="169">
        <f>IF(RES_hhdet_tes!L28=0,"",RES_hhdet_tes!L28/RES_hhdet_fec!L28)</f>
        <v>2.2177261846130492</v>
      </c>
      <c r="M28" s="169">
        <f>IF(RES_hhdet_tes!M28=0,"",RES_hhdet_tes!M28/RES_hhdet_fec!M28)</f>
        <v>2.4122174927553743</v>
      </c>
      <c r="N28" s="169">
        <f>IF(RES_hhdet_tes!N28=0,"",RES_hhdet_tes!N28/RES_hhdet_fec!N28)</f>
        <v>2.6087659066991535</v>
      </c>
      <c r="O28" s="169">
        <f>IF(RES_hhdet_tes!O28=0,"",RES_hhdet_tes!O28/RES_hhdet_fec!O28)</f>
        <v>2.7019301423547128</v>
      </c>
      <c r="P28" s="169">
        <f>IF(RES_hhdet_tes!P28=0,"",RES_hhdet_tes!P28/RES_hhdet_fec!P28)</f>
        <v>2.8578794930775087</v>
      </c>
      <c r="Q28" s="169">
        <f>IF(RES_hhdet_tes!Q28=0,"",RES_hhdet_tes!Q28/RES_hhdet_fec!Q28)</f>
        <v>2.958048448082979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1.4373708263183451</v>
      </c>
      <c r="C29" s="73">
        <f>IF(RES_hhdet_tes!C29=0,"",RES_hhdet_tes!C29/RES_hhdet_fec!C29)</f>
        <v>1.4594271961195453</v>
      </c>
      <c r="D29" s="73">
        <f>IF(RES_hhdet_tes!D29=0,"",RES_hhdet_tes!D29/RES_hhdet_fec!D29)</f>
        <v>1.507699242098131</v>
      </c>
      <c r="E29" s="73">
        <f>IF(RES_hhdet_tes!E29=0,"",RES_hhdet_tes!E29/RES_hhdet_fec!E29)</f>
        <v>1.5311185942005292</v>
      </c>
      <c r="F29" s="73">
        <f>IF(RES_hhdet_tes!F29=0,"",RES_hhdet_tes!F29/RES_hhdet_fec!F29)</f>
        <v>1.6012288828639256</v>
      </c>
      <c r="G29" s="73">
        <f>IF(RES_hhdet_tes!G29=0,"",RES_hhdet_tes!G29/RES_hhdet_fec!G29)</f>
        <v>1.6784430700555588</v>
      </c>
      <c r="H29" s="73">
        <f>IF(RES_hhdet_tes!H29=0,"",RES_hhdet_tes!H29/RES_hhdet_fec!H29)</f>
        <v>1.7512430233804135</v>
      </c>
      <c r="I29" s="73">
        <f>IF(RES_hhdet_tes!I29=0,"",RES_hhdet_tes!I29/RES_hhdet_fec!I29)</f>
        <v>1.8295557565291674</v>
      </c>
      <c r="J29" s="73">
        <f>IF(RES_hhdet_tes!J29=0,"",RES_hhdet_tes!J29/RES_hhdet_fec!J29)</f>
        <v>1.9014691283276326</v>
      </c>
      <c r="K29" s="73">
        <f>IF(RES_hhdet_tes!K29=0,"",RES_hhdet_tes!K29/RES_hhdet_fec!K29)</f>
        <v>2.0869877820295031</v>
      </c>
      <c r="L29" s="73">
        <f>IF(RES_hhdet_tes!L29=0,"",RES_hhdet_tes!L29/RES_hhdet_fec!L29)</f>
        <v>2.2177261846130492</v>
      </c>
      <c r="M29" s="73">
        <f>IF(RES_hhdet_tes!M29=0,"",RES_hhdet_tes!M29/RES_hhdet_fec!M29)</f>
        <v>2.4122174927553743</v>
      </c>
      <c r="N29" s="73">
        <f>IF(RES_hhdet_tes!N29=0,"",RES_hhdet_tes!N29/RES_hhdet_fec!N29)</f>
        <v>2.6087659066991535</v>
      </c>
      <c r="O29" s="73">
        <f>IF(RES_hhdet_tes!O29=0,"",RES_hhdet_tes!O29/RES_hhdet_fec!O29)</f>
        <v>2.7019301423547128</v>
      </c>
      <c r="P29" s="73">
        <f>IF(RES_hhdet_tes!P29=0,"",RES_hhdet_tes!P29/RES_hhdet_fec!P29)</f>
        <v>2.8578794930775087</v>
      </c>
      <c r="Q29" s="73">
        <f>IF(RES_hhdet_tes!Q29=0,"",RES_hhdet_tes!Q29/RES_hhdet_fec!Q29)</f>
        <v>2.958048448082979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0.52908911467103081</v>
      </c>
      <c r="C30" s="169">
        <f>IF(RES_hhdet_tes!C30=0,"",RES_hhdet_tes!C30/RES_hhdet_fec!C30)</f>
        <v>0.53610997341178179</v>
      </c>
      <c r="D30" s="169">
        <f>IF(RES_hhdet_tes!D30=0,"",RES_hhdet_tes!D30/RES_hhdet_fec!D30)</f>
        <v>0.54843972082632064</v>
      </c>
      <c r="E30" s="169">
        <f>IF(RES_hhdet_tes!E30=0,"",RES_hhdet_tes!E30/RES_hhdet_fec!E30)</f>
        <v>0.55532605647081335</v>
      </c>
      <c r="F30" s="169">
        <f>IF(RES_hhdet_tes!F30=0,"",RES_hhdet_tes!F30/RES_hhdet_fec!F30)</f>
        <v>0.56435552397505939</v>
      </c>
      <c r="G30" s="169">
        <f>IF(RES_hhdet_tes!G30=0,"",RES_hhdet_tes!G30/RES_hhdet_fec!G30)</f>
        <v>0.5756623259216711</v>
      </c>
      <c r="H30" s="169">
        <f>IF(RES_hhdet_tes!H30=0,"",RES_hhdet_tes!H30/RES_hhdet_fec!H30)</f>
        <v>0.58332965019174321</v>
      </c>
      <c r="I30" s="169">
        <f>IF(RES_hhdet_tes!I30=0,"",RES_hhdet_tes!I30/RES_hhdet_fec!I30)</f>
        <v>0.59518862343435142</v>
      </c>
      <c r="J30" s="169">
        <f>IF(RES_hhdet_tes!J30=0,"",RES_hhdet_tes!J30/RES_hhdet_fec!J30)</f>
        <v>0.6084477552511246</v>
      </c>
      <c r="K30" s="169">
        <f>IF(RES_hhdet_tes!K30=0,"",RES_hhdet_tes!K30/RES_hhdet_fec!K30)</f>
        <v>0.62157425400067989</v>
      </c>
      <c r="L30" s="169">
        <f>IF(RES_hhdet_tes!L30=0,"",RES_hhdet_tes!L30/RES_hhdet_fec!L30)</f>
        <v>0.69674175231373925</v>
      </c>
      <c r="M30" s="169">
        <f>IF(RES_hhdet_tes!M30=0,"",RES_hhdet_tes!M30/RES_hhdet_fec!M30)</f>
        <v>0.70810040382839656</v>
      </c>
      <c r="N30" s="169">
        <f>IF(RES_hhdet_tes!N30=0,"",RES_hhdet_tes!N30/RES_hhdet_fec!N30)</f>
        <v>0.7177365918547467</v>
      </c>
      <c r="O30" s="169">
        <f>IF(RES_hhdet_tes!O30=0,"",RES_hhdet_tes!O30/RES_hhdet_fec!O30)</f>
        <v>0.71760749196047569</v>
      </c>
      <c r="P30" s="169">
        <f>IF(RES_hhdet_tes!P30=0,"",RES_hhdet_tes!P30/RES_hhdet_fec!P30)</f>
        <v>0.72064417558839511</v>
      </c>
      <c r="Q30" s="169">
        <f>IF(RES_hhdet_tes!Q30=0,"",RES_hhdet_tes!Q30/RES_hhdet_fec!Q30)</f>
        <v>0.71684963501131471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0.41769610256844458</v>
      </c>
      <c r="C31" s="174">
        <f>IF(RES_hhdet_tes!C31=0,"",RES_hhdet_tes!C31/RES_hhdet_fec!C31)</f>
        <v>0.43773053336908002</v>
      </c>
      <c r="D31" s="174">
        <f>IF(RES_hhdet_tes!D31=0,"",RES_hhdet_tes!D31/RES_hhdet_fec!D31)</f>
        <v>0.45070581336001186</v>
      </c>
      <c r="E31" s="174">
        <f>IF(RES_hhdet_tes!E31=0,"",RES_hhdet_tes!E31/RES_hhdet_fec!E31)</f>
        <v>0.4583164825844333</v>
      </c>
      <c r="F31" s="174">
        <f>IF(RES_hhdet_tes!F31=0,"",RES_hhdet_tes!F31/RES_hhdet_fec!F31)</f>
        <v>0.46467761105304889</v>
      </c>
      <c r="G31" s="174">
        <f>IF(RES_hhdet_tes!G31=0,"",RES_hhdet_tes!G31/RES_hhdet_fec!G31)</f>
        <v>0.46842150583280029</v>
      </c>
      <c r="H31" s="174">
        <f>IF(RES_hhdet_tes!H31=0,"",RES_hhdet_tes!H31/RES_hhdet_fec!H31)</f>
        <v>0.47179554490634867</v>
      </c>
      <c r="I31" s="174">
        <f>IF(RES_hhdet_tes!I31=0,"",RES_hhdet_tes!I31/RES_hhdet_fec!I31)</f>
        <v>0.47388852116259284</v>
      </c>
      <c r="J31" s="174">
        <f>IF(RES_hhdet_tes!J31=0,"",RES_hhdet_tes!J31/RES_hhdet_fec!J31)</f>
        <v>0.47559129064637357</v>
      </c>
      <c r="K31" s="174">
        <f>IF(RES_hhdet_tes!K31=0,"",RES_hhdet_tes!K31/RES_hhdet_fec!K31)</f>
        <v>0.48283360844028772</v>
      </c>
      <c r="L31" s="174">
        <f>IF(RES_hhdet_tes!L31=0,"",RES_hhdet_tes!L31/RES_hhdet_fec!L31)</f>
        <v>0.49063383414159978</v>
      </c>
      <c r="M31" s="174">
        <f>IF(RES_hhdet_tes!M31=0,"",RES_hhdet_tes!M31/RES_hhdet_fec!M31)</f>
        <v>0.49209776183884235</v>
      </c>
      <c r="N31" s="174">
        <f>IF(RES_hhdet_tes!N31=0,"",RES_hhdet_tes!N31/RES_hhdet_fec!N31)</f>
        <v>0.49374920967307384</v>
      </c>
      <c r="O31" s="174">
        <f>IF(RES_hhdet_tes!O31=0,"",RES_hhdet_tes!O31/RES_hhdet_fec!O31)</f>
        <v>0.49384080372429029</v>
      </c>
      <c r="P31" s="174">
        <f>IF(RES_hhdet_tes!P31=0,"",RES_hhdet_tes!P31/RES_hhdet_fec!P31)</f>
        <v>0.49580283462447883</v>
      </c>
      <c r="Q31" s="174">
        <f>IF(RES_hhdet_tes!Q31=0,"",RES_hhdet_tes!Q31/RES_hhdet_fec!Q31)</f>
        <v>0.49897239367582924</v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>
        <f>IF(RES_hhdet_tes!D32=0,"",RES_hhdet_tes!D32/RES_hhdet_fec!D32)</f>
        <v>0.97626500168029184</v>
      </c>
      <c r="E32" s="174">
        <f>IF(RES_hhdet_tes!E32=0,"",RES_hhdet_tes!E32/RES_hhdet_fec!E32)</f>
        <v>0.97650260633324315</v>
      </c>
      <c r="F32" s="174">
        <f>IF(RES_hhdet_tes!F32=0,"",RES_hhdet_tes!F32/RES_hhdet_fec!F32)</f>
        <v>0.97678115795360987</v>
      </c>
      <c r="G32" s="174">
        <f>IF(RES_hhdet_tes!G32=0,"",RES_hhdet_tes!G32/RES_hhdet_fec!G32)</f>
        <v>0.97702770376943915</v>
      </c>
      <c r="H32" s="174">
        <f>IF(RES_hhdet_tes!H32=0,"",RES_hhdet_tes!H32/RES_hhdet_fec!H32)</f>
        <v>0.97728211176136726</v>
      </c>
      <c r="I32" s="174">
        <f>IF(RES_hhdet_tes!I32=0,"",RES_hhdet_tes!I32/RES_hhdet_fec!I32)</f>
        <v>0.97750487663616159</v>
      </c>
      <c r="J32" s="174">
        <f>IF(RES_hhdet_tes!J32=0,"",RES_hhdet_tes!J32/RES_hhdet_fec!J32)</f>
        <v>0.97771485942439917</v>
      </c>
      <c r="K32" s="174">
        <f>IF(RES_hhdet_tes!K32=0,"",RES_hhdet_tes!K32/RES_hhdet_fec!K32)</f>
        <v>0.97794873412869421</v>
      </c>
      <c r="L32" s="174">
        <f>IF(RES_hhdet_tes!L32=0,"",RES_hhdet_tes!L32/RES_hhdet_fec!L32)</f>
        <v>0.97830872783626999</v>
      </c>
      <c r="M32" s="174">
        <f>IF(RES_hhdet_tes!M32=0,"",RES_hhdet_tes!M32/RES_hhdet_fec!M32)</f>
        <v>0.97864980851909178</v>
      </c>
      <c r="N32" s="174">
        <f>IF(RES_hhdet_tes!N32=0,"",RES_hhdet_tes!N32/RES_hhdet_fec!N32)</f>
        <v>0.97893565879044997</v>
      </c>
      <c r="O32" s="174">
        <f>IF(RES_hhdet_tes!O32=0,"",RES_hhdet_tes!O32/RES_hhdet_fec!O32)</f>
        <v>0.9721682876347546</v>
      </c>
      <c r="P32" s="174">
        <f>IF(RES_hhdet_tes!P32=0,"",RES_hhdet_tes!P32/RES_hhdet_fec!P32)</f>
        <v>0.9726179664263872</v>
      </c>
      <c r="Q32" s="174">
        <f>IF(RES_hhdet_tes!Q32=0,"",RES_hhdet_tes!Q32/RES_hhdet_fec!Q32)</f>
        <v>0.93592839205365186</v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>
        <f>IF(RES_hhdet_tes!D33=0,"",RES_hhdet_tes!D33/RES_hhdet_fec!D33)</f>
        <v>0.48103580375839755</v>
      </c>
      <c r="E33" s="173">
        <f>IF(RES_hhdet_tes!E33=0,"",RES_hhdet_tes!E33/RES_hhdet_fec!E33)</f>
        <v>0.48276990842600592</v>
      </c>
      <c r="F33" s="173">
        <f>IF(RES_hhdet_tes!F33=0,"",RES_hhdet_tes!F33/RES_hhdet_fec!F33)</f>
        <v>0.4851244496820849</v>
      </c>
      <c r="G33" s="173">
        <f>IF(RES_hhdet_tes!G33=0,"",RES_hhdet_tes!G33/RES_hhdet_fec!G33)</f>
        <v>0.48689985939257874</v>
      </c>
      <c r="H33" s="173">
        <f>IF(RES_hhdet_tes!H33=0,"",RES_hhdet_tes!H33/RES_hhdet_fec!H33)</f>
        <v>0.48890351937834636</v>
      </c>
      <c r="I33" s="173">
        <f>IF(RES_hhdet_tes!I33=0,"",RES_hhdet_tes!I33/RES_hhdet_fec!I33)</f>
        <v>0.49083490885747483</v>
      </c>
      <c r="J33" s="173">
        <f>IF(RES_hhdet_tes!J33=0,"",RES_hhdet_tes!J33/RES_hhdet_fec!J33)</f>
        <v>0.49203058847925341</v>
      </c>
      <c r="K33" s="173">
        <f>IF(RES_hhdet_tes!K33=0,"",RES_hhdet_tes!K33/RES_hhdet_fec!K33)</f>
        <v>0.49371111155859793</v>
      </c>
      <c r="L33" s="173">
        <f>IF(RES_hhdet_tes!L33=0,"",RES_hhdet_tes!L33/RES_hhdet_fec!L33)</f>
        <v>0.49850184823477878</v>
      </c>
      <c r="M33" s="173">
        <f>IF(RES_hhdet_tes!M33=0,"",RES_hhdet_tes!M33/RES_hhdet_fec!M33)</f>
        <v>0.50031482786271364</v>
      </c>
      <c r="N33" s="173">
        <f>IF(RES_hhdet_tes!N33=0,"",RES_hhdet_tes!N33/RES_hhdet_fec!N33)</f>
        <v>0.50123532308213281</v>
      </c>
      <c r="O33" s="173">
        <f>IF(RES_hhdet_tes!O33=0,"",RES_hhdet_tes!O33/RES_hhdet_fec!O33)</f>
        <v>0.50123532308213259</v>
      </c>
      <c r="P33" s="173">
        <f>IF(RES_hhdet_tes!P33=0,"",RES_hhdet_tes!P33/RES_hhdet_fec!P33)</f>
        <v>0.50205522983836559</v>
      </c>
      <c r="Q33" s="173">
        <f>IF(RES_hhdet_tes!Q33=0,"",RES_hhdet_tes!Q33/RES_hhdet_fec!Q33)</f>
        <v>0.50355221485923596</v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>
        <f>IF(RES_hhdet_tes!D34=0,"",RES_hhdet_tes!D34/RES_hhdet_fec!D34)</f>
        <v>1</v>
      </c>
      <c r="E34" s="172">
        <f>IF(RES_hhdet_tes!E34=0,"",RES_hhdet_tes!E34/RES_hhdet_fec!E34)</f>
        <v>1</v>
      </c>
      <c r="F34" s="172">
        <f>IF(RES_hhdet_tes!F34=0,"",RES_hhdet_tes!F34/RES_hhdet_fec!F34)</f>
        <v>1</v>
      </c>
      <c r="G34" s="172">
        <f>IF(RES_hhdet_tes!G34=0,"",RES_hhdet_tes!G34/RES_hhdet_fec!G34)</f>
        <v>0.99999999999999978</v>
      </c>
      <c r="H34" s="172">
        <f>IF(RES_hhdet_tes!H34=0,"",RES_hhdet_tes!H34/RES_hhdet_fec!H34)</f>
        <v>1.0000000000000004</v>
      </c>
      <c r="I34" s="172">
        <f>IF(RES_hhdet_tes!I34=0,"",RES_hhdet_tes!I34/RES_hhdet_fec!I34)</f>
        <v>1</v>
      </c>
      <c r="J34" s="172">
        <f>IF(RES_hhdet_tes!J34=0,"",RES_hhdet_tes!J34/RES_hhdet_fec!J34)</f>
        <v>1</v>
      </c>
      <c r="K34" s="172">
        <f>IF(RES_hhdet_tes!K34=0,"",RES_hhdet_tes!K34/RES_hhdet_fec!K34)</f>
        <v>0.99999999999999978</v>
      </c>
      <c r="L34" s="172">
        <f>IF(RES_hhdet_tes!L34=0,"",RES_hhdet_tes!L34/RES_hhdet_fec!L34)</f>
        <v>1</v>
      </c>
      <c r="M34" s="172">
        <f>IF(RES_hhdet_tes!M34=0,"",RES_hhdet_tes!M34/RES_hhdet_fec!M34)</f>
        <v>1</v>
      </c>
      <c r="N34" s="172">
        <f>IF(RES_hhdet_tes!N34=0,"",RES_hhdet_tes!N34/RES_hhdet_fec!N34)</f>
        <v>1.0000000000000007</v>
      </c>
      <c r="O34" s="172">
        <f>IF(RES_hhdet_tes!O34=0,"",RES_hhdet_tes!O34/RES_hhdet_fec!O34)</f>
        <v>0.99999999999999978</v>
      </c>
      <c r="P34" s="172">
        <f>IF(RES_hhdet_tes!P34=0,"",RES_hhdet_tes!P34/RES_hhdet_fec!P34)</f>
        <v>1.0000000000000002</v>
      </c>
      <c r="Q34" s="172">
        <f>IF(RES_hhdet_tes!Q34=0,"",RES_hhdet_tes!Q34/RES_hhdet_fec!Q34)</f>
        <v>1.0000000000000002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0.53372279772634601</v>
      </c>
      <c r="C35" s="171">
        <f>IF(RES_hhdet_tes!C35=0,"",RES_hhdet_tes!C35/RES_hhdet_fec!C35)</f>
        <v>0.54187973955131075</v>
      </c>
      <c r="D35" s="171">
        <f>IF(RES_hhdet_tes!D35=0,"",RES_hhdet_tes!D35/RES_hhdet_fec!D35)</f>
        <v>0.54974457269534616</v>
      </c>
      <c r="E35" s="171">
        <f>IF(RES_hhdet_tes!E35=0,"",RES_hhdet_tes!E35/RES_hhdet_fec!E35)</f>
        <v>0.55574871209576049</v>
      </c>
      <c r="F35" s="171">
        <f>IF(RES_hhdet_tes!F35=0,"",RES_hhdet_tes!F35/RES_hhdet_fec!F35)</f>
        <v>0.565281871093265</v>
      </c>
      <c r="G35" s="171">
        <f>IF(RES_hhdet_tes!G35=0,"",RES_hhdet_tes!G35/RES_hhdet_fec!G35)</f>
        <v>0.57713773536823509</v>
      </c>
      <c r="H35" s="171">
        <f>IF(RES_hhdet_tes!H35=0,"",RES_hhdet_tes!H35/RES_hhdet_fec!H35)</f>
        <v>0.58773923243585402</v>
      </c>
      <c r="I35" s="171">
        <f>IF(RES_hhdet_tes!I35=0,"",RES_hhdet_tes!I35/RES_hhdet_fec!I35)</f>
        <v>0.60056783385127344</v>
      </c>
      <c r="J35" s="171">
        <f>IF(RES_hhdet_tes!J35=0,"",RES_hhdet_tes!J35/RES_hhdet_fec!J35)</f>
        <v>0.6177298362090724</v>
      </c>
      <c r="K35" s="171">
        <f>IF(RES_hhdet_tes!K35=0,"",RES_hhdet_tes!K35/RES_hhdet_fec!K35)</f>
        <v>0.6253706730843982</v>
      </c>
      <c r="L35" s="171">
        <f>IF(RES_hhdet_tes!L35=0,"",RES_hhdet_tes!L35/RES_hhdet_fec!L35)</f>
        <v>0.6308696542241552</v>
      </c>
      <c r="M35" s="171">
        <f>IF(RES_hhdet_tes!M35=0,"",RES_hhdet_tes!M35/RES_hhdet_fec!M35)</f>
        <v>0.63299651710539717</v>
      </c>
      <c r="N35" s="171">
        <f>IF(RES_hhdet_tes!N35=0,"",RES_hhdet_tes!N35/RES_hhdet_fec!N35)</f>
        <v>0.63613989223987033</v>
      </c>
      <c r="O35" s="171">
        <f>IF(RES_hhdet_tes!O35=0,"",RES_hhdet_tes!O35/RES_hhdet_fec!O35)</f>
        <v>0.63826123250802658</v>
      </c>
      <c r="P35" s="171">
        <f>IF(RES_hhdet_tes!P35=0,"",RES_hhdet_tes!P35/RES_hhdet_fec!P35)</f>
        <v>0.6401217704441089</v>
      </c>
      <c r="Q35" s="171">
        <f>IF(RES_hhdet_tes!Q35=0,"",RES_hhdet_tes!Q35/RES_hhdet_fec!Q35)</f>
        <v>0.6419773439583446</v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>
        <f>IF(RES_hhdet_tes!D36=0,"",RES_hhdet_tes!D36/RES_hhdet_fec!D36)</f>
        <v>0.98597807551254246</v>
      </c>
      <c r="E36" s="170">
        <f>IF(RES_hhdet_tes!E36=0,"",RES_hhdet_tes!E36/RES_hhdet_fec!E36)</f>
        <v>0.98542446687244678</v>
      </c>
      <c r="F36" s="170">
        <f>IF(RES_hhdet_tes!F36=0,"",RES_hhdet_tes!F36/RES_hhdet_fec!F36)</f>
        <v>0.98602171814850958</v>
      </c>
      <c r="G36" s="170">
        <f>IF(RES_hhdet_tes!G36=0,"",RES_hhdet_tes!G36/RES_hhdet_fec!G36)</f>
        <v>0.98640663534985185</v>
      </c>
      <c r="H36" s="170">
        <f>IF(RES_hhdet_tes!H36=0,"",RES_hhdet_tes!H36/RES_hhdet_fec!H36)</f>
        <v>0.98642345759696037</v>
      </c>
      <c r="I36" s="170">
        <f>IF(RES_hhdet_tes!I36=0,"",RES_hhdet_tes!I36/RES_hhdet_fec!I36)</f>
        <v>0.9865041705240547</v>
      </c>
      <c r="J36" s="170">
        <f>IF(RES_hhdet_tes!J36=0,"",RES_hhdet_tes!J36/RES_hhdet_fec!J36)</f>
        <v>0.98661166032558845</v>
      </c>
      <c r="K36" s="170">
        <f>IF(RES_hhdet_tes!K36=0,"",RES_hhdet_tes!K36/RES_hhdet_fec!K36)</f>
        <v>0.98714921516773602</v>
      </c>
      <c r="L36" s="170">
        <f>IF(RES_hhdet_tes!L36=0,"",RES_hhdet_tes!L36/RES_hhdet_fec!L36)</f>
        <v>0.98727169704500284</v>
      </c>
      <c r="M36" s="170">
        <f>IF(RES_hhdet_tes!M36=0,"",RES_hhdet_tes!M36/RES_hhdet_fec!M36)</f>
        <v>0.98769171377156606</v>
      </c>
      <c r="N36" s="170">
        <f>IF(RES_hhdet_tes!N36=0,"",RES_hhdet_tes!N36/RES_hhdet_fec!N36)</f>
        <v>0.98782767908182167</v>
      </c>
      <c r="O36" s="170">
        <f>IF(RES_hhdet_tes!O36=0,"",RES_hhdet_tes!O36/RES_hhdet_fec!O36)</f>
        <v>0.98416384047747429</v>
      </c>
      <c r="P36" s="170">
        <f>IF(RES_hhdet_tes!P36=0,"",RES_hhdet_tes!P36/RES_hhdet_fec!P36)</f>
        <v>0.9844030628773015</v>
      </c>
      <c r="Q36" s="170">
        <f>IF(RES_hhdet_tes!Q36=0,"",RES_hhdet_tes!Q36/RES_hhdet_fec!Q36)</f>
        <v>0.9621925049880542</v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>
        <f>IF(RES_hhdet_tes!D37=0,"",RES_hhdet_tes!D37/RES_hhdet_fec!D37)</f>
        <v>0.6146568603579492</v>
      </c>
      <c r="E37" s="73">
        <f>IF(RES_hhdet_tes!E37=0,"",RES_hhdet_tes!E37/RES_hhdet_fec!E37)</f>
        <v>0.61575087337471079</v>
      </c>
      <c r="F37" s="73">
        <f>IF(RES_hhdet_tes!F37=0,"",RES_hhdet_tes!F37/RES_hhdet_fec!F37)</f>
        <v>0.61744001237782009</v>
      </c>
      <c r="G37" s="73">
        <f>IF(RES_hhdet_tes!G37=0,"",RES_hhdet_tes!G37/RES_hhdet_fec!G37)</f>
        <v>0.61987037299466874</v>
      </c>
      <c r="H37" s="73">
        <f>IF(RES_hhdet_tes!H37=0,"",RES_hhdet_tes!H37/RES_hhdet_fec!H37)</f>
        <v>0.62102224291968311</v>
      </c>
      <c r="I37" s="73">
        <f>IF(RES_hhdet_tes!I37=0,"",RES_hhdet_tes!I37/RES_hhdet_fec!I37)</f>
        <v>0.62350766380572109</v>
      </c>
      <c r="J37" s="73">
        <f>IF(RES_hhdet_tes!J37=0,"",RES_hhdet_tes!J37/RES_hhdet_fec!J37)</f>
        <v>0.62658555809195426</v>
      </c>
      <c r="K37" s="73">
        <f>IF(RES_hhdet_tes!K37=0,"",RES_hhdet_tes!K37/RES_hhdet_fec!K37)</f>
        <v>0.63147714287417778</v>
      </c>
      <c r="L37" s="73">
        <f>IF(RES_hhdet_tes!L37=0,"",RES_hhdet_tes!L37/RES_hhdet_fec!L37)</f>
        <v>0.63727708164252239</v>
      </c>
      <c r="M37" s="73">
        <f>IF(RES_hhdet_tes!M37=0,"",RES_hhdet_tes!M37/RES_hhdet_fec!M37)</f>
        <v>0.64025526281040712</v>
      </c>
      <c r="N37" s="73">
        <f>IF(RES_hhdet_tes!N37=0,"",RES_hhdet_tes!N37/RES_hhdet_fec!N37)</f>
        <v>0.64303487528034831</v>
      </c>
      <c r="O37" s="73">
        <f>IF(RES_hhdet_tes!O37=0,"",RES_hhdet_tes!O37/RES_hhdet_fec!O37)</f>
        <v>0.64369530389985929</v>
      </c>
      <c r="P37" s="73">
        <f>IF(RES_hhdet_tes!P37=0,"",RES_hhdet_tes!P37/RES_hhdet_fec!P37)</f>
        <v>0.64527873258123414</v>
      </c>
      <c r="Q37" s="73">
        <f>IF(RES_hhdet_tes!Q37=0,"",RES_hhdet_tes!Q37/RES_hhdet_fec!Q37)</f>
        <v>0.64658900508167705</v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>
        <f>IF(RES_hhdet_tes!D38=0,"",RES_hhdet_tes!D38/RES_hhdet_fec!D38)</f>
        <v>1</v>
      </c>
      <c r="E38" s="73">
        <f>IF(RES_hhdet_tes!E38=0,"",RES_hhdet_tes!E38/RES_hhdet_fec!E38)</f>
        <v>1.0000000000000002</v>
      </c>
      <c r="F38" s="73">
        <f>IF(RES_hhdet_tes!F38=0,"",RES_hhdet_tes!F38/RES_hhdet_fec!F38)</f>
        <v>1.0000000000000002</v>
      </c>
      <c r="G38" s="73">
        <f>IF(RES_hhdet_tes!G38=0,"",RES_hhdet_tes!G38/RES_hhdet_fec!G38)</f>
        <v>0.99999999999999978</v>
      </c>
      <c r="H38" s="73">
        <f>IF(RES_hhdet_tes!H38=0,"",RES_hhdet_tes!H38/RES_hhdet_fec!H38)</f>
        <v>1.0000000000000004</v>
      </c>
      <c r="I38" s="73">
        <f>IF(RES_hhdet_tes!I38=0,"",RES_hhdet_tes!I38/RES_hhdet_fec!I38)</f>
        <v>1</v>
      </c>
      <c r="J38" s="73">
        <f>IF(RES_hhdet_tes!J38=0,"",RES_hhdet_tes!J38/RES_hhdet_fec!J38)</f>
        <v>1.0000000000000004</v>
      </c>
      <c r="K38" s="73">
        <f>IF(RES_hhdet_tes!K38=0,"",RES_hhdet_tes!K38/RES_hhdet_fec!K38)</f>
        <v>1</v>
      </c>
      <c r="L38" s="73">
        <f>IF(RES_hhdet_tes!L38=0,"",RES_hhdet_tes!L38/RES_hhdet_fec!L38)</f>
        <v>0.99999999999999989</v>
      </c>
      <c r="M38" s="73">
        <f>IF(RES_hhdet_tes!M38=0,"",RES_hhdet_tes!M38/RES_hhdet_fec!M38)</f>
        <v>1</v>
      </c>
      <c r="N38" s="73">
        <f>IF(RES_hhdet_tes!N38=0,"",RES_hhdet_tes!N38/RES_hhdet_fec!N38)</f>
        <v>1</v>
      </c>
      <c r="O38" s="73">
        <f>IF(RES_hhdet_tes!O38=0,"",RES_hhdet_tes!O38/RES_hhdet_fec!O38)</f>
        <v>0.99999999999999956</v>
      </c>
      <c r="P38" s="73">
        <f>IF(RES_hhdet_tes!P38=0,"",RES_hhdet_tes!P38/RES_hhdet_fec!P38)</f>
        <v>1</v>
      </c>
      <c r="Q38" s="73">
        <f>IF(RES_hhdet_tes!Q38=0,"",RES_hhdet_tes!Q38/RES_hhdet_fec!Q38)</f>
        <v>1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0.73819260515928797</v>
      </c>
      <c r="C39" s="169">
        <f>IF(RES_hhdet_tes!C39=0,"",RES_hhdet_tes!C39/RES_hhdet_fec!C39)</f>
        <v>0.61308080118877051</v>
      </c>
      <c r="D39" s="169">
        <f>IF(RES_hhdet_tes!D39=0,"",RES_hhdet_tes!D39/RES_hhdet_fec!D39)</f>
        <v>0.69604890131953923</v>
      </c>
      <c r="E39" s="169">
        <f>IF(RES_hhdet_tes!E39=0,"",RES_hhdet_tes!E39/RES_hhdet_fec!E39)</f>
        <v>0.70483384164051743</v>
      </c>
      <c r="F39" s="169">
        <f>IF(RES_hhdet_tes!F39=0,"",RES_hhdet_tes!F39/RES_hhdet_fec!F39)</f>
        <v>0.68498286259780983</v>
      </c>
      <c r="G39" s="169">
        <f>IF(RES_hhdet_tes!G39=0,"",RES_hhdet_tes!G39/RES_hhdet_fec!G39)</f>
        <v>0.68147591927671147</v>
      </c>
      <c r="H39" s="169">
        <f>IF(RES_hhdet_tes!H39=0,"",RES_hhdet_tes!H39/RES_hhdet_fec!H39)</f>
        <v>0.6694123805117167</v>
      </c>
      <c r="I39" s="169">
        <f>IF(RES_hhdet_tes!I39=0,"",RES_hhdet_tes!I39/RES_hhdet_fec!I39)</f>
        <v>0.63134125191925794</v>
      </c>
      <c r="J39" s="169">
        <f>IF(RES_hhdet_tes!J39=0,"",RES_hhdet_tes!J39/RES_hhdet_fec!J39)</f>
        <v>0.58254564100124784</v>
      </c>
      <c r="K39" s="169">
        <f>IF(RES_hhdet_tes!K39=0,"",RES_hhdet_tes!K39/RES_hhdet_fec!K39)</f>
        <v>0.57577990659784939</v>
      </c>
      <c r="L39" s="169">
        <f>IF(RES_hhdet_tes!L39=0,"",RES_hhdet_tes!L39/RES_hhdet_fec!L39)</f>
        <v>0.62577253554467371</v>
      </c>
      <c r="M39" s="169">
        <f>IF(RES_hhdet_tes!M39=0,"",RES_hhdet_tes!M39/RES_hhdet_fec!M39)</f>
        <v>0.64618494826024153</v>
      </c>
      <c r="N39" s="169">
        <f>IF(RES_hhdet_tes!N39=0,"",RES_hhdet_tes!N39/RES_hhdet_fec!N39)</f>
        <v>0.65518702308456012</v>
      </c>
      <c r="O39" s="169">
        <f>IF(RES_hhdet_tes!O39=0,"",RES_hhdet_tes!O39/RES_hhdet_fec!O39)</f>
        <v>0.67309350727184192</v>
      </c>
      <c r="P39" s="169">
        <f>IF(RES_hhdet_tes!P39=0,"",RES_hhdet_tes!P39/RES_hhdet_fec!P39)</f>
        <v>0.69678652795495699</v>
      </c>
      <c r="Q39" s="169">
        <f>IF(RES_hhdet_tes!Q39=0,"",RES_hhdet_tes!Q39/RES_hhdet_fec!Q39)</f>
        <v>0.7122187633430711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0.39723413794789464</v>
      </c>
      <c r="C40" s="73">
        <f>IF(RES_hhdet_tes!C40=0,"",RES_hhdet_tes!C40/RES_hhdet_fec!C40)</f>
        <v>0.43864775001858775</v>
      </c>
      <c r="D40" s="73">
        <f>IF(RES_hhdet_tes!D40=0,"",RES_hhdet_tes!D40/RES_hhdet_fec!D40)</f>
        <v>0.44662148900537751</v>
      </c>
      <c r="E40" s="73">
        <f>IF(RES_hhdet_tes!E40=0,"",RES_hhdet_tes!E40/RES_hhdet_fec!E40)</f>
        <v>0.44667054590154426</v>
      </c>
      <c r="F40" s="73">
        <f>IF(RES_hhdet_tes!F40=0,"",RES_hhdet_tes!F40/RES_hhdet_fec!F40)</f>
        <v>0.44807528224007964</v>
      </c>
      <c r="G40" s="73">
        <f>IF(RES_hhdet_tes!G40=0,"",RES_hhdet_tes!G40/RES_hhdet_fec!G40)</f>
        <v>0.44861070720806079</v>
      </c>
      <c r="H40" s="73">
        <f>IF(RES_hhdet_tes!H40=0,"",RES_hhdet_tes!H40/RES_hhdet_fec!H40)</f>
        <v>0.44948387218825608</v>
      </c>
      <c r="I40" s="73">
        <f>IF(RES_hhdet_tes!I40=0,"",RES_hhdet_tes!I40/RES_hhdet_fec!I40)</f>
        <v>0.45219470726744165</v>
      </c>
      <c r="J40" s="73">
        <f>IF(RES_hhdet_tes!J40=0,"",RES_hhdet_tes!J40/RES_hhdet_fec!J40)</f>
        <v>0.45524737126961762</v>
      </c>
      <c r="K40" s="73">
        <f>IF(RES_hhdet_tes!K40=0,"",RES_hhdet_tes!K40/RES_hhdet_fec!K40)</f>
        <v>0.46252386267588319</v>
      </c>
      <c r="L40" s="73">
        <f>IF(RES_hhdet_tes!L40=0,"",RES_hhdet_tes!L40/RES_hhdet_fec!L40)</f>
        <v>0.46463197275161033</v>
      </c>
      <c r="M40" s="73">
        <f>IF(RES_hhdet_tes!M40=0,"",RES_hhdet_tes!M40/RES_hhdet_fec!M40)</f>
        <v>0.46477531772102976</v>
      </c>
      <c r="N40" s="73">
        <f>IF(RES_hhdet_tes!N40=0,"",RES_hhdet_tes!N40/RES_hhdet_fec!N40)</f>
        <v>0.46516861627718842</v>
      </c>
      <c r="O40" s="73">
        <f>IF(RES_hhdet_tes!O40=0,"",RES_hhdet_tes!O40/RES_hhdet_fec!O40)</f>
        <v>0.46571816728776211</v>
      </c>
      <c r="P40" s="73">
        <f>IF(RES_hhdet_tes!P40=0,"",RES_hhdet_tes!P40/RES_hhdet_fec!P40)</f>
        <v>0.46600294147150101</v>
      </c>
      <c r="Q40" s="73">
        <f>IF(RES_hhdet_tes!Q40=0,"",RES_hhdet_tes!Q40/RES_hhdet_fec!Q40)</f>
        <v>0.46615690887608752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0.78174768499609948</v>
      </c>
      <c r="C41" s="65">
        <f>IF(RES_hhdet_tes!C41=0,"",RES_hhdet_tes!C41/RES_hhdet_fec!C41)</f>
        <v>0.78174768499609959</v>
      </c>
      <c r="D41" s="65">
        <f>IF(RES_hhdet_tes!D41=0,"",RES_hhdet_tes!D41/RES_hhdet_fec!D41)</f>
        <v>0.79476065184107014</v>
      </c>
      <c r="E41" s="65">
        <f>IF(RES_hhdet_tes!E41=0,"",RES_hhdet_tes!E41/RES_hhdet_fec!E41)</f>
        <v>0.79851769965431585</v>
      </c>
      <c r="F41" s="65">
        <f>IF(RES_hhdet_tes!F41=0,"",RES_hhdet_tes!F41/RES_hhdet_fec!F41)</f>
        <v>0.8023506704765021</v>
      </c>
      <c r="G41" s="65">
        <f>IF(RES_hhdet_tes!G41=0,"",RES_hhdet_tes!G41/RES_hhdet_fec!G41)</f>
        <v>0.8080922191673956</v>
      </c>
      <c r="H41" s="65">
        <f>IF(RES_hhdet_tes!H41=0,"",RES_hhdet_tes!H41/RES_hhdet_fec!H41)</f>
        <v>0.81265244451759067</v>
      </c>
      <c r="I41" s="65">
        <f>IF(RES_hhdet_tes!I41=0,"",RES_hhdet_tes!I41/RES_hhdet_fec!I41)</f>
        <v>0.81999330290266392</v>
      </c>
      <c r="J41" s="65">
        <f>IF(RES_hhdet_tes!J41=0,"",RES_hhdet_tes!J41/RES_hhdet_fec!J41)</f>
        <v>0.82534055708210519</v>
      </c>
      <c r="K41" s="65">
        <f>IF(RES_hhdet_tes!K41=0,"",RES_hhdet_tes!K41/RES_hhdet_fec!K41)</f>
        <v>0.82544533252463437</v>
      </c>
      <c r="L41" s="65">
        <f>IF(RES_hhdet_tes!L41=0,"",RES_hhdet_tes!L41/RES_hhdet_fec!L41)</f>
        <v>0.83401999689792394</v>
      </c>
      <c r="M41" s="65">
        <f>IF(RES_hhdet_tes!M41=0,"",RES_hhdet_tes!M41/RES_hhdet_fec!M41)</f>
        <v>0.83691212628540168</v>
      </c>
      <c r="N41" s="65">
        <f>IF(RES_hhdet_tes!N41=0,"",RES_hhdet_tes!N41/RES_hhdet_fec!N41)</f>
        <v>0.83900719989747707</v>
      </c>
      <c r="O41" s="65">
        <f>IF(RES_hhdet_tes!O41=0,"",RES_hhdet_tes!O41/RES_hhdet_fec!O41)</f>
        <v>0.84124244418812755</v>
      </c>
      <c r="P41" s="65">
        <f>IF(RES_hhdet_tes!P41=0,"",RES_hhdet_tes!P41/RES_hhdet_fec!P41)</f>
        <v>0.84244194397274175</v>
      </c>
      <c r="Q41" s="65">
        <f>IF(RES_hhdet_tes!Q41=0,"",RES_hhdet_tes!Q41/RES_hhdet_fec!Q41)</f>
        <v>0.8427563424006318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 t="str">
        <f>IF(RES_hhdet_tes!B43=0,"",RES_hhdet_tes!B43/RES_hhdet_fec!B43)</f>
        <v/>
      </c>
      <c r="C43" s="175" t="str">
        <f>IF(RES_hhdet_tes!C43=0,"",RES_hhdet_tes!C43/RES_hhdet_fec!C43)</f>
        <v/>
      </c>
      <c r="D43" s="175" t="str">
        <f>IF(RES_hhdet_tes!D43=0,"",RES_hhdet_tes!D43/RES_hhdet_fec!D43)</f>
        <v/>
      </c>
      <c r="E43" s="175" t="str">
        <f>IF(RES_hhdet_tes!E43=0,"",RES_hhdet_tes!E43/RES_hhdet_fec!E43)</f>
        <v/>
      </c>
      <c r="F43" s="175" t="str">
        <f>IF(RES_hhdet_tes!F43=0,"",RES_hhdet_tes!F43/RES_hhdet_fec!F43)</f>
        <v/>
      </c>
      <c r="G43" s="175" t="str">
        <f>IF(RES_hhdet_tes!G43=0,"",RES_hhdet_tes!G43/RES_hhdet_fec!G43)</f>
        <v/>
      </c>
      <c r="H43" s="175" t="str">
        <f>IF(RES_hhdet_tes!H43=0,"",RES_hhdet_tes!H43/RES_hhdet_fec!H43)</f>
        <v/>
      </c>
      <c r="I43" s="175" t="str">
        <f>IF(RES_hhdet_tes!I43=0,"",RES_hhdet_tes!I43/RES_hhdet_fec!I43)</f>
        <v/>
      </c>
      <c r="J43" s="175" t="str">
        <f>IF(RES_hhdet_tes!J43=0,"",RES_hhdet_tes!J43/RES_hhdet_fec!J43)</f>
        <v/>
      </c>
      <c r="K43" s="175" t="str">
        <f>IF(RES_hhdet_tes!K43=0,"",RES_hhdet_tes!K43/RES_hhdet_fec!K43)</f>
        <v/>
      </c>
      <c r="L43" s="175" t="str">
        <f>IF(RES_hhdet_tes!L43=0,"",RES_hhdet_tes!L43/RES_hhdet_fec!L43)</f>
        <v/>
      </c>
      <c r="M43" s="175" t="str">
        <f>IF(RES_hhdet_tes!M43=0,"",RES_hhdet_tes!M43/RES_hhdet_fec!M43)</f>
        <v/>
      </c>
      <c r="N43" s="175" t="str">
        <f>IF(RES_hhdet_tes!N43=0,"",RES_hhdet_tes!N43/RES_hhdet_fec!N43)</f>
        <v/>
      </c>
      <c r="O43" s="175">
        <f>IF(RES_hhdet_tes!O43=0,"",RES_hhdet_tes!O43/RES_hhdet_fec!O43)</f>
        <v>0.85725749611677959</v>
      </c>
      <c r="P43" s="175">
        <f>IF(RES_hhdet_tes!P43=0,"",RES_hhdet_tes!P43/RES_hhdet_fec!P43)</f>
        <v>0.87477335250004573</v>
      </c>
      <c r="Q43" s="175">
        <f>IF(RES_hhdet_tes!Q43=0,"",RES_hhdet_tes!Q43/RES_hhdet_fec!Q43)</f>
        <v>0.86074748169217907</v>
      </c>
    </row>
    <row r="44" spans="1:17" ht="12.95" customHeight="1" x14ac:dyDescent="0.25">
      <c r="A44" s="158" t="s">
        <v>65</v>
      </c>
      <c r="B44" s="169" t="str">
        <f>IF(RES_hhdet_tes!B44=0,"",RES_hhdet_tes!B44/RES_hhdet_fec!B44)</f>
        <v/>
      </c>
      <c r="C44" s="169" t="str">
        <f>IF(RES_hhdet_tes!C44=0,"",RES_hhdet_tes!C44/RES_hhdet_fec!C44)</f>
        <v/>
      </c>
      <c r="D44" s="169" t="str">
        <f>IF(RES_hhdet_tes!D44=0,"",RES_hhdet_tes!D44/RES_hhdet_fec!D44)</f>
        <v/>
      </c>
      <c r="E44" s="169" t="str">
        <f>IF(RES_hhdet_tes!E44=0,"",RES_hhdet_tes!E44/RES_hhdet_fec!E44)</f>
        <v/>
      </c>
      <c r="F44" s="169" t="str">
        <f>IF(RES_hhdet_tes!F44=0,"",RES_hhdet_tes!F44/RES_hhdet_fec!F44)</f>
        <v/>
      </c>
      <c r="G44" s="169" t="str">
        <f>IF(RES_hhdet_tes!G44=0,"",RES_hhdet_tes!G44/RES_hhdet_fec!G44)</f>
        <v/>
      </c>
      <c r="H44" s="169" t="str">
        <f>IF(RES_hhdet_tes!H44=0,"",RES_hhdet_tes!H44/RES_hhdet_fec!H44)</f>
        <v/>
      </c>
      <c r="I44" s="169" t="str">
        <f>IF(RES_hhdet_tes!I44=0,"",RES_hhdet_tes!I44/RES_hhdet_fec!I44)</f>
        <v/>
      </c>
      <c r="J44" s="169" t="str">
        <f>IF(RES_hhdet_tes!J44=0,"",RES_hhdet_tes!J44/RES_hhdet_fec!J44)</f>
        <v/>
      </c>
      <c r="K44" s="169" t="str">
        <f>IF(RES_hhdet_tes!K44=0,"",RES_hhdet_tes!K44/RES_hhdet_fec!K44)</f>
        <v/>
      </c>
      <c r="L44" s="169" t="str">
        <f>IF(RES_hhdet_tes!L44=0,"",RES_hhdet_tes!L44/RES_hhdet_fec!L44)</f>
        <v/>
      </c>
      <c r="M44" s="169" t="str">
        <f>IF(RES_hhdet_tes!M44=0,"",RES_hhdet_tes!M44/RES_hhdet_fec!M44)</f>
        <v/>
      </c>
      <c r="N44" s="169" t="str">
        <f>IF(RES_hhdet_tes!N44=0,"",RES_hhdet_tes!N44/RES_hhdet_fec!N44)</f>
        <v/>
      </c>
      <c r="O44" s="169">
        <f>IF(RES_hhdet_tes!O44=0,"",RES_hhdet_tes!O44/RES_hhdet_fec!O44)</f>
        <v>0.62230421366749988</v>
      </c>
      <c r="P44" s="169">
        <f>IF(RES_hhdet_tes!P44=0,"",RES_hhdet_tes!P44/RES_hhdet_fec!P44)</f>
        <v>0.62419081775388807</v>
      </c>
      <c r="Q44" s="169">
        <f>IF(RES_hhdet_tes!Q44=0,"",RES_hhdet_tes!Q44/RES_hhdet_fec!Q44)</f>
        <v>0.62403810804349091</v>
      </c>
    </row>
    <row r="45" spans="1:17" ht="12" customHeight="1" x14ac:dyDescent="0.25">
      <c r="A45" s="23" t="s">
        <v>166</v>
      </c>
      <c r="B45" s="73" t="str">
        <f>IF(RES_hhdet_tes!B45=0,"",RES_hhdet_tes!B45/RES_hhdet_fec!B45)</f>
        <v/>
      </c>
      <c r="C45" s="73" t="str">
        <f>IF(RES_hhdet_tes!C45=0,"",RES_hhdet_tes!C45/RES_hhdet_fec!C45)</f>
        <v/>
      </c>
      <c r="D45" s="73" t="str">
        <f>IF(RES_hhdet_tes!D45=0,"",RES_hhdet_tes!D45/RES_hhdet_fec!D45)</f>
        <v/>
      </c>
      <c r="E45" s="73" t="str">
        <f>IF(RES_hhdet_tes!E45=0,"",RES_hhdet_tes!E45/RES_hhdet_fec!E45)</f>
        <v/>
      </c>
      <c r="F45" s="73" t="str">
        <f>IF(RES_hhdet_tes!F45=0,"",RES_hhdet_tes!F45/RES_hhdet_fec!F45)</f>
        <v/>
      </c>
      <c r="G45" s="73" t="str">
        <f>IF(RES_hhdet_tes!G45=0,"",RES_hhdet_tes!G45/RES_hhdet_fec!G45)</f>
        <v/>
      </c>
      <c r="H45" s="73" t="str">
        <f>IF(RES_hhdet_tes!H45=0,"",RES_hhdet_tes!H45/RES_hhdet_fec!H45)</f>
        <v/>
      </c>
      <c r="I45" s="73" t="str">
        <f>IF(RES_hhdet_tes!I45=0,"",RES_hhdet_tes!I45/RES_hhdet_fec!I45)</f>
        <v/>
      </c>
      <c r="J45" s="73" t="str">
        <f>IF(RES_hhdet_tes!J45=0,"",RES_hhdet_tes!J45/RES_hhdet_fec!J45)</f>
        <v/>
      </c>
      <c r="K45" s="73" t="str">
        <f>IF(RES_hhdet_tes!K45=0,"",RES_hhdet_tes!K45/RES_hhdet_fec!K45)</f>
        <v/>
      </c>
      <c r="L45" s="73" t="str">
        <f>IF(RES_hhdet_tes!L45=0,"",RES_hhdet_tes!L45/RES_hhdet_fec!L45)</f>
        <v/>
      </c>
      <c r="M45" s="73" t="str">
        <f>IF(RES_hhdet_tes!M45=0,"",RES_hhdet_tes!M45/RES_hhdet_fec!M45)</f>
        <v/>
      </c>
      <c r="N45" s="73" t="str">
        <f>IF(RES_hhdet_tes!N45=0,"",RES_hhdet_tes!N45/RES_hhdet_fec!N45)</f>
        <v/>
      </c>
      <c r="O45" s="73">
        <f>IF(RES_hhdet_tes!O45=0,"",RES_hhdet_tes!O45/RES_hhdet_fec!O45)</f>
        <v>0.62086660719199382</v>
      </c>
      <c r="P45" s="73">
        <f>IF(RES_hhdet_tes!P45=0,"",RES_hhdet_tes!P45/RES_hhdet_fec!P45)</f>
        <v>0.62038577476770118</v>
      </c>
      <c r="Q45" s="73">
        <f>IF(RES_hhdet_tes!Q45=0,"",RES_hhdet_tes!Q45/RES_hhdet_fec!Q45)</f>
        <v>0.61421368292045042</v>
      </c>
    </row>
    <row r="46" spans="1:17" ht="12" customHeight="1" x14ac:dyDescent="0.25">
      <c r="A46" s="23" t="s">
        <v>60</v>
      </c>
      <c r="B46" s="73" t="str">
        <f>IF(RES_hhdet_tes!B46=0,"",RES_hhdet_tes!B46/RES_hhdet_fec!B46)</f>
        <v/>
      </c>
      <c r="C46" s="73" t="str">
        <f>IF(RES_hhdet_tes!C46=0,"",RES_hhdet_tes!C46/RES_hhdet_fec!C46)</f>
        <v/>
      </c>
      <c r="D46" s="73" t="str">
        <f>IF(RES_hhdet_tes!D46=0,"",RES_hhdet_tes!D46/RES_hhdet_fec!D46)</f>
        <v/>
      </c>
      <c r="E46" s="73" t="str">
        <f>IF(RES_hhdet_tes!E46=0,"",RES_hhdet_tes!E46/RES_hhdet_fec!E46)</f>
        <v/>
      </c>
      <c r="F46" s="73" t="str">
        <f>IF(RES_hhdet_tes!F46=0,"",RES_hhdet_tes!F46/RES_hhdet_fec!F46)</f>
        <v/>
      </c>
      <c r="G46" s="73" t="str">
        <f>IF(RES_hhdet_tes!G46=0,"",RES_hhdet_tes!G46/RES_hhdet_fec!G46)</f>
        <v/>
      </c>
      <c r="H46" s="73" t="str">
        <f>IF(RES_hhdet_tes!H46=0,"",RES_hhdet_tes!H46/RES_hhdet_fec!H46)</f>
        <v/>
      </c>
      <c r="I46" s="73" t="str">
        <f>IF(RES_hhdet_tes!I46=0,"",RES_hhdet_tes!I46/RES_hhdet_fec!I46)</f>
        <v/>
      </c>
      <c r="J46" s="73" t="str">
        <f>IF(RES_hhdet_tes!J46=0,"",RES_hhdet_tes!J46/RES_hhdet_fec!J46)</f>
        <v/>
      </c>
      <c r="K46" s="73" t="str">
        <f>IF(RES_hhdet_tes!K46=0,"",RES_hhdet_tes!K46/RES_hhdet_fec!K46)</f>
        <v/>
      </c>
      <c r="L46" s="73" t="str">
        <f>IF(RES_hhdet_tes!L46=0,"",RES_hhdet_tes!L46/RES_hhdet_fec!L46)</f>
        <v/>
      </c>
      <c r="M46" s="73" t="str">
        <f>IF(RES_hhdet_tes!M46=0,"",RES_hhdet_tes!M46/RES_hhdet_fec!M46)</f>
        <v/>
      </c>
      <c r="N46" s="73" t="str">
        <f>IF(RES_hhdet_tes!N46=0,"",RES_hhdet_tes!N46/RES_hhdet_fec!N46)</f>
        <v/>
      </c>
      <c r="O46" s="73">
        <f>IF(RES_hhdet_tes!O46=0,"",RES_hhdet_tes!O46/RES_hhdet_fec!O46)</f>
        <v>1.0000000000000002</v>
      </c>
      <c r="P46" s="73">
        <f>IF(RES_hhdet_tes!P46=0,"",RES_hhdet_tes!P46/RES_hhdet_fec!P46)</f>
        <v>1</v>
      </c>
      <c r="Q46" s="73">
        <f>IF(RES_hhdet_tes!Q46=0,"",RES_hhdet_tes!Q46/RES_hhdet_fec!Q46)</f>
        <v>1.0000000000000002</v>
      </c>
    </row>
    <row r="47" spans="1:17" ht="12.95" customHeight="1" x14ac:dyDescent="0.25">
      <c r="A47" s="158" t="s">
        <v>112</v>
      </c>
      <c r="B47" s="169" t="str">
        <f>IF(RES_hhdet_tes!B47=0,"",RES_hhdet_tes!B47/RES_hhdet_fec!B47)</f>
        <v/>
      </c>
      <c r="C47" s="169" t="str">
        <f>IF(RES_hhdet_tes!C47=0,"",RES_hhdet_tes!C47/RES_hhdet_fec!C47)</f>
        <v/>
      </c>
      <c r="D47" s="169" t="str">
        <f>IF(RES_hhdet_tes!D47=0,"",RES_hhdet_tes!D47/RES_hhdet_fec!D47)</f>
        <v/>
      </c>
      <c r="E47" s="169" t="str">
        <f>IF(RES_hhdet_tes!E47=0,"",RES_hhdet_tes!E47/RES_hhdet_fec!E47)</f>
        <v/>
      </c>
      <c r="F47" s="169" t="str">
        <f>IF(RES_hhdet_tes!F47=0,"",RES_hhdet_tes!F47/RES_hhdet_fec!F47)</f>
        <v/>
      </c>
      <c r="G47" s="169" t="str">
        <f>IF(RES_hhdet_tes!G47=0,"",RES_hhdet_tes!G47/RES_hhdet_fec!G47)</f>
        <v/>
      </c>
      <c r="H47" s="169" t="str">
        <f>IF(RES_hhdet_tes!H47=0,"",RES_hhdet_tes!H47/RES_hhdet_fec!H47)</f>
        <v/>
      </c>
      <c r="I47" s="169" t="str">
        <f>IF(RES_hhdet_tes!I47=0,"",RES_hhdet_tes!I47/RES_hhdet_fec!I47)</f>
        <v/>
      </c>
      <c r="J47" s="169" t="str">
        <f>IF(RES_hhdet_tes!J47=0,"",RES_hhdet_tes!J47/RES_hhdet_fec!J47)</f>
        <v/>
      </c>
      <c r="K47" s="169" t="str">
        <f>IF(RES_hhdet_tes!K47=0,"",RES_hhdet_tes!K47/RES_hhdet_fec!K47)</f>
        <v/>
      </c>
      <c r="L47" s="169" t="str">
        <f>IF(RES_hhdet_tes!L47=0,"",RES_hhdet_tes!L47/RES_hhdet_fec!L47)</f>
        <v/>
      </c>
      <c r="M47" s="169" t="str">
        <f>IF(RES_hhdet_tes!M47=0,"",RES_hhdet_tes!M47/RES_hhdet_fec!M47)</f>
        <v/>
      </c>
      <c r="N47" s="169" t="str">
        <f>IF(RES_hhdet_tes!N47=0,"",RES_hhdet_tes!N47/RES_hhdet_fec!N47)</f>
        <v/>
      </c>
      <c r="O47" s="169">
        <f>IF(RES_hhdet_tes!O47=0,"",RES_hhdet_tes!O47/RES_hhdet_fec!O47)</f>
        <v>3.1075160492207097</v>
      </c>
      <c r="P47" s="169">
        <f>IF(RES_hhdet_tes!P47=0,"",RES_hhdet_tes!P47/RES_hhdet_fec!P47)</f>
        <v>3.1242640747182948</v>
      </c>
      <c r="Q47" s="169">
        <f>IF(RES_hhdet_tes!Q47=0,"",RES_hhdet_tes!Q47/RES_hhdet_fec!Q47)</f>
        <v>3.2359222563369032</v>
      </c>
    </row>
    <row r="48" spans="1:17" ht="12" customHeight="1" x14ac:dyDescent="0.25">
      <c r="A48" s="23" t="s">
        <v>60</v>
      </c>
      <c r="B48" s="73" t="str">
        <f>IF(RES_hhdet_tes!B48=0,"",RES_hhdet_tes!B48/RES_hhdet_fec!B48)</f>
        <v/>
      </c>
      <c r="C48" s="73" t="str">
        <f>IF(RES_hhdet_tes!C48=0,"",RES_hhdet_tes!C48/RES_hhdet_fec!C48)</f>
        <v/>
      </c>
      <c r="D48" s="73" t="str">
        <f>IF(RES_hhdet_tes!D48=0,"",RES_hhdet_tes!D48/RES_hhdet_fec!D48)</f>
        <v/>
      </c>
      <c r="E48" s="73" t="str">
        <f>IF(RES_hhdet_tes!E48=0,"",RES_hhdet_tes!E48/RES_hhdet_fec!E48)</f>
        <v/>
      </c>
      <c r="F48" s="73" t="str">
        <f>IF(RES_hhdet_tes!F48=0,"",RES_hhdet_tes!F48/RES_hhdet_fec!F48)</f>
        <v/>
      </c>
      <c r="G48" s="73" t="str">
        <f>IF(RES_hhdet_tes!G48=0,"",RES_hhdet_tes!G48/RES_hhdet_fec!G48)</f>
        <v/>
      </c>
      <c r="H48" s="73" t="str">
        <f>IF(RES_hhdet_tes!H48=0,"",RES_hhdet_tes!H48/RES_hhdet_fec!H48)</f>
        <v/>
      </c>
      <c r="I48" s="73" t="str">
        <f>IF(RES_hhdet_tes!I48=0,"",RES_hhdet_tes!I48/RES_hhdet_fec!I48)</f>
        <v/>
      </c>
      <c r="J48" s="73" t="str">
        <f>IF(RES_hhdet_tes!J48=0,"",RES_hhdet_tes!J48/RES_hhdet_fec!J48)</f>
        <v/>
      </c>
      <c r="K48" s="73" t="str">
        <f>IF(RES_hhdet_tes!K48=0,"",RES_hhdet_tes!K48/RES_hhdet_fec!K48)</f>
        <v/>
      </c>
      <c r="L48" s="73" t="str">
        <f>IF(RES_hhdet_tes!L48=0,"",RES_hhdet_tes!L48/RES_hhdet_fec!L48)</f>
        <v/>
      </c>
      <c r="M48" s="73" t="str">
        <f>IF(RES_hhdet_tes!M48=0,"",RES_hhdet_tes!M48/RES_hhdet_fec!M48)</f>
        <v/>
      </c>
      <c r="N48" s="73" t="str">
        <f>IF(RES_hhdet_tes!N48=0,"",RES_hhdet_tes!N48/RES_hhdet_fec!N48)</f>
        <v/>
      </c>
      <c r="O48" s="73">
        <f>IF(RES_hhdet_tes!O48=0,"",RES_hhdet_tes!O48/RES_hhdet_fec!O48)</f>
        <v>3.1075160492207097</v>
      </c>
      <c r="P48" s="73">
        <f>IF(RES_hhdet_tes!P48=0,"",RES_hhdet_tes!P48/RES_hhdet_fec!P48)</f>
        <v>3.1242640747182948</v>
      </c>
      <c r="Q48" s="73">
        <f>IF(RES_hhdet_tes!Q48=0,"",RES_hhdet_tes!Q48/RES_hhdet_fec!Q48)</f>
        <v>3.2359222563369032</v>
      </c>
    </row>
    <row r="49" spans="1:17" ht="12" customHeight="1" x14ac:dyDescent="0.25">
      <c r="A49" s="158" t="s">
        <v>63</v>
      </c>
      <c r="B49" s="169" t="str">
        <f>IF(RES_hhdet_tes!B49=0,"",RES_hhdet_tes!B49/RES_hhdet_fec!B49)</f>
        <v/>
      </c>
      <c r="C49" s="169" t="str">
        <f>IF(RES_hhdet_tes!C49=0,"",RES_hhdet_tes!C49/RES_hhdet_fec!C49)</f>
        <v/>
      </c>
      <c r="D49" s="169" t="str">
        <f>IF(RES_hhdet_tes!D49=0,"",RES_hhdet_tes!D49/RES_hhdet_fec!D49)</f>
        <v/>
      </c>
      <c r="E49" s="169" t="str">
        <f>IF(RES_hhdet_tes!E49=0,"",RES_hhdet_tes!E49/RES_hhdet_fec!E49)</f>
        <v/>
      </c>
      <c r="F49" s="169" t="str">
        <f>IF(RES_hhdet_tes!F49=0,"",RES_hhdet_tes!F49/RES_hhdet_fec!F49)</f>
        <v/>
      </c>
      <c r="G49" s="169" t="str">
        <f>IF(RES_hhdet_tes!G49=0,"",RES_hhdet_tes!G49/RES_hhdet_fec!G49)</f>
        <v/>
      </c>
      <c r="H49" s="169" t="str">
        <f>IF(RES_hhdet_tes!H49=0,"",RES_hhdet_tes!H49/RES_hhdet_fec!H49)</f>
        <v/>
      </c>
      <c r="I49" s="169" t="str">
        <f>IF(RES_hhdet_tes!I49=0,"",RES_hhdet_tes!I49/RES_hhdet_fec!I49)</f>
        <v/>
      </c>
      <c r="J49" s="169" t="str">
        <f>IF(RES_hhdet_tes!J49=0,"",RES_hhdet_tes!J49/RES_hhdet_fec!J49)</f>
        <v/>
      </c>
      <c r="K49" s="169" t="str">
        <f>IF(RES_hhdet_tes!K49=0,"",RES_hhdet_tes!K49/RES_hhdet_fec!K49)</f>
        <v/>
      </c>
      <c r="L49" s="169" t="str">
        <f>IF(RES_hhdet_tes!L49=0,"",RES_hhdet_tes!L49/RES_hhdet_fec!L49)</f>
        <v/>
      </c>
      <c r="M49" s="169" t="str">
        <f>IF(RES_hhdet_tes!M49=0,"",RES_hhdet_tes!M49/RES_hhdet_fec!M49)</f>
        <v/>
      </c>
      <c r="N49" s="169" t="str">
        <f>IF(RES_hhdet_tes!N49=0,"",RES_hhdet_tes!N49/RES_hhdet_fec!N49)</f>
        <v/>
      </c>
      <c r="O49" s="169">
        <f>IF(RES_hhdet_tes!O49=0,"",RES_hhdet_tes!O49/RES_hhdet_fec!O49)</f>
        <v>0.73900716185990434</v>
      </c>
      <c r="P49" s="169">
        <f>IF(RES_hhdet_tes!P49=0,"",RES_hhdet_tes!P49/RES_hhdet_fec!P49)</f>
        <v>0.73969643480451741</v>
      </c>
      <c r="Q49" s="169">
        <f>IF(RES_hhdet_tes!Q49=0,"",RES_hhdet_tes!Q49/RES_hhdet_fec!Q49)</f>
        <v>0.7342332117080943</v>
      </c>
    </row>
    <row r="50" spans="1:17" ht="12" customHeight="1" x14ac:dyDescent="0.25">
      <c r="A50" s="167" t="s">
        <v>165</v>
      </c>
      <c r="B50" s="174" t="str">
        <f>IF(RES_hhdet_tes!B50=0,"",RES_hhdet_tes!B50/RES_hhdet_fec!B50)</f>
        <v/>
      </c>
      <c r="C50" s="174" t="str">
        <f>IF(RES_hhdet_tes!C50=0,"",RES_hhdet_tes!C50/RES_hhdet_fec!C50)</f>
        <v/>
      </c>
      <c r="D50" s="174" t="str">
        <f>IF(RES_hhdet_tes!D50=0,"",RES_hhdet_tes!D50/RES_hhdet_fec!D50)</f>
        <v/>
      </c>
      <c r="E50" s="174" t="str">
        <f>IF(RES_hhdet_tes!E50=0,"",RES_hhdet_tes!E50/RES_hhdet_fec!E50)</f>
        <v/>
      </c>
      <c r="F50" s="174" t="str">
        <f>IF(RES_hhdet_tes!F50=0,"",RES_hhdet_tes!F50/RES_hhdet_fec!F50)</f>
        <v/>
      </c>
      <c r="G50" s="174" t="str">
        <f>IF(RES_hhdet_tes!G50=0,"",RES_hhdet_tes!G50/RES_hhdet_fec!G50)</f>
        <v/>
      </c>
      <c r="H50" s="174" t="str">
        <f>IF(RES_hhdet_tes!H50=0,"",RES_hhdet_tes!H50/RES_hhdet_fec!H50)</f>
        <v/>
      </c>
      <c r="I50" s="174" t="str">
        <f>IF(RES_hhdet_tes!I50=0,"",RES_hhdet_tes!I50/RES_hhdet_fec!I50)</f>
        <v/>
      </c>
      <c r="J50" s="174" t="str">
        <f>IF(RES_hhdet_tes!J50=0,"",RES_hhdet_tes!J50/RES_hhdet_fec!J50)</f>
        <v/>
      </c>
      <c r="K50" s="174" t="str">
        <f>IF(RES_hhdet_tes!K50=0,"",RES_hhdet_tes!K50/RES_hhdet_fec!K50)</f>
        <v/>
      </c>
      <c r="L50" s="174" t="str">
        <f>IF(RES_hhdet_tes!L50=0,"",RES_hhdet_tes!L50/RES_hhdet_fec!L50)</f>
        <v/>
      </c>
      <c r="M50" s="174" t="str">
        <f>IF(RES_hhdet_tes!M50=0,"",RES_hhdet_tes!M50/RES_hhdet_fec!M50)</f>
        <v/>
      </c>
      <c r="N50" s="174" t="str">
        <f>IF(RES_hhdet_tes!N50=0,"",RES_hhdet_tes!N50/RES_hhdet_fec!N50)</f>
        <v/>
      </c>
      <c r="O50" s="174" t="str">
        <f>IF(RES_hhdet_tes!O50=0,"",RES_hhdet_tes!O50/RES_hhdet_fec!O50)</f>
        <v/>
      </c>
      <c r="P50" s="174" t="str">
        <f>IF(RES_hhdet_tes!P50=0,"",RES_hhdet_tes!P50/RES_hhdet_fec!P50)</f>
        <v/>
      </c>
      <c r="Q50" s="174" t="str">
        <f>IF(RES_hhdet_tes!Q50=0,"",RES_hhdet_tes!Q50/RES_hhdet_fec!Q50)</f>
        <v/>
      </c>
    </row>
    <row r="51" spans="1:17" ht="12" customHeight="1" x14ac:dyDescent="0.25">
      <c r="A51" s="167" t="s">
        <v>164</v>
      </c>
      <c r="B51" s="174" t="str">
        <f>IF(RES_hhdet_tes!B51=0,"",RES_hhdet_tes!B51/RES_hhdet_fec!B51)</f>
        <v/>
      </c>
      <c r="C51" s="174" t="str">
        <f>IF(RES_hhdet_tes!C51=0,"",RES_hhdet_tes!C51/RES_hhdet_fec!C51)</f>
        <v/>
      </c>
      <c r="D51" s="174" t="str">
        <f>IF(RES_hhdet_tes!D51=0,"",RES_hhdet_tes!D51/RES_hhdet_fec!D51)</f>
        <v/>
      </c>
      <c r="E51" s="174" t="str">
        <f>IF(RES_hhdet_tes!E51=0,"",RES_hhdet_tes!E51/RES_hhdet_fec!E51)</f>
        <v/>
      </c>
      <c r="F51" s="174" t="str">
        <f>IF(RES_hhdet_tes!F51=0,"",RES_hhdet_tes!F51/RES_hhdet_fec!F51)</f>
        <v/>
      </c>
      <c r="G51" s="174" t="str">
        <f>IF(RES_hhdet_tes!G51=0,"",RES_hhdet_tes!G51/RES_hhdet_fec!G51)</f>
        <v/>
      </c>
      <c r="H51" s="174" t="str">
        <f>IF(RES_hhdet_tes!H51=0,"",RES_hhdet_tes!H51/RES_hhdet_fec!H51)</f>
        <v/>
      </c>
      <c r="I51" s="174" t="str">
        <f>IF(RES_hhdet_tes!I51=0,"",RES_hhdet_tes!I51/RES_hhdet_fec!I51)</f>
        <v/>
      </c>
      <c r="J51" s="174" t="str">
        <f>IF(RES_hhdet_tes!J51=0,"",RES_hhdet_tes!J51/RES_hhdet_fec!J51)</f>
        <v/>
      </c>
      <c r="K51" s="174" t="str">
        <f>IF(RES_hhdet_tes!K51=0,"",RES_hhdet_tes!K51/RES_hhdet_fec!K51)</f>
        <v/>
      </c>
      <c r="L51" s="174" t="str">
        <f>IF(RES_hhdet_tes!L51=0,"",RES_hhdet_tes!L51/RES_hhdet_fec!L51)</f>
        <v/>
      </c>
      <c r="M51" s="174" t="str">
        <f>IF(RES_hhdet_tes!M51=0,"",RES_hhdet_tes!M51/RES_hhdet_fec!M51)</f>
        <v/>
      </c>
      <c r="N51" s="174" t="str">
        <f>IF(RES_hhdet_tes!N51=0,"",RES_hhdet_tes!N51/RES_hhdet_fec!N51)</f>
        <v/>
      </c>
      <c r="O51" s="174" t="str">
        <f>IF(RES_hhdet_tes!O51=0,"",RES_hhdet_tes!O51/RES_hhdet_fec!O51)</f>
        <v/>
      </c>
      <c r="P51" s="174" t="str">
        <f>IF(RES_hhdet_tes!P51=0,"",RES_hhdet_tes!P51/RES_hhdet_fec!P51)</f>
        <v/>
      </c>
      <c r="Q51" s="174" t="str">
        <f>IF(RES_hhdet_tes!Q51=0,"",RES_hhdet_tes!Q51/RES_hhdet_fec!Q51)</f>
        <v/>
      </c>
    </row>
    <row r="52" spans="1:17" ht="12" customHeight="1" x14ac:dyDescent="0.25">
      <c r="A52" s="166" t="s">
        <v>163</v>
      </c>
      <c r="B52" s="173" t="str">
        <f>IF(RES_hhdet_tes!B52=0,"",RES_hhdet_tes!B52/RES_hhdet_fec!B52)</f>
        <v/>
      </c>
      <c r="C52" s="173" t="str">
        <f>IF(RES_hhdet_tes!C52=0,"",RES_hhdet_tes!C52/RES_hhdet_fec!C52)</f>
        <v/>
      </c>
      <c r="D52" s="173" t="str">
        <f>IF(RES_hhdet_tes!D52=0,"",RES_hhdet_tes!D52/RES_hhdet_fec!D52)</f>
        <v/>
      </c>
      <c r="E52" s="173" t="str">
        <f>IF(RES_hhdet_tes!E52=0,"",RES_hhdet_tes!E52/RES_hhdet_fec!E52)</f>
        <v/>
      </c>
      <c r="F52" s="173" t="str">
        <f>IF(RES_hhdet_tes!F52=0,"",RES_hhdet_tes!F52/RES_hhdet_fec!F52)</f>
        <v/>
      </c>
      <c r="G52" s="173" t="str">
        <f>IF(RES_hhdet_tes!G52=0,"",RES_hhdet_tes!G52/RES_hhdet_fec!G52)</f>
        <v/>
      </c>
      <c r="H52" s="173" t="str">
        <f>IF(RES_hhdet_tes!H52=0,"",RES_hhdet_tes!H52/RES_hhdet_fec!H52)</f>
        <v/>
      </c>
      <c r="I52" s="173" t="str">
        <f>IF(RES_hhdet_tes!I52=0,"",RES_hhdet_tes!I52/RES_hhdet_fec!I52)</f>
        <v/>
      </c>
      <c r="J52" s="173" t="str">
        <f>IF(RES_hhdet_tes!J52=0,"",RES_hhdet_tes!J52/RES_hhdet_fec!J52)</f>
        <v/>
      </c>
      <c r="K52" s="173" t="str">
        <f>IF(RES_hhdet_tes!K52=0,"",RES_hhdet_tes!K52/RES_hhdet_fec!K52)</f>
        <v/>
      </c>
      <c r="L52" s="173" t="str">
        <f>IF(RES_hhdet_tes!L52=0,"",RES_hhdet_tes!L52/RES_hhdet_fec!L52)</f>
        <v/>
      </c>
      <c r="M52" s="173" t="str">
        <f>IF(RES_hhdet_tes!M52=0,"",RES_hhdet_tes!M52/RES_hhdet_fec!M52)</f>
        <v/>
      </c>
      <c r="N52" s="173" t="str">
        <f>IF(RES_hhdet_tes!N52=0,"",RES_hhdet_tes!N52/RES_hhdet_fec!N52)</f>
        <v/>
      </c>
      <c r="O52" s="173" t="str">
        <f>IF(RES_hhdet_tes!O52=0,"",RES_hhdet_tes!O52/RES_hhdet_fec!O52)</f>
        <v/>
      </c>
      <c r="P52" s="173" t="str">
        <f>IF(RES_hhdet_tes!P52=0,"",RES_hhdet_tes!P52/RES_hhdet_fec!P52)</f>
        <v/>
      </c>
      <c r="Q52" s="173" t="str">
        <f>IF(RES_hhdet_tes!Q52=0,"",RES_hhdet_tes!Q52/RES_hhdet_fec!Q52)</f>
        <v/>
      </c>
    </row>
    <row r="53" spans="1:17" ht="12" customHeight="1" x14ac:dyDescent="0.25">
      <c r="A53" s="147" t="s">
        <v>59</v>
      </c>
      <c r="B53" s="172" t="str">
        <f>IF(RES_hhdet_tes!B53=0,"",RES_hhdet_tes!B53/RES_hhdet_fec!B53)</f>
        <v/>
      </c>
      <c r="C53" s="172" t="str">
        <f>IF(RES_hhdet_tes!C53=0,"",RES_hhdet_tes!C53/RES_hhdet_fec!C53)</f>
        <v/>
      </c>
      <c r="D53" s="172" t="str">
        <f>IF(RES_hhdet_tes!D53=0,"",RES_hhdet_tes!D53/RES_hhdet_fec!D53)</f>
        <v/>
      </c>
      <c r="E53" s="172" t="str">
        <f>IF(RES_hhdet_tes!E53=0,"",RES_hhdet_tes!E53/RES_hhdet_fec!E53)</f>
        <v/>
      </c>
      <c r="F53" s="172" t="str">
        <f>IF(RES_hhdet_tes!F53=0,"",RES_hhdet_tes!F53/RES_hhdet_fec!F53)</f>
        <v/>
      </c>
      <c r="G53" s="172" t="str">
        <f>IF(RES_hhdet_tes!G53=0,"",RES_hhdet_tes!G53/RES_hhdet_fec!G53)</f>
        <v/>
      </c>
      <c r="H53" s="172" t="str">
        <f>IF(RES_hhdet_tes!H53=0,"",RES_hhdet_tes!H53/RES_hhdet_fec!H53)</f>
        <v/>
      </c>
      <c r="I53" s="172" t="str">
        <f>IF(RES_hhdet_tes!I53=0,"",RES_hhdet_tes!I53/RES_hhdet_fec!I53)</f>
        <v/>
      </c>
      <c r="J53" s="172" t="str">
        <f>IF(RES_hhdet_tes!J53=0,"",RES_hhdet_tes!J53/RES_hhdet_fec!J53)</f>
        <v/>
      </c>
      <c r="K53" s="172" t="str">
        <f>IF(RES_hhdet_tes!K53=0,"",RES_hhdet_tes!K53/RES_hhdet_fec!K53)</f>
        <v/>
      </c>
      <c r="L53" s="172" t="str">
        <f>IF(RES_hhdet_tes!L53=0,"",RES_hhdet_tes!L53/RES_hhdet_fec!L53)</f>
        <v/>
      </c>
      <c r="M53" s="172" t="str">
        <f>IF(RES_hhdet_tes!M53=0,"",RES_hhdet_tes!M53/RES_hhdet_fec!M53)</f>
        <v/>
      </c>
      <c r="N53" s="172" t="str">
        <f>IF(RES_hhdet_tes!N53=0,"",RES_hhdet_tes!N53/RES_hhdet_fec!N53)</f>
        <v/>
      </c>
      <c r="O53" s="172" t="str">
        <f>IF(RES_hhdet_tes!O53=0,"",RES_hhdet_tes!O53/RES_hhdet_fec!O53)</f>
        <v/>
      </c>
      <c r="P53" s="172" t="str">
        <f>IF(RES_hhdet_tes!P53=0,"",RES_hhdet_tes!P53/RES_hhdet_fec!P53)</f>
        <v/>
      </c>
      <c r="Q53" s="172" t="str">
        <f>IF(RES_hhdet_tes!Q53=0,"",RES_hhdet_tes!Q53/RES_hhdet_fec!Q53)</f>
        <v/>
      </c>
    </row>
    <row r="54" spans="1:17" ht="12" customHeight="1" x14ac:dyDescent="0.25">
      <c r="A54" s="163" t="s">
        <v>142</v>
      </c>
      <c r="B54" s="171" t="str">
        <f>IF(RES_hhdet_tes!B54=0,"",RES_hhdet_tes!B54/RES_hhdet_fec!B54)</f>
        <v/>
      </c>
      <c r="C54" s="171" t="str">
        <f>IF(RES_hhdet_tes!C54=0,"",RES_hhdet_tes!C54/RES_hhdet_fec!C54)</f>
        <v/>
      </c>
      <c r="D54" s="171" t="str">
        <f>IF(RES_hhdet_tes!D54=0,"",RES_hhdet_tes!D54/RES_hhdet_fec!D54)</f>
        <v/>
      </c>
      <c r="E54" s="171" t="str">
        <f>IF(RES_hhdet_tes!E54=0,"",RES_hhdet_tes!E54/RES_hhdet_fec!E54)</f>
        <v/>
      </c>
      <c r="F54" s="171" t="str">
        <f>IF(RES_hhdet_tes!F54=0,"",RES_hhdet_tes!F54/RES_hhdet_fec!F54)</f>
        <v/>
      </c>
      <c r="G54" s="171" t="str">
        <f>IF(RES_hhdet_tes!G54=0,"",RES_hhdet_tes!G54/RES_hhdet_fec!G54)</f>
        <v/>
      </c>
      <c r="H54" s="171" t="str">
        <f>IF(RES_hhdet_tes!H54=0,"",RES_hhdet_tes!H54/RES_hhdet_fec!H54)</f>
        <v/>
      </c>
      <c r="I54" s="171" t="str">
        <f>IF(RES_hhdet_tes!I54=0,"",RES_hhdet_tes!I54/RES_hhdet_fec!I54)</f>
        <v/>
      </c>
      <c r="J54" s="171" t="str">
        <f>IF(RES_hhdet_tes!J54=0,"",RES_hhdet_tes!J54/RES_hhdet_fec!J54)</f>
        <v/>
      </c>
      <c r="K54" s="171" t="str">
        <f>IF(RES_hhdet_tes!K54=0,"",RES_hhdet_tes!K54/RES_hhdet_fec!K54)</f>
        <v/>
      </c>
      <c r="L54" s="171" t="str">
        <f>IF(RES_hhdet_tes!L54=0,"",RES_hhdet_tes!L54/RES_hhdet_fec!L54)</f>
        <v/>
      </c>
      <c r="M54" s="171" t="str">
        <f>IF(RES_hhdet_tes!M54=0,"",RES_hhdet_tes!M54/RES_hhdet_fec!M54)</f>
        <v/>
      </c>
      <c r="N54" s="171" t="str">
        <f>IF(RES_hhdet_tes!N54=0,"",RES_hhdet_tes!N54/RES_hhdet_fec!N54)</f>
        <v/>
      </c>
      <c r="O54" s="171">
        <f>IF(RES_hhdet_tes!O54=0,"",RES_hhdet_tes!O54/RES_hhdet_fec!O54)</f>
        <v>0.64861152279277901</v>
      </c>
      <c r="P54" s="171">
        <f>IF(RES_hhdet_tes!P54=0,"",RES_hhdet_tes!P54/RES_hhdet_fec!P54)</f>
        <v>0.64872283350503035</v>
      </c>
      <c r="Q54" s="171">
        <f>IF(RES_hhdet_tes!Q54=0,"",RES_hhdet_tes!Q54/RES_hhdet_fec!Q54)</f>
        <v>0.65016923764975176</v>
      </c>
    </row>
    <row r="55" spans="1:17" ht="12" customHeight="1" x14ac:dyDescent="0.25">
      <c r="A55" s="161" t="s">
        <v>141</v>
      </c>
      <c r="B55" s="170" t="str">
        <f>IF(RES_hhdet_tes!B55=0,"",RES_hhdet_tes!B55/RES_hhdet_fec!B55)</f>
        <v/>
      </c>
      <c r="C55" s="170" t="str">
        <f>IF(RES_hhdet_tes!C55=0,"",RES_hhdet_tes!C55/RES_hhdet_fec!C55)</f>
        <v/>
      </c>
      <c r="D55" s="170" t="str">
        <f>IF(RES_hhdet_tes!D55=0,"",RES_hhdet_tes!D55/RES_hhdet_fec!D55)</f>
        <v/>
      </c>
      <c r="E55" s="170" t="str">
        <f>IF(RES_hhdet_tes!E55=0,"",RES_hhdet_tes!E55/RES_hhdet_fec!E55)</f>
        <v/>
      </c>
      <c r="F55" s="170" t="str">
        <f>IF(RES_hhdet_tes!F55=0,"",RES_hhdet_tes!F55/RES_hhdet_fec!F55)</f>
        <v/>
      </c>
      <c r="G55" s="170" t="str">
        <f>IF(RES_hhdet_tes!G55=0,"",RES_hhdet_tes!G55/RES_hhdet_fec!G55)</f>
        <v/>
      </c>
      <c r="H55" s="170" t="str">
        <f>IF(RES_hhdet_tes!H55=0,"",RES_hhdet_tes!H55/RES_hhdet_fec!H55)</f>
        <v/>
      </c>
      <c r="I55" s="170" t="str">
        <f>IF(RES_hhdet_tes!I55=0,"",RES_hhdet_tes!I55/RES_hhdet_fec!I55)</f>
        <v/>
      </c>
      <c r="J55" s="170" t="str">
        <f>IF(RES_hhdet_tes!J55=0,"",RES_hhdet_tes!J55/RES_hhdet_fec!J55)</f>
        <v/>
      </c>
      <c r="K55" s="170" t="str">
        <f>IF(RES_hhdet_tes!K55=0,"",RES_hhdet_tes!K55/RES_hhdet_fec!K55)</f>
        <v/>
      </c>
      <c r="L55" s="170" t="str">
        <f>IF(RES_hhdet_tes!L55=0,"",RES_hhdet_tes!L55/RES_hhdet_fec!L55)</f>
        <v/>
      </c>
      <c r="M55" s="170" t="str">
        <f>IF(RES_hhdet_tes!M55=0,"",RES_hhdet_tes!M55/RES_hhdet_fec!M55)</f>
        <v/>
      </c>
      <c r="N55" s="170" t="str">
        <f>IF(RES_hhdet_tes!N55=0,"",RES_hhdet_tes!N55/RES_hhdet_fec!N55)</f>
        <v/>
      </c>
      <c r="O55" s="170">
        <f>IF(RES_hhdet_tes!O55=0,"",RES_hhdet_tes!O55/RES_hhdet_fec!O55)</f>
        <v>0.98438234454853579</v>
      </c>
      <c r="P55" s="170">
        <f>IF(RES_hhdet_tes!P55=0,"",RES_hhdet_tes!P55/RES_hhdet_fec!P55)</f>
        <v>0.98455733583784644</v>
      </c>
      <c r="Q55" s="170">
        <f>IF(RES_hhdet_tes!Q55=0,"",RES_hhdet_tes!Q55/RES_hhdet_fec!Q55)</f>
        <v>0.96267181747549035</v>
      </c>
    </row>
    <row r="56" spans="1:17" ht="12" customHeight="1" x14ac:dyDescent="0.25">
      <c r="A56" s="148" t="s">
        <v>60</v>
      </c>
      <c r="B56" s="73" t="str">
        <f>IF(RES_hhdet_tes!B56=0,"",RES_hhdet_tes!B56/RES_hhdet_fec!B56)</f>
        <v/>
      </c>
      <c r="C56" s="73" t="str">
        <f>IF(RES_hhdet_tes!C56=0,"",RES_hhdet_tes!C56/RES_hhdet_fec!C56)</f>
        <v/>
      </c>
      <c r="D56" s="73" t="str">
        <f>IF(RES_hhdet_tes!D56=0,"",RES_hhdet_tes!D56/RES_hhdet_fec!D56)</f>
        <v/>
      </c>
      <c r="E56" s="73" t="str">
        <f>IF(RES_hhdet_tes!E56=0,"",RES_hhdet_tes!E56/RES_hhdet_fec!E56)</f>
        <v/>
      </c>
      <c r="F56" s="73" t="str">
        <f>IF(RES_hhdet_tes!F56=0,"",RES_hhdet_tes!F56/RES_hhdet_fec!F56)</f>
        <v/>
      </c>
      <c r="G56" s="73" t="str">
        <f>IF(RES_hhdet_tes!G56=0,"",RES_hhdet_tes!G56/RES_hhdet_fec!G56)</f>
        <v/>
      </c>
      <c r="H56" s="73" t="str">
        <f>IF(RES_hhdet_tes!H56=0,"",RES_hhdet_tes!H56/RES_hhdet_fec!H56)</f>
        <v/>
      </c>
      <c r="I56" s="73" t="str">
        <f>IF(RES_hhdet_tes!I56=0,"",RES_hhdet_tes!I56/RES_hhdet_fec!I56)</f>
        <v/>
      </c>
      <c r="J56" s="73" t="str">
        <f>IF(RES_hhdet_tes!J56=0,"",RES_hhdet_tes!J56/RES_hhdet_fec!J56)</f>
        <v/>
      </c>
      <c r="K56" s="73" t="str">
        <f>IF(RES_hhdet_tes!K56=0,"",RES_hhdet_tes!K56/RES_hhdet_fec!K56)</f>
        <v/>
      </c>
      <c r="L56" s="73" t="str">
        <f>IF(RES_hhdet_tes!L56=0,"",RES_hhdet_tes!L56/RES_hhdet_fec!L56)</f>
        <v/>
      </c>
      <c r="M56" s="73" t="str">
        <f>IF(RES_hhdet_tes!M56=0,"",RES_hhdet_tes!M56/RES_hhdet_fec!M56)</f>
        <v/>
      </c>
      <c r="N56" s="73" t="str">
        <f>IF(RES_hhdet_tes!N56=0,"",RES_hhdet_tes!N56/RES_hhdet_fec!N56)</f>
        <v/>
      </c>
      <c r="O56" s="73">
        <f>IF(RES_hhdet_tes!O56=0,"",RES_hhdet_tes!O56/RES_hhdet_fec!O56)</f>
        <v>0.64861152279277878</v>
      </c>
      <c r="P56" s="73">
        <f>IF(RES_hhdet_tes!P56=0,"",RES_hhdet_tes!P56/RES_hhdet_fec!P56)</f>
        <v>0.6487873637735192</v>
      </c>
      <c r="Q56" s="73">
        <f>IF(RES_hhdet_tes!Q56=0,"",RES_hhdet_tes!Q56/RES_hhdet_fec!Q56)</f>
        <v>0.65106944746506923</v>
      </c>
    </row>
    <row r="57" spans="1:17" ht="12" customHeight="1" x14ac:dyDescent="0.25">
      <c r="A57" s="148" t="s">
        <v>59</v>
      </c>
      <c r="B57" s="73" t="str">
        <f>IF(RES_hhdet_tes!B57=0,"",RES_hhdet_tes!B57/RES_hhdet_fec!B57)</f>
        <v/>
      </c>
      <c r="C57" s="73" t="str">
        <f>IF(RES_hhdet_tes!C57=0,"",RES_hhdet_tes!C57/RES_hhdet_fec!C57)</f>
        <v/>
      </c>
      <c r="D57" s="73" t="str">
        <f>IF(RES_hhdet_tes!D57=0,"",RES_hhdet_tes!D57/RES_hhdet_fec!D57)</f>
        <v/>
      </c>
      <c r="E57" s="73" t="str">
        <f>IF(RES_hhdet_tes!E57=0,"",RES_hhdet_tes!E57/RES_hhdet_fec!E57)</f>
        <v/>
      </c>
      <c r="F57" s="73" t="str">
        <f>IF(RES_hhdet_tes!F57=0,"",RES_hhdet_tes!F57/RES_hhdet_fec!F57)</f>
        <v/>
      </c>
      <c r="G57" s="73" t="str">
        <f>IF(RES_hhdet_tes!G57=0,"",RES_hhdet_tes!G57/RES_hhdet_fec!G57)</f>
        <v/>
      </c>
      <c r="H57" s="73" t="str">
        <f>IF(RES_hhdet_tes!H57=0,"",RES_hhdet_tes!H57/RES_hhdet_fec!H57)</f>
        <v/>
      </c>
      <c r="I57" s="73" t="str">
        <f>IF(RES_hhdet_tes!I57=0,"",RES_hhdet_tes!I57/RES_hhdet_fec!I57)</f>
        <v/>
      </c>
      <c r="J57" s="73" t="str">
        <f>IF(RES_hhdet_tes!J57=0,"",RES_hhdet_tes!J57/RES_hhdet_fec!J57)</f>
        <v/>
      </c>
      <c r="K57" s="73" t="str">
        <f>IF(RES_hhdet_tes!K57=0,"",RES_hhdet_tes!K57/RES_hhdet_fec!K57)</f>
        <v/>
      </c>
      <c r="L57" s="73" t="str">
        <f>IF(RES_hhdet_tes!L57=0,"",RES_hhdet_tes!L57/RES_hhdet_fec!L57)</f>
        <v/>
      </c>
      <c r="M57" s="73" t="str">
        <f>IF(RES_hhdet_tes!M57=0,"",RES_hhdet_tes!M57/RES_hhdet_fec!M57)</f>
        <v/>
      </c>
      <c r="N57" s="73" t="str">
        <f>IF(RES_hhdet_tes!N57=0,"",RES_hhdet_tes!N57/RES_hhdet_fec!N57)</f>
        <v/>
      </c>
      <c r="O57" s="73">
        <f>IF(RES_hhdet_tes!O57=0,"",RES_hhdet_tes!O57/RES_hhdet_fec!O57)</f>
        <v>1.0000000000000002</v>
      </c>
      <c r="P57" s="73">
        <f>IF(RES_hhdet_tes!P57=0,"",RES_hhdet_tes!P57/RES_hhdet_fec!P57)</f>
        <v>1.0000000000000004</v>
      </c>
      <c r="Q57" s="73">
        <f>IF(RES_hhdet_tes!Q57=0,"",RES_hhdet_tes!Q57/RES_hhdet_fec!Q57)</f>
        <v>1.0000000000000004</v>
      </c>
    </row>
    <row r="58" spans="1:17" ht="12" customHeight="1" x14ac:dyDescent="0.25">
      <c r="A58" s="158" t="s">
        <v>62</v>
      </c>
      <c r="B58" s="169" t="str">
        <f>IF(RES_hhdet_tes!B58=0,"",RES_hhdet_tes!B58/RES_hhdet_fec!B58)</f>
        <v/>
      </c>
      <c r="C58" s="169" t="str">
        <f>IF(RES_hhdet_tes!C58=0,"",RES_hhdet_tes!C58/RES_hhdet_fec!C58)</f>
        <v/>
      </c>
      <c r="D58" s="169" t="str">
        <f>IF(RES_hhdet_tes!D58=0,"",RES_hhdet_tes!D58/RES_hhdet_fec!D58)</f>
        <v/>
      </c>
      <c r="E58" s="169" t="str">
        <f>IF(RES_hhdet_tes!E58=0,"",RES_hhdet_tes!E58/RES_hhdet_fec!E58)</f>
        <v/>
      </c>
      <c r="F58" s="169" t="str">
        <f>IF(RES_hhdet_tes!F58=0,"",RES_hhdet_tes!F58/RES_hhdet_fec!F58)</f>
        <v/>
      </c>
      <c r="G58" s="169" t="str">
        <f>IF(RES_hhdet_tes!G58=0,"",RES_hhdet_tes!G58/RES_hhdet_fec!G58)</f>
        <v/>
      </c>
      <c r="H58" s="169" t="str">
        <f>IF(RES_hhdet_tes!H58=0,"",RES_hhdet_tes!H58/RES_hhdet_fec!H58)</f>
        <v/>
      </c>
      <c r="I58" s="169" t="str">
        <f>IF(RES_hhdet_tes!I58=0,"",RES_hhdet_tes!I58/RES_hhdet_fec!I58)</f>
        <v/>
      </c>
      <c r="J58" s="169" t="str">
        <f>IF(RES_hhdet_tes!J58=0,"",RES_hhdet_tes!J58/RES_hhdet_fec!J58)</f>
        <v/>
      </c>
      <c r="K58" s="169" t="str">
        <f>IF(RES_hhdet_tes!K58=0,"",RES_hhdet_tes!K58/RES_hhdet_fec!K58)</f>
        <v/>
      </c>
      <c r="L58" s="169" t="str">
        <f>IF(RES_hhdet_tes!L58=0,"",RES_hhdet_tes!L58/RES_hhdet_fec!L58)</f>
        <v/>
      </c>
      <c r="M58" s="169" t="str">
        <f>IF(RES_hhdet_tes!M58=0,"",RES_hhdet_tes!M58/RES_hhdet_fec!M58)</f>
        <v/>
      </c>
      <c r="N58" s="169" t="str">
        <f>IF(RES_hhdet_tes!N58=0,"",RES_hhdet_tes!N58/RES_hhdet_fec!N58)</f>
        <v/>
      </c>
      <c r="O58" s="169">
        <f>IF(RES_hhdet_tes!O58=0,"",RES_hhdet_tes!O58/RES_hhdet_fec!O58)</f>
        <v>0.68005884753705859</v>
      </c>
      <c r="P58" s="169">
        <f>IF(RES_hhdet_tes!P58=0,"",RES_hhdet_tes!P58/RES_hhdet_fec!P58)</f>
        <v>0.70275616939194885</v>
      </c>
      <c r="Q58" s="169">
        <f>IF(RES_hhdet_tes!Q58=0,"",RES_hhdet_tes!Q58/RES_hhdet_fec!Q58)</f>
        <v>0.71862773992191686</v>
      </c>
    </row>
    <row r="59" spans="1:17" ht="12" customHeight="1" x14ac:dyDescent="0.25">
      <c r="A59" s="23" t="s">
        <v>57</v>
      </c>
      <c r="B59" s="73" t="str">
        <f>IF(RES_hhdet_tes!B59=0,"",RES_hhdet_tes!B59/RES_hhdet_fec!B59)</f>
        <v/>
      </c>
      <c r="C59" s="73" t="str">
        <f>IF(RES_hhdet_tes!C59=0,"",RES_hhdet_tes!C59/RES_hhdet_fec!C59)</f>
        <v/>
      </c>
      <c r="D59" s="73" t="str">
        <f>IF(RES_hhdet_tes!D59=0,"",RES_hhdet_tes!D59/RES_hhdet_fec!D59)</f>
        <v/>
      </c>
      <c r="E59" s="73" t="str">
        <f>IF(RES_hhdet_tes!E59=0,"",RES_hhdet_tes!E59/RES_hhdet_fec!E59)</f>
        <v/>
      </c>
      <c r="F59" s="73" t="str">
        <f>IF(RES_hhdet_tes!F59=0,"",RES_hhdet_tes!F59/RES_hhdet_fec!F59)</f>
        <v/>
      </c>
      <c r="G59" s="73" t="str">
        <f>IF(RES_hhdet_tes!G59=0,"",RES_hhdet_tes!G59/RES_hhdet_fec!G59)</f>
        <v/>
      </c>
      <c r="H59" s="73" t="str">
        <f>IF(RES_hhdet_tes!H59=0,"",RES_hhdet_tes!H59/RES_hhdet_fec!H59)</f>
        <v/>
      </c>
      <c r="I59" s="73" t="str">
        <f>IF(RES_hhdet_tes!I59=0,"",RES_hhdet_tes!I59/RES_hhdet_fec!I59)</f>
        <v/>
      </c>
      <c r="J59" s="73" t="str">
        <f>IF(RES_hhdet_tes!J59=0,"",RES_hhdet_tes!J59/RES_hhdet_fec!J59)</f>
        <v/>
      </c>
      <c r="K59" s="73" t="str">
        <f>IF(RES_hhdet_tes!K59=0,"",RES_hhdet_tes!K59/RES_hhdet_fec!K59)</f>
        <v/>
      </c>
      <c r="L59" s="73" t="str">
        <f>IF(RES_hhdet_tes!L59=0,"",RES_hhdet_tes!L59/RES_hhdet_fec!L59)</f>
        <v/>
      </c>
      <c r="M59" s="73" t="str">
        <f>IF(RES_hhdet_tes!M59=0,"",RES_hhdet_tes!M59/RES_hhdet_fec!M59)</f>
        <v/>
      </c>
      <c r="N59" s="73" t="str">
        <f>IF(RES_hhdet_tes!N59=0,"",RES_hhdet_tes!N59/RES_hhdet_fec!N59)</f>
        <v/>
      </c>
      <c r="O59" s="73">
        <f>IF(RES_hhdet_tes!O59=0,"",RES_hhdet_tes!O59/RES_hhdet_fec!O59)</f>
        <v>0.47386873010879743</v>
      </c>
      <c r="P59" s="73">
        <f>IF(RES_hhdet_tes!P59=0,"",RES_hhdet_tes!P59/RES_hhdet_fec!P59)</f>
        <v>0.47386873010879743</v>
      </c>
      <c r="Q59" s="73">
        <f>IF(RES_hhdet_tes!Q59=0,"",RES_hhdet_tes!Q59/RES_hhdet_fec!Q59)</f>
        <v>0.47469258559222299</v>
      </c>
    </row>
    <row r="60" spans="1:17" ht="12" customHeight="1" x14ac:dyDescent="0.25">
      <c r="A60" s="29" t="s">
        <v>140</v>
      </c>
      <c r="B60" s="65" t="str">
        <f>IF(RES_hhdet_tes!B60=0,"",RES_hhdet_tes!B60/RES_hhdet_fec!B60)</f>
        <v/>
      </c>
      <c r="C60" s="65" t="str">
        <f>IF(RES_hhdet_tes!C60=0,"",RES_hhdet_tes!C60/RES_hhdet_fec!C60)</f>
        <v/>
      </c>
      <c r="D60" s="65" t="str">
        <f>IF(RES_hhdet_tes!D60=0,"",RES_hhdet_tes!D60/RES_hhdet_fec!D60)</f>
        <v/>
      </c>
      <c r="E60" s="65" t="str">
        <f>IF(RES_hhdet_tes!E60=0,"",RES_hhdet_tes!E60/RES_hhdet_fec!E60)</f>
        <v/>
      </c>
      <c r="F60" s="65" t="str">
        <f>IF(RES_hhdet_tes!F60=0,"",RES_hhdet_tes!F60/RES_hhdet_fec!F60)</f>
        <v/>
      </c>
      <c r="G60" s="65" t="str">
        <f>IF(RES_hhdet_tes!G60=0,"",RES_hhdet_tes!G60/RES_hhdet_fec!G60)</f>
        <v/>
      </c>
      <c r="H60" s="65" t="str">
        <f>IF(RES_hhdet_tes!H60=0,"",RES_hhdet_tes!H60/RES_hhdet_fec!H60)</f>
        <v/>
      </c>
      <c r="I60" s="65" t="str">
        <f>IF(RES_hhdet_tes!I60=0,"",RES_hhdet_tes!I60/RES_hhdet_fec!I60)</f>
        <v/>
      </c>
      <c r="J60" s="65" t="str">
        <f>IF(RES_hhdet_tes!J60=0,"",RES_hhdet_tes!J60/RES_hhdet_fec!J60)</f>
        <v/>
      </c>
      <c r="K60" s="65" t="str">
        <f>IF(RES_hhdet_tes!K60=0,"",RES_hhdet_tes!K60/RES_hhdet_fec!K60)</f>
        <v/>
      </c>
      <c r="L60" s="65" t="str">
        <f>IF(RES_hhdet_tes!L60=0,"",RES_hhdet_tes!L60/RES_hhdet_fec!L60)</f>
        <v/>
      </c>
      <c r="M60" s="65" t="str">
        <f>IF(RES_hhdet_tes!M60=0,"",RES_hhdet_tes!M60/RES_hhdet_fec!M60)</f>
        <v/>
      </c>
      <c r="N60" s="65" t="str">
        <f>IF(RES_hhdet_tes!N60=0,"",RES_hhdet_tes!N60/RES_hhdet_fec!N60)</f>
        <v/>
      </c>
      <c r="O60" s="65">
        <f>IF(RES_hhdet_tes!O60=0,"",RES_hhdet_tes!O60/RES_hhdet_fec!O60)</f>
        <v>0.84511912289129809</v>
      </c>
      <c r="P60" s="65">
        <f>IF(RES_hhdet_tes!P60=0,"",RES_hhdet_tes!P60/RES_hhdet_fec!P60)</f>
        <v>0.84527988317639458</v>
      </c>
      <c r="Q60" s="65">
        <f>IF(RES_hhdet_tes!Q60=0,"",RES_hhdet_tes!Q60/RES_hhdet_fec!Q60)</f>
        <v>0.84623053837555273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 t="str">
        <f>IF(RES_hhdet_tes!B62=0,"",RES_hhdet_tes!B62/RES_hhdet_fec!B62)</f>
        <v/>
      </c>
      <c r="C62" s="175" t="str">
        <f>IF(RES_hhdet_tes!C62=0,"",RES_hhdet_tes!C62/RES_hhdet_fec!C62)</f>
        <v/>
      </c>
      <c r="D62" s="175" t="str">
        <f>IF(RES_hhdet_tes!D62=0,"",RES_hhdet_tes!D62/RES_hhdet_fec!D62)</f>
        <v/>
      </c>
      <c r="E62" s="175" t="str">
        <f>IF(RES_hhdet_tes!E62=0,"",RES_hhdet_tes!E62/RES_hhdet_fec!E62)</f>
        <v/>
      </c>
      <c r="F62" s="175" t="str">
        <f>IF(RES_hhdet_tes!F62=0,"",RES_hhdet_tes!F62/RES_hhdet_fec!F62)</f>
        <v/>
      </c>
      <c r="G62" s="175" t="str">
        <f>IF(RES_hhdet_tes!G62=0,"",RES_hhdet_tes!G62/RES_hhdet_fec!G62)</f>
        <v/>
      </c>
      <c r="H62" s="175" t="str">
        <f>IF(RES_hhdet_tes!H62=0,"",RES_hhdet_tes!H62/RES_hhdet_fec!H62)</f>
        <v/>
      </c>
      <c r="I62" s="175" t="str">
        <f>IF(RES_hhdet_tes!I62=0,"",RES_hhdet_tes!I62/RES_hhdet_fec!I62)</f>
        <v/>
      </c>
      <c r="J62" s="175" t="str">
        <f>IF(RES_hhdet_tes!J62=0,"",RES_hhdet_tes!J62/RES_hhdet_fec!J62)</f>
        <v/>
      </c>
      <c r="K62" s="175" t="str">
        <f>IF(RES_hhdet_tes!K62=0,"",RES_hhdet_tes!K62/RES_hhdet_fec!K62)</f>
        <v/>
      </c>
      <c r="L62" s="175" t="str">
        <f>IF(RES_hhdet_tes!L62=0,"",RES_hhdet_tes!L62/RES_hhdet_fec!L62)</f>
        <v/>
      </c>
      <c r="M62" s="175" t="str">
        <f>IF(RES_hhdet_tes!M62=0,"",RES_hhdet_tes!M62/RES_hhdet_fec!M62)</f>
        <v/>
      </c>
      <c r="N62" s="175" t="str">
        <f>IF(RES_hhdet_tes!N62=0,"",RES_hhdet_tes!N62/RES_hhdet_fec!N62)</f>
        <v/>
      </c>
      <c r="O62" s="175" t="str">
        <f>IF(RES_hhdet_tes!O62=0,"",RES_hhdet_tes!O62/RES_hhdet_fec!O62)</f>
        <v/>
      </c>
      <c r="P62" s="175" t="str">
        <f>IF(RES_hhdet_tes!P62=0,"",RES_hhdet_tes!P62/RES_hhdet_fec!P62)</f>
        <v/>
      </c>
      <c r="Q62" s="175" t="str">
        <f>IF(RES_hhdet_tes!Q62=0,"",RES_hhdet_tes!Q62/RES_hhdet_fec!Q62)</f>
        <v/>
      </c>
    </row>
    <row r="63" spans="1:17" ht="12.95" customHeight="1" x14ac:dyDescent="0.25">
      <c r="A63" s="158" t="s">
        <v>65</v>
      </c>
      <c r="B63" s="169" t="str">
        <f>IF(RES_hhdet_tes!B63=0,"",RES_hhdet_tes!B63/RES_hhdet_fec!B63)</f>
        <v/>
      </c>
      <c r="C63" s="169" t="str">
        <f>IF(RES_hhdet_tes!C63=0,"",RES_hhdet_tes!C63/RES_hhdet_fec!C63)</f>
        <v/>
      </c>
      <c r="D63" s="169" t="str">
        <f>IF(RES_hhdet_tes!D63=0,"",RES_hhdet_tes!D63/RES_hhdet_fec!D63)</f>
        <v/>
      </c>
      <c r="E63" s="169" t="str">
        <f>IF(RES_hhdet_tes!E63=0,"",RES_hhdet_tes!E63/RES_hhdet_fec!E63)</f>
        <v/>
      </c>
      <c r="F63" s="169" t="str">
        <f>IF(RES_hhdet_tes!F63=0,"",RES_hhdet_tes!F63/RES_hhdet_fec!F63)</f>
        <v/>
      </c>
      <c r="G63" s="169" t="str">
        <f>IF(RES_hhdet_tes!G63=0,"",RES_hhdet_tes!G63/RES_hhdet_fec!G63)</f>
        <v/>
      </c>
      <c r="H63" s="169" t="str">
        <f>IF(RES_hhdet_tes!H63=0,"",RES_hhdet_tes!H63/RES_hhdet_fec!H63)</f>
        <v/>
      </c>
      <c r="I63" s="169" t="str">
        <f>IF(RES_hhdet_tes!I63=0,"",RES_hhdet_tes!I63/RES_hhdet_fec!I63)</f>
        <v/>
      </c>
      <c r="J63" s="169" t="str">
        <f>IF(RES_hhdet_tes!J63=0,"",RES_hhdet_tes!J63/RES_hhdet_fec!J63)</f>
        <v/>
      </c>
      <c r="K63" s="169" t="str">
        <f>IF(RES_hhdet_tes!K63=0,"",RES_hhdet_tes!K63/RES_hhdet_fec!K63)</f>
        <v/>
      </c>
      <c r="L63" s="169" t="str">
        <f>IF(RES_hhdet_tes!L63=0,"",RES_hhdet_tes!L63/RES_hhdet_fec!L63)</f>
        <v/>
      </c>
      <c r="M63" s="169" t="str">
        <f>IF(RES_hhdet_tes!M63=0,"",RES_hhdet_tes!M63/RES_hhdet_fec!M63)</f>
        <v/>
      </c>
      <c r="N63" s="169" t="str">
        <f>IF(RES_hhdet_tes!N63=0,"",RES_hhdet_tes!N63/RES_hhdet_fec!N63)</f>
        <v/>
      </c>
      <c r="O63" s="169" t="str">
        <f>IF(RES_hhdet_tes!O63=0,"",RES_hhdet_tes!O63/RES_hhdet_fec!O63)</f>
        <v/>
      </c>
      <c r="P63" s="169" t="str">
        <f>IF(RES_hhdet_tes!P63=0,"",RES_hhdet_tes!P63/RES_hhdet_fec!P63)</f>
        <v/>
      </c>
      <c r="Q63" s="169" t="str">
        <f>IF(RES_hhdet_tes!Q63=0,"",RES_hhdet_tes!Q63/RES_hhdet_fec!Q63)</f>
        <v/>
      </c>
    </row>
    <row r="64" spans="1:17" ht="12" customHeight="1" x14ac:dyDescent="0.25">
      <c r="A64" s="23" t="s">
        <v>161</v>
      </c>
      <c r="B64" s="73" t="str">
        <f>IF(RES_hhdet_tes!B64=0,"",RES_hhdet_tes!B64/RES_hhdet_fec!B64)</f>
        <v/>
      </c>
      <c r="C64" s="73" t="str">
        <f>IF(RES_hhdet_tes!C64=0,"",RES_hhdet_tes!C64/RES_hhdet_fec!C64)</f>
        <v/>
      </c>
      <c r="D64" s="73" t="str">
        <f>IF(RES_hhdet_tes!D64=0,"",RES_hhdet_tes!D64/RES_hhdet_fec!D64)</f>
        <v/>
      </c>
      <c r="E64" s="73" t="str">
        <f>IF(RES_hhdet_tes!E64=0,"",RES_hhdet_tes!E64/RES_hhdet_fec!E64)</f>
        <v/>
      </c>
      <c r="F64" s="73" t="str">
        <f>IF(RES_hhdet_tes!F64=0,"",RES_hhdet_tes!F64/RES_hhdet_fec!F64)</f>
        <v/>
      </c>
      <c r="G64" s="73" t="str">
        <f>IF(RES_hhdet_tes!G64=0,"",RES_hhdet_tes!G64/RES_hhdet_fec!G64)</f>
        <v/>
      </c>
      <c r="H64" s="73" t="str">
        <f>IF(RES_hhdet_tes!H64=0,"",RES_hhdet_tes!H64/RES_hhdet_fec!H64)</f>
        <v/>
      </c>
      <c r="I64" s="73" t="str">
        <f>IF(RES_hhdet_tes!I64=0,"",RES_hhdet_tes!I64/RES_hhdet_fec!I64)</f>
        <v/>
      </c>
      <c r="J64" s="73" t="str">
        <f>IF(RES_hhdet_tes!J64=0,"",RES_hhdet_tes!J64/RES_hhdet_fec!J64)</f>
        <v/>
      </c>
      <c r="K64" s="73" t="str">
        <f>IF(RES_hhdet_tes!K64=0,"",RES_hhdet_tes!K64/RES_hhdet_fec!K64)</f>
        <v/>
      </c>
      <c r="L64" s="73" t="str">
        <f>IF(RES_hhdet_tes!L64=0,"",RES_hhdet_tes!L64/RES_hhdet_fec!L64)</f>
        <v/>
      </c>
      <c r="M64" s="73" t="str">
        <f>IF(RES_hhdet_tes!M64=0,"",RES_hhdet_tes!M64/RES_hhdet_fec!M64)</f>
        <v/>
      </c>
      <c r="N64" s="73" t="str">
        <f>IF(RES_hhdet_tes!N64=0,"",RES_hhdet_tes!N64/RES_hhdet_fec!N64)</f>
        <v/>
      </c>
      <c r="O64" s="73" t="str">
        <f>IF(RES_hhdet_tes!O64=0,"",RES_hhdet_tes!O64/RES_hhdet_fec!O64)</f>
        <v/>
      </c>
      <c r="P64" s="73" t="str">
        <f>IF(RES_hhdet_tes!P64=0,"",RES_hhdet_tes!P64/RES_hhdet_fec!P64)</f>
        <v/>
      </c>
      <c r="Q64" s="73" t="str">
        <f>IF(RES_hhdet_tes!Q64=0,"",RES_hhdet_tes!Q64/RES_hhdet_fec!Q64)</f>
        <v/>
      </c>
    </row>
    <row r="65" spans="1:17" ht="12" customHeight="1" x14ac:dyDescent="0.25">
      <c r="A65" s="23" t="s">
        <v>60</v>
      </c>
      <c r="B65" s="73" t="str">
        <f>IF(RES_hhdet_tes!B65=0,"",RES_hhdet_tes!B65/RES_hhdet_fec!B65)</f>
        <v/>
      </c>
      <c r="C65" s="73" t="str">
        <f>IF(RES_hhdet_tes!C65=0,"",RES_hhdet_tes!C65/RES_hhdet_fec!C65)</f>
        <v/>
      </c>
      <c r="D65" s="73" t="str">
        <f>IF(RES_hhdet_tes!D65=0,"",RES_hhdet_tes!D65/RES_hhdet_fec!D65)</f>
        <v/>
      </c>
      <c r="E65" s="73" t="str">
        <f>IF(RES_hhdet_tes!E65=0,"",RES_hhdet_tes!E65/RES_hhdet_fec!E65)</f>
        <v/>
      </c>
      <c r="F65" s="73" t="str">
        <f>IF(RES_hhdet_tes!F65=0,"",RES_hhdet_tes!F65/RES_hhdet_fec!F65)</f>
        <v/>
      </c>
      <c r="G65" s="73" t="str">
        <f>IF(RES_hhdet_tes!G65=0,"",RES_hhdet_tes!G65/RES_hhdet_fec!G65)</f>
        <v/>
      </c>
      <c r="H65" s="73" t="str">
        <f>IF(RES_hhdet_tes!H65=0,"",RES_hhdet_tes!H65/RES_hhdet_fec!H65)</f>
        <v/>
      </c>
      <c r="I65" s="73" t="str">
        <f>IF(RES_hhdet_tes!I65=0,"",RES_hhdet_tes!I65/RES_hhdet_fec!I65)</f>
        <v/>
      </c>
      <c r="J65" s="73" t="str">
        <f>IF(RES_hhdet_tes!J65=0,"",RES_hhdet_tes!J65/RES_hhdet_fec!J65)</f>
        <v/>
      </c>
      <c r="K65" s="73" t="str">
        <f>IF(RES_hhdet_tes!K65=0,"",RES_hhdet_tes!K65/RES_hhdet_fec!K65)</f>
        <v/>
      </c>
      <c r="L65" s="73" t="str">
        <f>IF(RES_hhdet_tes!L65=0,"",RES_hhdet_tes!L65/RES_hhdet_fec!L65)</f>
        <v/>
      </c>
      <c r="M65" s="73" t="str">
        <f>IF(RES_hhdet_tes!M65=0,"",RES_hhdet_tes!M65/RES_hhdet_fec!M65)</f>
        <v/>
      </c>
      <c r="N65" s="73" t="str">
        <f>IF(RES_hhdet_tes!N65=0,"",RES_hhdet_tes!N65/RES_hhdet_fec!N65)</f>
        <v/>
      </c>
      <c r="O65" s="73" t="str">
        <f>IF(RES_hhdet_tes!O65=0,"",RES_hhdet_tes!O65/RES_hhdet_fec!O65)</f>
        <v/>
      </c>
      <c r="P65" s="73" t="str">
        <f>IF(RES_hhdet_tes!P65=0,"",RES_hhdet_tes!P65/RES_hhdet_fec!P65)</f>
        <v/>
      </c>
      <c r="Q65" s="73" t="str">
        <f>IF(RES_hhdet_tes!Q65=0,"",RES_hhdet_tes!Q65/RES_hhdet_fec!Q65)</f>
        <v/>
      </c>
    </row>
    <row r="66" spans="1:17" ht="12.95" customHeight="1" x14ac:dyDescent="0.25">
      <c r="A66" s="158" t="s">
        <v>112</v>
      </c>
      <c r="B66" s="169" t="str">
        <f>IF(RES_hhdet_tes!B66=0,"",RES_hhdet_tes!B66/RES_hhdet_fec!B66)</f>
        <v/>
      </c>
      <c r="C66" s="169" t="str">
        <f>IF(RES_hhdet_tes!C66=0,"",RES_hhdet_tes!C66/RES_hhdet_fec!C66)</f>
        <v/>
      </c>
      <c r="D66" s="169" t="str">
        <f>IF(RES_hhdet_tes!D66=0,"",RES_hhdet_tes!D66/RES_hhdet_fec!D66)</f>
        <v/>
      </c>
      <c r="E66" s="169" t="str">
        <f>IF(RES_hhdet_tes!E66=0,"",RES_hhdet_tes!E66/RES_hhdet_fec!E66)</f>
        <v/>
      </c>
      <c r="F66" s="169" t="str">
        <f>IF(RES_hhdet_tes!F66=0,"",RES_hhdet_tes!F66/RES_hhdet_fec!F66)</f>
        <v/>
      </c>
      <c r="G66" s="169" t="str">
        <f>IF(RES_hhdet_tes!G66=0,"",RES_hhdet_tes!G66/RES_hhdet_fec!G66)</f>
        <v/>
      </c>
      <c r="H66" s="169" t="str">
        <f>IF(RES_hhdet_tes!H66=0,"",RES_hhdet_tes!H66/RES_hhdet_fec!H66)</f>
        <v/>
      </c>
      <c r="I66" s="169" t="str">
        <f>IF(RES_hhdet_tes!I66=0,"",RES_hhdet_tes!I66/RES_hhdet_fec!I66)</f>
        <v/>
      </c>
      <c r="J66" s="169" t="str">
        <f>IF(RES_hhdet_tes!J66=0,"",RES_hhdet_tes!J66/RES_hhdet_fec!J66)</f>
        <v/>
      </c>
      <c r="K66" s="169" t="str">
        <f>IF(RES_hhdet_tes!K66=0,"",RES_hhdet_tes!K66/RES_hhdet_fec!K66)</f>
        <v/>
      </c>
      <c r="L66" s="169" t="str">
        <f>IF(RES_hhdet_tes!L66=0,"",RES_hhdet_tes!L66/RES_hhdet_fec!L66)</f>
        <v/>
      </c>
      <c r="M66" s="169" t="str">
        <f>IF(RES_hhdet_tes!M66=0,"",RES_hhdet_tes!M66/RES_hhdet_fec!M66)</f>
        <v/>
      </c>
      <c r="N66" s="169" t="str">
        <f>IF(RES_hhdet_tes!N66=0,"",RES_hhdet_tes!N66/RES_hhdet_fec!N66)</f>
        <v/>
      </c>
      <c r="O66" s="169" t="str">
        <f>IF(RES_hhdet_tes!O66=0,"",RES_hhdet_tes!O66/RES_hhdet_fec!O66)</f>
        <v/>
      </c>
      <c r="P66" s="169" t="str">
        <f>IF(RES_hhdet_tes!P66=0,"",RES_hhdet_tes!P66/RES_hhdet_fec!P66)</f>
        <v/>
      </c>
      <c r="Q66" s="169" t="str">
        <f>IF(RES_hhdet_tes!Q66=0,"",RES_hhdet_tes!Q66/RES_hhdet_fec!Q66)</f>
        <v/>
      </c>
    </row>
    <row r="67" spans="1:17" ht="12" customHeight="1" x14ac:dyDescent="0.25">
      <c r="A67" s="23" t="s">
        <v>60</v>
      </c>
      <c r="B67" s="73" t="str">
        <f>IF(RES_hhdet_tes!B67=0,"",RES_hhdet_tes!B67/RES_hhdet_fec!B67)</f>
        <v/>
      </c>
      <c r="C67" s="73" t="str">
        <f>IF(RES_hhdet_tes!C67=0,"",RES_hhdet_tes!C67/RES_hhdet_fec!C67)</f>
        <v/>
      </c>
      <c r="D67" s="73" t="str">
        <f>IF(RES_hhdet_tes!D67=0,"",RES_hhdet_tes!D67/RES_hhdet_fec!D67)</f>
        <v/>
      </c>
      <c r="E67" s="73" t="str">
        <f>IF(RES_hhdet_tes!E67=0,"",RES_hhdet_tes!E67/RES_hhdet_fec!E67)</f>
        <v/>
      </c>
      <c r="F67" s="73" t="str">
        <f>IF(RES_hhdet_tes!F67=0,"",RES_hhdet_tes!F67/RES_hhdet_fec!F67)</f>
        <v/>
      </c>
      <c r="G67" s="73" t="str">
        <f>IF(RES_hhdet_tes!G67=0,"",RES_hhdet_tes!G67/RES_hhdet_fec!G67)</f>
        <v/>
      </c>
      <c r="H67" s="73" t="str">
        <f>IF(RES_hhdet_tes!H67=0,"",RES_hhdet_tes!H67/RES_hhdet_fec!H67)</f>
        <v/>
      </c>
      <c r="I67" s="73" t="str">
        <f>IF(RES_hhdet_tes!I67=0,"",RES_hhdet_tes!I67/RES_hhdet_fec!I67)</f>
        <v/>
      </c>
      <c r="J67" s="73" t="str">
        <f>IF(RES_hhdet_tes!J67=0,"",RES_hhdet_tes!J67/RES_hhdet_fec!J67)</f>
        <v/>
      </c>
      <c r="K67" s="73" t="str">
        <f>IF(RES_hhdet_tes!K67=0,"",RES_hhdet_tes!K67/RES_hhdet_fec!K67)</f>
        <v/>
      </c>
      <c r="L67" s="73" t="str">
        <f>IF(RES_hhdet_tes!L67=0,"",RES_hhdet_tes!L67/RES_hhdet_fec!L67)</f>
        <v/>
      </c>
      <c r="M67" s="73" t="str">
        <f>IF(RES_hhdet_tes!M67=0,"",RES_hhdet_tes!M67/RES_hhdet_fec!M67)</f>
        <v/>
      </c>
      <c r="N67" s="73" t="str">
        <f>IF(RES_hhdet_tes!N67=0,"",RES_hhdet_tes!N67/RES_hhdet_fec!N67)</f>
        <v/>
      </c>
      <c r="O67" s="73" t="str">
        <f>IF(RES_hhdet_tes!O67=0,"",RES_hhdet_tes!O67/RES_hhdet_fec!O67)</f>
        <v/>
      </c>
      <c r="P67" s="73" t="str">
        <f>IF(RES_hhdet_tes!P67=0,"",RES_hhdet_tes!P67/RES_hhdet_fec!P67)</f>
        <v/>
      </c>
      <c r="Q67" s="73" t="str">
        <f>IF(RES_hhdet_tes!Q67=0,"",RES_hhdet_tes!Q67/RES_hhdet_fec!Q67)</f>
        <v/>
      </c>
    </row>
    <row r="68" spans="1:17" ht="12" customHeight="1" x14ac:dyDescent="0.25">
      <c r="A68" s="158" t="s">
        <v>63</v>
      </c>
      <c r="B68" s="169" t="str">
        <f>IF(RES_hhdet_tes!B68=0,"",RES_hhdet_tes!B68/RES_hhdet_fec!B68)</f>
        <v/>
      </c>
      <c r="C68" s="169" t="str">
        <f>IF(RES_hhdet_tes!C68=0,"",RES_hhdet_tes!C68/RES_hhdet_fec!C68)</f>
        <v/>
      </c>
      <c r="D68" s="169" t="str">
        <f>IF(RES_hhdet_tes!D68=0,"",RES_hhdet_tes!D68/RES_hhdet_fec!D68)</f>
        <v/>
      </c>
      <c r="E68" s="169" t="str">
        <f>IF(RES_hhdet_tes!E68=0,"",RES_hhdet_tes!E68/RES_hhdet_fec!E68)</f>
        <v/>
      </c>
      <c r="F68" s="169" t="str">
        <f>IF(RES_hhdet_tes!F68=0,"",RES_hhdet_tes!F68/RES_hhdet_fec!F68)</f>
        <v/>
      </c>
      <c r="G68" s="169" t="str">
        <f>IF(RES_hhdet_tes!G68=0,"",RES_hhdet_tes!G68/RES_hhdet_fec!G68)</f>
        <v/>
      </c>
      <c r="H68" s="169" t="str">
        <f>IF(RES_hhdet_tes!H68=0,"",RES_hhdet_tes!H68/RES_hhdet_fec!H68)</f>
        <v/>
      </c>
      <c r="I68" s="169" t="str">
        <f>IF(RES_hhdet_tes!I68=0,"",RES_hhdet_tes!I68/RES_hhdet_fec!I68)</f>
        <v/>
      </c>
      <c r="J68" s="169" t="str">
        <f>IF(RES_hhdet_tes!J68=0,"",RES_hhdet_tes!J68/RES_hhdet_fec!J68)</f>
        <v/>
      </c>
      <c r="K68" s="169" t="str">
        <f>IF(RES_hhdet_tes!K68=0,"",RES_hhdet_tes!K68/RES_hhdet_fec!K68)</f>
        <v/>
      </c>
      <c r="L68" s="169" t="str">
        <f>IF(RES_hhdet_tes!L68=0,"",RES_hhdet_tes!L68/RES_hhdet_fec!L68)</f>
        <v/>
      </c>
      <c r="M68" s="169" t="str">
        <f>IF(RES_hhdet_tes!M68=0,"",RES_hhdet_tes!M68/RES_hhdet_fec!M68)</f>
        <v/>
      </c>
      <c r="N68" s="169" t="str">
        <f>IF(RES_hhdet_tes!N68=0,"",RES_hhdet_tes!N68/RES_hhdet_fec!N68)</f>
        <v/>
      </c>
      <c r="O68" s="169" t="str">
        <f>IF(RES_hhdet_tes!O68=0,"",RES_hhdet_tes!O68/RES_hhdet_fec!O68)</f>
        <v/>
      </c>
      <c r="P68" s="169" t="str">
        <f>IF(RES_hhdet_tes!P68=0,"",RES_hhdet_tes!P68/RES_hhdet_fec!P68)</f>
        <v/>
      </c>
      <c r="Q68" s="169" t="str">
        <f>IF(RES_hhdet_tes!Q68=0,"",RES_hhdet_tes!Q68/RES_hhdet_fec!Q68)</f>
        <v/>
      </c>
    </row>
    <row r="69" spans="1:17" ht="12" customHeight="1" x14ac:dyDescent="0.25">
      <c r="A69" s="167" t="s">
        <v>160</v>
      </c>
      <c r="B69" s="174" t="str">
        <f>IF(RES_hhdet_tes!B69=0,"",RES_hhdet_tes!B69/RES_hhdet_fec!B69)</f>
        <v/>
      </c>
      <c r="C69" s="174" t="str">
        <f>IF(RES_hhdet_tes!C69=0,"",RES_hhdet_tes!C69/RES_hhdet_fec!C69)</f>
        <v/>
      </c>
      <c r="D69" s="174" t="str">
        <f>IF(RES_hhdet_tes!D69=0,"",RES_hhdet_tes!D69/RES_hhdet_fec!D69)</f>
        <v/>
      </c>
      <c r="E69" s="174" t="str">
        <f>IF(RES_hhdet_tes!E69=0,"",RES_hhdet_tes!E69/RES_hhdet_fec!E69)</f>
        <v/>
      </c>
      <c r="F69" s="174" t="str">
        <f>IF(RES_hhdet_tes!F69=0,"",RES_hhdet_tes!F69/RES_hhdet_fec!F69)</f>
        <v/>
      </c>
      <c r="G69" s="174" t="str">
        <f>IF(RES_hhdet_tes!G69=0,"",RES_hhdet_tes!G69/RES_hhdet_fec!G69)</f>
        <v/>
      </c>
      <c r="H69" s="174" t="str">
        <f>IF(RES_hhdet_tes!H69=0,"",RES_hhdet_tes!H69/RES_hhdet_fec!H69)</f>
        <v/>
      </c>
      <c r="I69" s="174" t="str">
        <f>IF(RES_hhdet_tes!I69=0,"",RES_hhdet_tes!I69/RES_hhdet_fec!I69)</f>
        <v/>
      </c>
      <c r="J69" s="174" t="str">
        <f>IF(RES_hhdet_tes!J69=0,"",RES_hhdet_tes!J69/RES_hhdet_fec!J69)</f>
        <v/>
      </c>
      <c r="K69" s="174" t="str">
        <f>IF(RES_hhdet_tes!K69=0,"",RES_hhdet_tes!K69/RES_hhdet_fec!K69)</f>
        <v/>
      </c>
      <c r="L69" s="174" t="str">
        <f>IF(RES_hhdet_tes!L69=0,"",RES_hhdet_tes!L69/RES_hhdet_fec!L69)</f>
        <v/>
      </c>
      <c r="M69" s="174" t="str">
        <f>IF(RES_hhdet_tes!M69=0,"",RES_hhdet_tes!M69/RES_hhdet_fec!M69)</f>
        <v/>
      </c>
      <c r="N69" s="174" t="str">
        <f>IF(RES_hhdet_tes!N69=0,"",RES_hhdet_tes!N69/RES_hhdet_fec!N69)</f>
        <v/>
      </c>
      <c r="O69" s="174" t="str">
        <f>IF(RES_hhdet_tes!O69=0,"",RES_hhdet_tes!O69/RES_hhdet_fec!O69)</f>
        <v/>
      </c>
      <c r="P69" s="174" t="str">
        <f>IF(RES_hhdet_tes!P69=0,"",RES_hhdet_tes!P69/RES_hhdet_fec!P69)</f>
        <v/>
      </c>
      <c r="Q69" s="174" t="str">
        <f>IF(RES_hhdet_tes!Q69=0,"",RES_hhdet_tes!Q69/RES_hhdet_fec!Q69)</f>
        <v/>
      </c>
    </row>
    <row r="70" spans="1:17" ht="12" customHeight="1" x14ac:dyDescent="0.25">
      <c r="A70" s="167" t="s">
        <v>159</v>
      </c>
      <c r="B70" s="174" t="str">
        <f>IF(RES_hhdet_tes!B70=0,"",RES_hhdet_tes!B70/RES_hhdet_fec!B70)</f>
        <v/>
      </c>
      <c r="C70" s="174" t="str">
        <f>IF(RES_hhdet_tes!C70=0,"",RES_hhdet_tes!C70/RES_hhdet_fec!C70)</f>
        <v/>
      </c>
      <c r="D70" s="174" t="str">
        <f>IF(RES_hhdet_tes!D70=0,"",RES_hhdet_tes!D70/RES_hhdet_fec!D70)</f>
        <v/>
      </c>
      <c r="E70" s="174" t="str">
        <f>IF(RES_hhdet_tes!E70=0,"",RES_hhdet_tes!E70/RES_hhdet_fec!E70)</f>
        <v/>
      </c>
      <c r="F70" s="174" t="str">
        <f>IF(RES_hhdet_tes!F70=0,"",RES_hhdet_tes!F70/RES_hhdet_fec!F70)</f>
        <v/>
      </c>
      <c r="G70" s="174" t="str">
        <f>IF(RES_hhdet_tes!G70=0,"",RES_hhdet_tes!G70/RES_hhdet_fec!G70)</f>
        <v/>
      </c>
      <c r="H70" s="174" t="str">
        <f>IF(RES_hhdet_tes!H70=0,"",RES_hhdet_tes!H70/RES_hhdet_fec!H70)</f>
        <v/>
      </c>
      <c r="I70" s="174" t="str">
        <f>IF(RES_hhdet_tes!I70=0,"",RES_hhdet_tes!I70/RES_hhdet_fec!I70)</f>
        <v/>
      </c>
      <c r="J70" s="174" t="str">
        <f>IF(RES_hhdet_tes!J70=0,"",RES_hhdet_tes!J70/RES_hhdet_fec!J70)</f>
        <v/>
      </c>
      <c r="K70" s="174" t="str">
        <f>IF(RES_hhdet_tes!K70=0,"",RES_hhdet_tes!K70/RES_hhdet_fec!K70)</f>
        <v/>
      </c>
      <c r="L70" s="174" t="str">
        <f>IF(RES_hhdet_tes!L70=0,"",RES_hhdet_tes!L70/RES_hhdet_fec!L70)</f>
        <v/>
      </c>
      <c r="M70" s="174" t="str">
        <f>IF(RES_hhdet_tes!M70=0,"",RES_hhdet_tes!M70/RES_hhdet_fec!M70)</f>
        <v/>
      </c>
      <c r="N70" s="174" t="str">
        <f>IF(RES_hhdet_tes!N70=0,"",RES_hhdet_tes!N70/RES_hhdet_fec!N70)</f>
        <v/>
      </c>
      <c r="O70" s="174" t="str">
        <f>IF(RES_hhdet_tes!O70=0,"",RES_hhdet_tes!O70/RES_hhdet_fec!O70)</f>
        <v/>
      </c>
      <c r="P70" s="174" t="str">
        <f>IF(RES_hhdet_tes!P70=0,"",RES_hhdet_tes!P70/RES_hhdet_fec!P70)</f>
        <v/>
      </c>
      <c r="Q70" s="174" t="str">
        <f>IF(RES_hhdet_tes!Q70=0,"",RES_hhdet_tes!Q70/RES_hhdet_fec!Q70)</f>
        <v/>
      </c>
    </row>
    <row r="71" spans="1:17" ht="12" customHeight="1" x14ac:dyDescent="0.25">
      <c r="A71" s="166" t="s">
        <v>109</v>
      </c>
      <c r="B71" s="173" t="str">
        <f>IF(RES_hhdet_tes!B71=0,"",RES_hhdet_tes!B71/RES_hhdet_fec!B71)</f>
        <v/>
      </c>
      <c r="C71" s="173" t="str">
        <f>IF(RES_hhdet_tes!C71=0,"",RES_hhdet_tes!C71/RES_hhdet_fec!C71)</f>
        <v/>
      </c>
      <c r="D71" s="173" t="str">
        <f>IF(RES_hhdet_tes!D71=0,"",RES_hhdet_tes!D71/RES_hhdet_fec!D71)</f>
        <v/>
      </c>
      <c r="E71" s="173" t="str">
        <f>IF(RES_hhdet_tes!E71=0,"",RES_hhdet_tes!E71/RES_hhdet_fec!E71)</f>
        <v/>
      </c>
      <c r="F71" s="173" t="str">
        <f>IF(RES_hhdet_tes!F71=0,"",RES_hhdet_tes!F71/RES_hhdet_fec!F71)</f>
        <v/>
      </c>
      <c r="G71" s="173" t="str">
        <f>IF(RES_hhdet_tes!G71=0,"",RES_hhdet_tes!G71/RES_hhdet_fec!G71)</f>
        <v/>
      </c>
      <c r="H71" s="173" t="str">
        <f>IF(RES_hhdet_tes!H71=0,"",RES_hhdet_tes!H71/RES_hhdet_fec!H71)</f>
        <v/>
      </c>
      <c r="I71" s="173" t="str">
        <f>IF(RES_hhdet_tes!I71=0,"",RES_hhdet_tes!I71/RES_hhdet_fec!I71)</f>
        <v/>
      </c>
      <c r="J71" s="173" t="str">
        <f>IF(RES_hhdet_tes!J71=0,"",RES_hhdet_tes!J71/RES_hhdet_fec!J71)</f>
        <v/>
      </c>
      <c r="K71" s="173" t="str">
        <f>IF(RES_hhdet_tes!K71=0,"",RES_hhdet_tes!K71/RES_hhdet_fec!K71)</f>
        <v/>
      </c>
      <c r="L71" s="173" t="str">
        <f>IF(RES_hhdet_tes!L71=0,"",RES_hhdet_tes!L71/RES_hhdet_fec!L71)</f>
        <v/>
      </c>
      <c r="M71" s="173" t="str">
        <f>IF(RES_hhdet_tes!M71=0,"",RES_hhdet_tes!M71/RES_hhdet_fec!M71)</f>
        <v/>
      </c>
      <c r="N71" s="173" t="str">
        <f>IF(RES_hhdet_tes!N71=0,"",RES_hhdet_tes!N71/RES_hhdet_fec!N71)</f>
        <v/>
      </c>
      <c r="O71" s="173" t="str">
        <f>IF(RES_hhdet_tes!O71=0,"",RES_hhdet_tes!O71/RES_hhdet_fec!O71)</f>
        <v/>
      </c>
      <c r="P71" s="173" t="str">
        <f>IF(RES_hhdet_tes!P71=0,"",RES_hhdet_tes!P71/RES_hhdet_fec!P71)</f>
        <v/>
      </c>
      <c r="Q71" s="173" t="str">
        <f>IF(RES_hhdet_tes!Q71=0,"",RES_hhdet_tes!Q71/RES_hhdet_fec!Q71)</f>
        <v/>
      </c>
    </row>
    <row r="72" spans="1:17" ht="12" customHeight="1" x14ac:dyDescent="0.25">
      <c r="A72" s="147" t="s">
        <v>59</v>
      </c>
      <c r="B72" s="172" t="str">
        <f>IF(RES_hhdet_tes!B72=0,"",RES_hhdet_tes!B72/RES_hhdet_fec!B72)</f>
        <v/>
      </c>
      <c r="C72" s="172" t="str">
        <f>IF(RES_hhdet_tes!C72=0,"",RES_hhdet_tes!C72/RES_hhdet_fec!C72)</f>
        <v/>
      </c>
      <c r="D72" s="172" t="str">
        <f>IF(RES_hhdet_tes!D72=0,"",RES_hhdet_tes!D72/RES_hhdet_fec!D72)</f>
        <v/>
      </c>
      <c r="E72" s="172" t="str">
        <f>IF(RES_hhdet_tes!E72=0,"",RES_hhdet_tes!E72/RES_hhdet_fec!E72)</f>
        <v/>
      </c>
      <c r="F72" s="172" t="str">
        <f>IF(RES_hhdet_tes!F72=0,"",RES_hhdet_tes!F72/RES_hhdet_fec!F72)</f>
        <v/>
      </c>
      <c r="G72" s="172" t="str">
        <f>IF(RES_hhdet_tes!G72=0,"",RES_hhdet_tes!G72/RES_hhdet_fec!G72)</f>
        <v/>
      </c>
      <c r="H72" s="172" t="str">
        <f>IF(RES_hhdet_tes!H72=0,"",RES_hhdet_tes!H72/RES_hhdet_fec!H72)</f>
        <v/>
      </c>
      <c r="I72" s="172" t="str">
        <f>IF(RES_hhdet_tes!I72=0,"",RES_hhdet_tes!I72/RES_hhdet_fec!I72)</f>
        <v/>
      </c>
      <c r="J72" s="172" t="str">
        <f>IF(RES_hhdet_tes!J72=0,"",RES_hhdet_tes!J72/RES_hhdet_fec!J72)</f>
        <v/>
      </c>
      <c r="K72" s="172" t="str">
        <f>IF(RES_hhdet_tes!K72=0,"",RES_hhdet_tes!K72/RES_hhdet_fec!K72)</f>
        <v/>
      </c>
      <c r="L72" s="172" t="str">
        <f>IF(RES_hhdet_tes!L72=0,"",RES_hhdet_tes!L72/RES_hhdet_fec!L72)</f>
        <v/>
      </c>
      <c r="M72" s="172" t="str">
        <f>IF(RES_hhdet_tes!M72=0,"",RES_hhdet_tes!M72/RES_hhdet_fec!M72)</f>
        <v/>
      </c>
      <c r="N72" s="172" t="str">
        <f>IF(RES_hhdet_tes!N72=0,"",RES_hhdet_tes!N72/RES_hhdet_fec!N72)</f>
        <v/>
      </c>
      <c r="O72" s="172" t="str">
        <f>IF(RES_hhdet_tes!O72=0,"",RES_hhdet_tes!O72/RES_hhdet_fec!O72)</f>
        <v/>
      </c>
      <c r="P72" s="172" t="str">
        <f>IF(RES_hhdet_tes!P72=0,"",RES_hhdet_tes!P72/RES_hhdet_fec!P72)</f>
        <v/>
      </c>
      <c r="Q72" s="172" t="str">
        <f>IF(RES_hhdet_tes!Q72=0,"",RES_hhdet_tes!Q72/RES_hhdet_fec!Q72)</f>
        <v/>
      </c>
    </row>
    <row r="73" spans="1:17" ht="12" customHeight="1" x14ac:dyDescent="0.25">
      <c r="A73" s="163" t="s">
        <v>142</v>
      </c>
      <c r="B73" s="171" t="str">
        <f>IF(RES_hhdet_tes!B73=0,"",RES_hhdet_tes!B73/RES_hhdet_fec!B73)</f>
        <v/>
      </c>
      <c r="C73" s="171" t="str">
        <f>IF(RES_hhdet_tes!C73=0,"",RES_hhdet_tes!C73/RES_hhdet_fec!C73)</f>
        <v/>
      </c>
      <c r="D73" s="171" t="str">
        <f>IF(RES_hhdet_tes!D73=0,"",RES_hhdet_tes!D73/RES_hhdet_fec!D73)</f>
        <v/>
      </c>
      <c r="E73" s="171" t="str">
        <f>IF(RES_hhdet_tes!E73=0,"",RES_hhdet_tes!E73/RES_hhdet_fec!E73)</f>
        <v/>
      </c>
      <c r="F73" s="171" t="str">
        <f>IF(RES_hhdet_tes!F73=0,"",RES_hhdet_tes!F73/RES_hhdet_fec!F73)</f>
        <v/>
      </c>
      <c r="G73" s="171" t="str">
        <f>IF(RES_hhdet_tes!G73=0,"",RES_hhdet_tes!G73/RES_hhdet_fec!G73)</f>
        <v/>
      </c>
      <c r="H73" s="171" t="str">
        <f>IF(RES_hhdet_tes!H73=0,"",RES_hhdet_tes!H73/RES_hhdet_fec!H73)</f>
        <v/>
      </c>
      <c r="I73" s="171" t="str">
        <f>IF(RES_hhdet_tes!I73=0,"",RES_hhdet_tes!I73/RES_hhdet_fec!I73)</f>
        <v/>
      </c>
      <c r="J73" s="171" t="str">
        <f>IF(RES_hhdet_tes!J73=0,"",RES_hhdet_tes!J73/RES_hhdet_fec!J73)</f>
        <v/>
      </c>
      <c r="K73" s="171" t="str">
        <f>IF(RES_hhdet_tes!K73=0,"",RES_hhdet_tes!K73/RES_hhdet_fec!K73)</f>
        <v/>
      </c>
      <c r="L73" s="171" t="str">
        <f>IF(RES_hhdet_tes!L73=0,"",RES_hhdet_tes!L73/RES_hhdet_fec!L73)</f>
        <v/>
      </c>
      <c r="M73" s="171" t="str">
        <f>IF(RES_hhdet_tes!M73=0,"",RES_hhdet_tes!M73/RES_hhdet_fec!M73)</f>
        <v/>
      </c>
      <c r="N73" s="171" t="str">
        <f>IF(RES_hhdet_tes!N73=0,"",RES_hhdet_tes!N73/RES_hhdet_fec!N73)</f>
        <v/>
      </c>
      <c r="O73" s="171" t="str">
        <f>IF(RES_hhdet_tes!O73=0,"",RES_hhdet_tes!O73/RES_hhdet_fec!O73)</f>
        <v/>
      </c>
      <c r="P73" s="171" t="str">
        <f>IF(RES_hhdet_tes!P73=0,"",RES_hhdet_tes!P73/RES_hhdet_fec!P73)</f>
        <v/>
      </c>
      <c r="Q73" s="171" t="str">
        <f>IF(RES_hhdet_tes!Q73=0,"",RES_hhdet_tes!Q73/RES_hhdet_fec!Q73)</f>
        <v/>
      </c>
    </row>
    <row r="74" spans="1:17" ht="12" customHeight="1" x14ac:dyDescent="0.25">
      <c r="A74" s="161" t="s">
        <v>141</v>
      </c>
      <c r="B74" s="170" t="str">
        <f>IF(RES_hhdet_tes!B74=0,"",RES_hhdet_tes!B74/RES_hhdet_fec!B74)</f>
        <v/>
      </c>
      <c r="C74" s="170" t="str">
        <f>IF(RES_hhdet_tes!C74=0,"",RES_hhdet_tes!C74/RES_hhdet_fec!C74)</f>
        <v/>
      </c>
      <c r="D74" s="170" t="str">
        <f>IF(RES_hhdet_tes!D74=0,"",RES_hhdet_tes!D74/RES_hhdet_fec!D74)</f>
        <v/>
      </c>
      <c r="E74" s="170" t="str">
        <f>IF(RES_hhdet_tes!E74=0,"",RES_hhdet_tes!E74/RES_hhdet_fec!E74)</f>
        <v/>
      </c>
      <c r="F74" s="170" t="str">
        <f>IF(RES_hhdet_tes!F74=0,"",RES_hhdet_tes!F74/RES_hhdet_fec!F74)</f>
        <v/>
      </c>
      <c r="G74" s="170" t="str">
        <f>IF(RES_hhdet_tes!G74=0,"",RES_hhdet_tes!G74/RES_hhdet_fec!G74)</f>
        <v/>
      </c>
      <c r="H74" s="170" t="str">
        <f>IF(RES_hhdet_tes!H74=0,"",RES_hhdet_tes!H74/RES_hhdet_fec!H74)</f>
        <v/>
      </c>
      <c r="I74" s="170" t="str">
        <f>IF(RES_hhdet_tes!I74=0,"",RES_hhdet_tes!I74/RES_hhdet_fec!I74)</f>
        <v/>
      </c>
      <c r="J74" s="170" t="str">
        <f>IF(RES_hhdet_tes!J74=0,"",RES_hhdet_tes!J74/RES_hhdet_fec!J74)</f>
        <v/>
      </c>
      <c r="K74" s="170" t="str">
        <f>IF(RES_hhdet_tes!K74=0,"",RES_hhdet_tes!K74/RES_hhdet_fec!K74)</f>
        <v/>
      </c>
      <c r="L74" s="170" t="str">
        <f>IF(RES_hhdet_tes!L74=0,"",RES_hhdet_tes!L74/RES_hhdet_fec!L74)</f>
        <v/>
      </c>
      <c r="M74" s="170" t="str">
        <f>IF(RES_hhdet_tes!M74=0,"",RES_hhdet_tes!M74/RES_hhdet_fec!M74)</f>
        <v/>
      </c>
      <c r="N74" s="170" t="str">
        <f>IF(RES_hhdet_tes!N74=0,"",RES_hhdet_tes!N74/RES_hhdet_fec!N74)</f>
        <v/>
      </c>
      <c r="O74" s="170" t="str">
        <f>IF(RES_hhdet_tes!O74=0,"",RES_hhdet_tes!O74/RES_hhdet_fec!O74)</f>
        <v/>
      </c>
      <c r="P74" s="170" t="str">
        <f>IF(RES_hhdet_tes!P74=0,"",RES_hhdet_tes!P74/RES_hhdet_fec!P74)</f>
        <v/>
      </c>
      <c r="Q74" s="170" t="str">
        <f>IF(RES_hhdet_tes!Q74=0,"",RES_hhdet_tes!Q74/RES_hhdet_fec!Q74)</f>
        <v/>
      </c>
    </row>
    <row r="75" spans="1:17" ht="12" customHeight="1" x14ac:dyDescent="0.25">
      <c r="A75" s="148" t="s">
        <v>60</v>
      </c>
      <c r="B75" s="73" t="str">
        <f>IF(RES_hhdet_tes!B75=0,"",RES_hhdet_tes!B75/RES_hhdet_fec!B75)</f>
        <v/>
      </c>
      <c r="C75" s="73" t="str">
        <f>IF(RES_hhdet_tes!C75=0,"",RES_hhdet_tes!C75/RES_hhdet_fec!C75)</f>
        <v/>
      </c>
      <c r="D75" s="73" t="str">
        <f>IF(RES_hhdet_tes!D75=0,"",RES_hhdet_tes!D75/RES_hhdet_fec!D75)</f>
        <v/>
      </c>
      <c r="E75" s="73" t="str">
        <f>IF(RES_hhdet_tes!E75=0,"",RES_hhdet_tes!E75/RES_hhdet_fec!E75)</f>
        <v/>
      </c>
      <c r="F75" s="73" t="str">
        <f>IF(RES_hhdet_tes!F75=0,"",RES_hhdet_tes!F75/RES_hhdet_fec!F75)</f>
        <v/>
      </c>
      <c r="G75" s="73" t="str">
        <f>IF(RES_hhdet_tes!G75=0,"",RES_hhdet_tes!G75/RES_hhdet_fec!G75)</f>
        <v/>
      </c>
      <c r="H75" s="73" t="str">
        <f>IF(RES_hhdet_tes!H75=0,"",RES_hhdet_tes!H75/RES_hhdet_fec!H75)</f>
        <v/>
      </c>
      <c r="I75" s="73" t="str">
        <f>IF(RES_hhdet_tes!I75=0,"",RES_hhdet_tes!I75/RES_hhdet_fec!I75)</f>
        <v/>
      </c>
      <c r="J75" s="73" t="str">
        <f>IF(RES_hhdet_tes!J75=0,"",RES_hhdet_tes!J75/RES_hhdet_fec!J75)</f>
        <v/>
      </c>
      <c r="K75" s="73" t="str">
        <f>IF(RES_hhdet_tes!K75=0,"",RES_hhdet_tes!K75/RES_hhdet_fec!K75)</f>
        <v/>
      </c>
      <c r="L75" s="73" t="str">
        <f>IF(RES_hhdet_tes!L75=0,"",RES_hhdet_tes!L75/RES_hhdet_fec!L75)</f>
        <v/>
      </c>
      <c r="M75" s="73" t="str">
        <f>IF(RES_hhdet_tes!M75=0,"",RES_hhdet_tes!M75/RES_hhdet_fec!M75)</f>
        <v/>
      </c>
      <c r="N75" s="73" t="str">
        <f>IF(RES_hhdet_tes!N75=0,"",RES_hhdet_tes!N75/RES_hhdet_fec!N75)</f>
        <v/>
      </c>
      <c r="O75" s="73" t="str">
        <f>IF(RES_hhdet_tes!O75=0,"",RES_hhdet_tes!O75/RES_hhdet_fec!O75)</f>
        <v/>
      </c>
      <c r="P75" s="73" t="str">
        <f>IF(RES_hhdet_tes!P75=0,"",RES_hhdet_tes!P75/RES_hhdet_fec!P75)</f>
        <v/>
      </c>
      <c r="Q75" s="73" t="str">
        <f>IF(RES_hhdet_tes!Q75=0,"",RES_hhdet_tes!Q75/RES_hhdet_fec!Q75)</f>
        <v/>
      </c>
    </row>
    <row r="76" spans="1:17" ht="12" customHeight="1" x14ac:dyDescent="0.25">
      <c r="A76" s="148" t="s">
        <v>59</v>
      </c>
      <c r="B76" s="73" t="str">
        <f>IF(RES_hhdet_tes!B76=0,"",RES_hhdet_tes!B76/RES_hhdet_fec!B76)</f>
        <v/>
      </c>
      <c r="C76" s="73" t="str">
        <f>IF(RES_hhdet_tes!C76=0,"",RES_hhdet_tes!C76/RES_hhdet_fec!C76)</f>
        <v/>
      </c>
      <c r="D76" s="73" t="str">
        <f>IF(RES_hhdet_tes!D76=0,"",RES_hhdet_tes!D76/RES_hhdet_fec!D76)</f>
        <v/>
      </c>
      <c r="E76" s="73" t="str">
        <f>IF(RES_hhdet_tes!E76=0,"",RES_hhdet_tes!E76/RES_hhdet_fec!E76)</f>
        <v/>
      </c>
      <c r="F76" s="73" t="str">
        <f>IF(RES_hhdet_tes!F76=0,"",RES_hhdet_tes!F76/RES_hhdet_fec!F76)</f>
        <v/>
      </c>
      <c r="G76" s="73" t="str">
        <f>IF(RES_hhdet_tes!G76=0,"",RES_hhdet_tes!G76/RES_hhdet_fec!G76)</f>
        <v/>
      </c>
      <c r="H76" s="73" t="str">
        <f>IF(RES_hhdet_tes!H76=0,"",RES_hhdet_tes!H76/RES_hhdet_fec!H76)</f>
        <v/>
      </c>
      <c r="I76" s="73" t="str">
        <f>IF(RES_hhdet_tes!I76=0,"",RES_hhdet_tes!I76/RES_hhdet_fec!I76)</f>
        <v/>
      </c>
      <c r="J76" s="73" t="str">
        <f>IF(RES_hhdet_tes!J76=0,"",RES_hhdet_tes!J76/RES_hhdet_fec!J76)</f>
        <v/>
      </c>
      <c r="K76" s="73" t="str">
        <f>IF(RES_hhdet_tes!K76=0,"",RES_hhdet_tes!K76/RES_hhdet_fec!K76)</f>
        <v/>
      </c>
      <c r="L76" s="73" t="str">
        <f>IF(RES_hhdet_tes!L76=0,"",RES_hhdet_tes!L76/RES_hhdet_fec!L76)</f>
        <v/>
      </c>
      <c r="M76" s="73" t="str">
        <f>IF(RES_hhdet_tes!M76=0,"",RES_hhdet_tes!M76/RES_hhdet_fec!M76)</f>
        <v/>
      </c>
      <c r="N76" s="73" t="str">
        <f>IF(RES_hhdet_tes!N76=0,"",RES_hhdet_tes!N76/RES_hhdet_fec!N76)</f>
        <v/>
      </c>
      <c r="O76" s="73" t="str">
        <f>IF(RES_hhdet_tes!O76=0,"",RES_hhdet_tes!O76/RES_hhdet_fec!O76)</f>
        <v/>
      </c>
      <c r="P76" s="73" t="str">
        <f>IF(RES_hhdet_tes!P76=0,"",RES_hhdet_tes!P76/RES_hhdet_fec!P76)</f>
        <v/>
      </c>
      <c r="Q76" s="73" t="str">
        <f>IF(RES_hhdet_tes!Q76=0,"",RES_hhdet_tes!Q76/RES_hhdet_fec!Q76)</f>
        <v/>
      </c>
    </row>
    <row r="77" spans="1:17" ht="12" customHeight="1" x14ac:dyDescent="0.25">
      <c r="A77" s="158" t="s">
        <v>62</v>
      </c>
      <c r="B77" s="169" t="str">
        <f>IF(RES_hhdet_tes!B77=0,"",RES_hhdet_tes!B77/RES_hhdet_fec!B77)</f>
        <v/>
      </c>
      <c r="C77" s="169" t="str">
        <f>IF(RES_hhdet_tes!C77=0,"",RES_hhdet_tes!C77/RES_hhdet_fec!C77)</f>
        <v/>
      </c>
      <c r="D77" s="169" t="str">
        <f>IF(RES_hhdet_tes!D77=0,"",RES_hhdet_tes!D77/RES_hhdet_fec!D77)</f>
        <v/>
      </c>
      <c r="E77" s="169" t="str">
        <f>IF(RES_hhdet_tes!E77=0,"",RES_hhdet_tes!E77/RES_hhdet_fec!E77)</f>
        <v/>
      </c>
      <c r="F77" s="169" t="str">
        <f>IF(RES_hhdet_tes!F77=0,"",RES_hhdet_tes!F77/RES_hhdet_fec!F77)</f>
        <v/>
      </c>
      <c r="G77" s="169" t="str">
        <f>IF(RES_hhdet_tes!G77=0,"",RES_hhdet_tes!G77/RES_hhdet_fec!G77)</f>
        <v/>
      </c>
      <c r="H77" s="169" t="str">
        <f>IF(RES_hhdet_tes!H77=0,"",RES_hhdet_tes!H77/RES_hhdet_fec!H77)</f>
        <v/>
      </c>
      <c r="I77" s="169" t="str">
        <f>IF(RES_hhdet_tes!I77=0,"",RES_hhdet_tes!I77/RES_hhdet_fec!I77)</f>
        <v/>
      </c>
      <c r="J77" s="169" t="str">
        <f>IF(RES_hhdet_tes!J77=0,"",RES_hhdet_tes!J77/RES_hhdet_fec!J77)</f>
        <v/>
      </c>
      <c r="K77" s="169" t="str">
        <f>IF(RES_hhdet_tes!K77=0,"",RES_hhdet_tes!K77/RES_hhdet_fec!K77)</f>
        <v/>
      </c>
      <c r="L77" s="169" t="str">
        <f>IF(RES_hhdet_tes!L77=0,"",RES_hhdet_tes!L77/RES_hhdet_fec!L77)</f>
        <v/>
      </c>
      <c r="M77" s="169" t="str">
        <f>IF(RES_hhdet_tes!M77=0,"",RES_hhdet_tes!M77/RES_hhdet_fec!M77)</f>
        <v/>
      </c>
      <c r="N77" s="169" t="str">
        <f>IF(RES_hhdet_tes!N77=0,"",RES_hhdet_tes!N77/RES_hhdet_fec!N77)</f>
        <v/>
      </c>
      <c r="O77" s="169" t="str">
        <f>IF(RES_hhdet_tes!O77=0,"",RES_hhdet_tes!O77/RES_hhdet_fec!O77)</f>
        <v/>
      </c>
      <c r="P77" s="169" t="str">
        <f>IF(RES_hhdet_tes!P77=0,"",RES_hhdet_tes!P77/RES_hhdet_fec!P77)</f>
        <v/>
      </c>
      <c r="Q77" s="169" t="str">
        <f>IF(RES_hhdet_tes!Q77=0,"",RES_hhdet_tes!Q77/RES_hhdet_fec!Q77)</f>
        <v/>
      </c>
    </row>
    <row r="78" spans="1:17" ht="12" customHeight="1" x14ac:dyDescent="0.25">
      <c r="A78" s="23" t="s">
        <v>109</v>
      </c>
      <c r="B78" s="73" t="str">
        <f>IF(RES_hhdet_tes!B78=0,"",RES_hhdet_tes!B78/RES_hhdet_fec!B78)</f>
        <v/>
      </c>
      <c r="C78" s="73" t="str">
        <f>IF(RES_hhdet_tes!C78=0,"",RES_hhdet_tes!C78/RES_hhdet_fec!C78)</f>
        <v/>
      </c>
      <c r="D78" s="73" t="str">
        <f>IF(RES_hhdet_tes!D78=0,"",RES_hhdet_tes!D78/RES_hhdet_fec!D78)</f>
        <v/>
      </c>
      <c r="E78" s="73" t="str">
        <f>IF(RES_hhdet_tes!E78=0,"",RES_hhdet_tes!E78/RES_hhdet_fec!E78)</f>
        <v/>
      </c>
      <c r="F78" s="73" t="str">
        <f>IF(RES_hhdet_tes!F78=0,"",RES_hhdet_tes!F78/RES_hhdet_fec!F78)</f>
        <v/>
      </c>
      <c r="G78" s="73" t="str">
        <f>IF(RES_hhdet_tes!G78=0,"",RES_hhdet_tes!G78/RES_hhdet_fec!G78)</f>
        <v/>
      </c>
      <c r="H78" s="73" t="str">
        <f>IF(RES_hhdet_tes!H78=0,"",RES_hhdet_tes!H78/RES_hhdet_fec!H78)</f>
        <v/>
      </c>
      <c r="I78" s="73" t="str">
        <f>IF(RES_hhdet_tes!I78=0,"",RES_hhdet_tes!I78/RES_hhdet_fec!I78)</f>
        <v/>
      </c>
      <c r="J78" s="73" t="str">
        <f>IF(RES_hhdet_tes!J78=0,"",RES_hhdet_tes!J78/RES_hhdet_fec!J78)</f>
        <v/>
      </c>
      <c r="K78" s="73" t="str">
        <f>IF(RES_hhdet_tes!K78=0,"",RES_hhdet_tes!K78/RES_hhdet_fec!K78)</f>
        <v/>
      </c>
      <c r="L78" s="73" t="str">
        <f>IF(RES_hhdet_tes!L78=0,"",RES_hhdet_tes!L78/RES_hhdet_fec!L78)</f>
        <v/>
      </c>
      <c r="M78" s="73" t="str">
        <f>IF(RES_hhdet_tes!M78=0,"",RES_hhdet_tes!M78/RES_hhdet_fec!M78)</f>
        <v/>
      </c>
      <c r="N78" s="73" t="str">
        <f>IF(RES_hhdet_tes!N78=0,"",RES_hhdet_tes!N78/RES_hhdet_fec!N78)</f>
        <v/>
      </c>
      <c r="O78" s="73" t="str">
        <f>IF(RES_hhdet_tes!O78=0,"",RES_hhdet_tes!O78/RES_hhdet_fec!O78)</f>
        <v/>
      </c>
      <c r="P78" s="73" t="str">
        <f>IF(RES_hhdet_tes!P78=0,"",RES_hhdet_tes!P78/RES_hhdet_fec!P78)</f>
        <v/>
      </c>
      <c r="Q78" s="73" t="str">
        <f>IF(RES_hhdet_tes!Q78=0,"",RES_hhdet_tes!Q78/RES_hhdet_fec!Q78)</f>
        <v/>
      </c>
    </row>
    <row r="79" spans="1:17" ht="12" customHeight="1" x14ac:dyDescent="0.25">
      <c r="A79" s="29" t="s">
        <v>140</v>
      </c>
      <c r="B79" s="65" t="str">
        <f>IF(RES_hhdet_tes!B79=0,"",RES_hhdet_tes!B79/RES_hhdet_fec!B79)</f>
        <v/>
      </c>
      <c r="C79" s="65" t="str">
        <f>IF(RES_hhdet_tes!C79=0,"",RES_hhdet_tes!C79/RES_hhdet_fec!C79)</f>
        <v/>
      </c>
      <c r="D79" s="65" t="str">
        <f>IF(RES_hhdet_tes!D79=0,"",RES_hhdet_tes!D79/RES_hhdet_fec!D79)</f>
        <v/>
      </c>
      <c r="E79" s="65" t="str">
        <f>IF(RES_hhdet_tes!E79=0,"",RES_hhdet_tes!E79/RES_hhdet_fec!E79)</f>
        <v/>
      </c>
      <c r="F79" s="65" t="str">
        <f>IF(RES_hhdet_tes!F79=0,"",RES_hhdet_tes!F79/RES_hhdet_fec!F79)</f>
        <v/>
      </c>
      <c r="G79" s="65" t="str">
        <f>IF(RES_hhdet_tes!G79=0,"",RES_hhdet_tes!G79/RES_hhdet_fec!G79)</f>
        <v/>
      </c>
      <c r="H79" s="65" t="str">
        <f>IF(RES_hhdet_tes!H79=0,"",RES_hhdet_tes!H79/RES_hhdet_fec!H79)</f>
        <v/>
      </c>
      <c r="I79" s="65" t="str">
        <f>IF(RES_hhdet_tes!I79=0,"",RES_hhdet_tes!I79/RES_hhdet_fec!I79)</f>
        <v/>
      </c>
      <c r="J79" s="65" t="str">
        <f>IF(RES_hhdet_tes!J79=0,"",RES_hhdet_tes!J79/RES_hhdet_fec!J79)</f>
        <v/>
      </c>
      <c r="K79" s="65" t="str">
        <f>IF(RES_hhdet_tes!K79=0,"",RES_hhdet_tes!K79/RES_hhdet_fec!K79)</f>
        <v/>
      </c>
      <c r="L79" s="65" t="str">
        <f>IF(RES_hhdet_tes!L79=0,"",RES_hhdet_tes!L79/RES_hhdet_fec!L79)</f>
        <v/>
      </c>
      <c r="M79" s="65" t="str">
        <f>IF(RES_hhdet_tes!M79=0,"",RES_hhdet_tes!M79/RES_hhdet_fec!M79)</f>
        <v/>
      </c>
      <c r="N79" s="65" t="str">
        <f>IF(RES_hhdet_tes!N79=0,"",RES_hhdet_tes!N79/RES_hhdet_fec!N79)</f>
        <v/>
      </c>
      <c r="O79" s="65" t="str">
        <f>IF(RES_hhdet_tes!O79=0,"",RES_hhdet_tes!O79/RES_hhdet_fec!O79)</f>
        <v/>
      </c>
      <c r="P79" s="65" t="str">
        <f>IF(RES_hhdet_tes!P79=0,"",RES_hhdet_tes!P79/RES_hhdet_fec!P79)</f>
        <v/>
      </c>
      <c r="Q79" s="65" t="str">
        <f>IF(RES_hhdet_tes!Q79=0,"",RES_hhdet_tes!Q79/RES_hhdet_fec!Q79)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 t="str">
        <f>IF(RES_hhdet_tes!B81=0,"",RES_hhdet_tes!B81/RES_hhdet_fec!B81)</f>
        <v/>
      </c>
      <c r="C81" s="175" t="str">
        <f>IF(RES_hhdet_tes!C81=0,"",RES_hhdet_tes!C81/RES_hhdet_fec!C81)</f>
        <v/>
      </c>
      <c r="D81" s="175" t="str">
        <f>IF(RES_hhdet_tes!D81=0,"",RES_hhdet_tes!D81/RES_hhdet_fec!D81)</f>
        <v/>
      </c>
      <c r="E81" s="175" t="str">
        <f>IF(RES_hhdet_tes!E81=0,"",RES_hhdet_tes!E81/RES_hhdet_fec!E81)</f>
        <v/>
      </c>
      <c r="F81" s="175" t="str">
        <f>IF(RES_hhdet_tes!F81=0,"",RES_hhdet_tes!F81/RES_hhdet_fec!F81)</f>
        <v/>
      </c>
      <c r="G81" s="175" t="str">
        <f>IF(RES_hhdet_tes!G81=0,"",RES_hhdet_tes!G81/RES_hhdet_fec!G81)</f>
        <v/>
      </c>
      <c r="H81" s="175" t="str">
        <f>IF(RES_hhdet_tes!H81=0,"",RES_hhdet_tes!H81/RES_hhdet_fec!H81)</f>
        <v/>
      </c>
      <c r="I81" s="175" t="str">
        <f>IF(RES_hhdet_tes!I81=0,"",RES_hhdet_tes!I81/RES_hhdet_fec!I81)</f>
        <v/>
      </c>
      <c r="J81" s="175" t="str">
        <f>IF(RES_hhdet_tes!J81=0,"",RES_hhdet_tes!J81/RES_hhdet_fec!J81)</f>
        <v/>
      </c>
      <c r="K81" s="175" t="str">
        <f>IF(RES_hhdet_tes!K81=0,"",RES_hhdet_tes!K81/RES_hhdet_fec!K81)</f>
        <v/>
      </c>
      <c r="L81" s="175">
        <f>IF(RES_hhdet_tes!L81=0,"",RES_hhdet_tes!L81/RES_hhdet_fec!L81)</f>
        <v>0.81340043551138519</v>
      </c>
      <c r="M81" s="175">
        <f>IF(RES_hhdet_tes!M81=0,"",RES_hhdet_tes!M81/RES_hhdet_fec!M81)</f>
        <v>0.83938929666879336</v>
      </c>
      <c r="N81" s="175">
        <f>IF(RES_hhdet_tes!N81=0,"",RES_hhdet_tes!N81/RES_hhdet_fec!N81)</f>
        <v>0.84105922724663984</v>
      </c>
      <c r="O81" s="175">
        <f>IF(RES_hhdet_tes!O81=0,"",RES_hhdet_tes!O81/RES_hhdet_fec!O81)</f>
        <v>0.85788763056619188</v>
      </c>
      <c r="P81" s="175">
        <f>IF(RES_hhdet_tes!P81=0,"",RES_hhdet_tes!P81/RES_hhdet_fec!P81)</f>
        <v>0.86921495971821094</v>
      </c>
      <c r="Q81" s="175">
        <f>IF(RES_hhdet_tes!Q81=0,"",RES_hhdet_tes!Q81/RES_hhdet_fec!Q81)</f>
        <v>0.86474411518854988</v>
      </c>
    </row>
    <row r="82" spans="1:17" ht="12.95" customHeight="1" x14ac:dyDescent="0.25">
      <c r="A82" s="158" t="s">
        <v>65</v>
      </c>
      <c r="B82" s="169" t="str">
        <f>IF(RES_hhdet_tes!B82=0,"",RES_hhdet_tes!B82/RES_hhdet_fec!B82)</f>
        <v/>
      </c>
      <c r="C82" s="169" t="str">
        <f>IF(RES_hhdet_tes!C82=0,"",RES_hhdet_tes!C82/RES_hhdet_fec!C82)</f>
        <v/>
      </c>
      <c r="D82" s="169" t="str">
        <f>IF(RES_hhdet_tes!D82=0,"",RES_hhdet_tes!D82/RES_hhdet_fec!D82)</f>
        <v/>
      </c>
      <c r="E82" s="169" t="str">
        <f>IF(RES_hhdet_tes!E82=0,"",RES_hhdet_tes!E82/RES_hhdet_fec!E82)</f>
        <v/>
      </c>
      <c r="F82" s="169" t="str">
        <f>IF(RES_hhdet_tes!F82=0,"",RES_hhdet_tes!F82/RES_hhdet_fec!F82)</f>
        <v/>
      </c>
      <c r="G82" s="169" t="str">
        <f>IF(RES_hhdet_tes!G82=0,"",RES_hhdet_tes!G82/RES_hhdet_fec!G82)</f>
        <v/>
      </c>
      <c r="H82" s="169" t="str">
        <f>IF(RES_hhdet_tes!H82=0,"",RES_hhdet_tes!H82/RES_hhdet_fec!H82)</f>
        <v/>
      </c>
      <c r="I82" s="169" t="str">
        <f>IF(RES_hhdet_tes!I82=0,"",RES_hhdet_tes!I82/RES_hhdet_fec!I82)</f>
        <v/>
      </c>
      <c r="J82" s="169" t="str">
        <f>IF(RES_hhdet_tes!J82=0,"",RES_hhdet_tes!J82/RES_hhdet_fec!J82)</f>
        <v/>
      </c>
      <c r="K82" s="169" t="str">
        <f>IF(RES_hhdet_tes!K82=0,"",RES_hhdet_tes!K82/RES_hhdet_fec!K82)</f>
        <v/>
      </c>
      <c r="L82" s="169">
        <f>IF(RES_hhdet_tes!L82=0,"",RES_hhdet_tes!L82/RES_hhdet_fec!L82)</f>
        <v>0.68216281343465079</v>
      </c>
      <c r="M82" s="169">
        <f>IF(RES_hhdet_tes!M82=0,"",RES_hhdet_tes!M82/RES_hhdet_fec!M82)</f>
        <v>0.68080770464000528</v>
      </c>
      <c r="N82" s="169">
        <f>IF(RES_hhdet_tes!N82=0,"",RES_hhdet_tes!N82/RES_hhdet_fec!N82)</f>
        <v>0.68088504622798152</v>
      </c>
      <c r="O82" s="169">
        <f>IF(RES_hhdet_tes!O82=0,"",RES_hhdet_tes!O82/RES_hhdet_fec!O82)</f>
        <v>0.67763974211769884</v>
      </c>
      <c r="P82" s="169">
        <f>IF(RES_hhdet_tes!P82=0,"",RES_hhdet_tes!P82/RES_hhdet_fec!P82)</f>
        <v>0.67400061436461256</v>
      </c>
      <c r="Q82" s="169">
        <f>IF(RES_hhdet_tes!Q82=0,"",RES_hhdet_tes!Q82/RES_hhdet_fec!Q82)</f>
        <v>0.67593976057938066</v>
      </c>
    </row>
    <row r="83" spans="1:17" ht="12" customHeight="1" x14ac:dyDescent="0.25">
      <c r="A83" s="23" t="s">
        <v>157</v>
      </c>
      <c r="B83" s="73" t="str">
        <f>IF(RES_hhdet_tes!B83=0,"",RES_hhdet_tes!B83/RES_hhdet_fec!B83)</f>
        <v/>
      </c>
      <c r="C83" s="73" t="str">
        <f>IF(RES_hhdet_tes!C83=0,"",RES_hhdet_tes!C83/RES_hhdet_fec!C83)</f>
        <v/>
      </c>
      <c r="D83" s="73" t="str">
        <f>IF(RES_hhdet_tes!D83=0,"",RES_hhdet_tes!D83/RES_hhdet_fec!D83)</f>
        <v/>
      </c>
      <c r="E83" s="73" t="str">
        <f>IF(RES_hhdet_tes!E83=0,"",RES_hhdet_tes!E83/RES_hhdet_fec!E83)</f>
        <v/>
      </c>
      <c r="F83" s="73" t="str">
        <f>IF(RES_hhdet_tes!F83=0,"",RES_hhdet_tes!F83/RES_hhdet_fec!F83)</f>
        <v/>
      </c>
      <c r="G83" s="73" t="str">
        <f>IF(RES_hhdet_tes!G83=0,"",RES_hhdet_tes!G83/RES_hhdet_fec!G83)</f>
        <v/>
      </c>
      <c r="H83" s="73" t="str">
        <f>IF(RES_hhdet_tes!H83=0,"",RES_hhdet_tes!H83/RES_hhdet_fec!H83)</f>
        <v/>
      </c>
      <c r="I83" s="73" t="str">
        <f>IF(RES_hhdet_tes!I83=0,"",RES_hhdet_tes!I83/RES_hhdet_fec!I83)</f>
        <v/>
      </c>
      <c r="J83" s="73" t="str">
        <f>IF(RES_hhdet_tes!J83=0,"",RES_hhdet_tes!J83/RES_hhdet_fec!J83)</f>
        <v/>
      </c>
      <c r="K83" s="73" t="str">
        <f>IF(RES_hhdet_tes!K83=0,"",RES_hhdet_tes!K83/RES_hhdet_fec!K83)</f>
        <v/>
      </c>
      <c r="L83" s="73">
        <f>IF(RES_hhdet_tes!L83=0,"",RES_hhdet_tes!L83/RES_hhdet_fec!L83)</f>
        <v>0.67821838221365516</v>
      </c>
      <c r="M83" s="73">
        <f>IF(RES_hhdet_tes!M83=0,"",RES_hhdet_tes!M83/RES_hhdet_fec!M83)</f>
        <v>0.67820634276994041</v>
      </c>
      <c r="N83" s="73">
        <f>IF(RES_hhdet_tes!N83=0,"",RES_hhdet_tes!N83/RES_hhdet_fec!N83)</f>
        <v>0.67717240653642929</v>
      </c>
      <c r="O83" s="73">
        <f>IF(RES_hhdet_tes!O83=0,"",RES_hhdet_tes!O83/RES_hhdet_fec!O83)</f>
        <v>0.67710449201522671</v>
      </c>
      <c r="P83" s="73">
        <f>IF(RES_hhdet_tes!P83=0,"",RES_hhdet_tes!P83/RES_hhdet_fec!P83)</f>
        <v>0.67256926996692512</v>
      </c>
      <c r="Q83" s="73">
        <f>IF(RES_hhdet_tes!Q83=0,"",RES_hhdet_tes!Q83/RES_hhdet_fec!Q83)</f>
        <v>0.67223253425153529</v>
      </c>
    </row>
    <row r="84" spans="1:17" ht="12" customHeight="1" x14ac:dyDescent="0.25">
      <c r="A84" s="23" t="s">
        <v>60</v>
      </c>
      <c r="B84" s="73" t="str">
        <f>IF(RES_hhdet_tes!B84=0,"",RES_hhdet_tes!B84/RES_hhdet_fec!B84)</f>
        <v/>
      </c>
      <c r="C84" s="73" t="str">
        <f>IF(RES_hhdet_tes!C84=0,"",RES_hhdet_tes!C84/RES_hhdet_fec!C84)</f>
        <v/>
      </c>
      <c r="D84" s="73" t="str">
        <f>IF(RES_hhdet_tes!D84=0,"",RES_hhdet_tes!D84/RES_hhdet_fec!D84)</f>
        <v/>
      </c>
      <c r="E84" s="73" t="str">
        <f>IF(RES_hhdet_tes!E84=0,"",RES_hhdet_tes!E84/RES_hhdet_fec!E84)</f>
        <v/>
      </c>
      <c r="F84" s="73" t="str">
        <f>IF(RES_hhdet_tes!F84=0,"",RES_hhdet_tes!F84/RES_hhdet_fec!F84)</f>
        <v/>
      </c>
      <c r="G84" s="73" t="str">
        <f>IF(RES_hhdet_tes!G84=0,"",RES_hhdet_tes!G84/RES_hhdet_fec!G84)</f>
        <v/>
      </c>
      <c r="H84" s="73" t="str">
        <f>IF(RES_hhdet_tes!H84=0,"",RES_hhdet_tes!H84/RES_hhdet_fec!H84)</f>
        <v/>
      </c>
      <c r="I84" s="73" t="str">
        <f>IF(RES_hhdet_tes!I84=0,"",RES_hhdet_tes!I84/RES_hhdet_fec!I84)</f>
        <v/>
      </c>
      <c r="J84" s="73" t="str">
        <f>IF(RES_hhdet_tes!J84=0,"",RES_hhdet_tes!J84/RES_hhdet_fec!J84)</f>
        <v/>
      </c>
      <c r="K84" s="73" t="str">
        <f>IF(RES_hhdet_tes!K84=0,"",RES_hhdet_tes!K84/RES_hhdet_fec!K84)</f>
        <v/>
      </c>
      <c r="L84" s="73">
        <f>IF(RES_hhdet_tes!L84=0,"",RES_hhdet_tes!L84/RES_hhdet_fec!L84)</f>
        <v>0.99999999999999967</v>
      </c>
      <c r="M84" s="73">
        <f>IF(RES_hhdet_tes!M84=0,"",RES_hhdet_tes!M84/RES_hhdet_fec!M84)</f>
        <v>1</v>
      </c>
      <c r="N84" s="73">
        <f>IF(RES_hhdet_tes!N84=0,"",RES_hhdet_tes!N84/RES_hhdet_fec!N84)</f>
        <v>1</v>
      </c>
      <c r="O84" s="73">
        <f>IF(RES_hhdet_tes!O84=0,"",RES_hhdet_tes!O84/RES_hhdet_fec!O84)</f>
        <v>0.99999999999999989</v>
      </c>
      <c r="P84" s="73">
        <f>IF(RES_hhdet_tes!P84=0,"",RES_hhdet_tes!P84/RES_hhdet_fec!P84)</f>
        <v>1.0000000000000002</v>
      </c>
      <c r="Q84" s="73">
        <f>IF(RES_hhdet_tes!Q84=0,"",RES_hhdet_tes!Q84/RES_hhdet_fec!Q84)</f>
        <v>0.99999999999999989</v>
      </c>
    </row>
    <row r="85" spans="1:17" ht="12.95" customHeight="1" x14ac:dyDescent="0.25">
      <c r="A85" s="158" t="s">
        <v>112</v>
      </c>
      <c r="B85" s="169" t="str">
        <f>IF(RES_hhdet_tes!B85=0,"",RES_hhdet_tes!B85/RES_hhdet_fec!B85)</f>
        <v/>
      </c>
      <c r="C85" s="169" t="str">
        <f>IF(RES_hhdet_tes!C85=0,"",RES_hhdet_tes!C85/RES_hhdet_fec!C85)</f>
        <v/>
      </c>
      <c r="D85" s="169" t="str">
        <f>IF(RES_hhdet_tes!D85=0,"",RES_hhdet_tes!D85/RES_hhdet_fec!D85)</f>
        <v/>
      </c>
      <c r="E85" s="169" t="str">
        <f>IF(RES_hhdet_tes!E85=0,"",RES_hhdet_tes!E85/RES_hhdet_fec!E85)</f>
        <v/>
      </c>
      <c r="F85" s="169" t="str">
        <f>IF(RES_hhdet_tes!F85=0,"",RES_hhdet_tes!F85/RES_hhdet_fec!F85)</f>
        <v/>
      </c>
      <c r="G85" s="169" t="str">
        <f>IF(RES_hhdet_tes!G85=0,"",RES_hhdet_tes!G85/RES_hhdet_fec!G85)</f>
        <v/>
      </c>
      <c r="H85" s="169" t="str">
        <f>IF(RES_hhdet_tes!H85=0,"",RES_hhdet_tes!H85/RES_hhdet_fec!H85)</f>
        <v/>
      </c>
      <c r="I85" s="169" t="str">
        <f>IF(RES_hhdet_tes!I85=0,"",RES_hhdet_tes!I85/RES_hhdet_fec!I85)</f>
        <v/>
      </c>
      <c r="J85" s="169" t="str">
        <f>IF(RES_hhdet_tes!J85=0,"",RES_hhdet_tes!J85/RES_hhdet_fec!J85)</f>
        <v/>
      </c>
      <c r="K85" s="169" t="str">
        <f>IF(RES_hhdet_tes!K85=0,"",RES_hhdet_tes!K85/RES_hhdet_fec!K85)</f>
        <v/>
      </c>
      <c r="L85" s="169">
        <f>IF(RES_hhdet_tes!L85=0,"",RES_hhdet_tes!L85/RES_hhdet_fec!L85)</f>
        <v>2.5872674873730217</v>
      </c>
      <c r="M85" s="169">
        <f>IF(RES_hhdet_tes!M85=0,"",RES_hhdet_tes!M85/RES_hhdet_fec!M85)</f>
        <v>2.6246282411232937</v>
      </c>
      <c r="N85" s="169">
        <f>IF(RES_hhdet_tes!N85=0,"",RES_hhdet_tes!N85/RES_hhdet_fec!N85)</f>
        <v>2.6558724502552131</v>
      </c>
      <c r="O85" s="169">
        <f>IF(RES_hhdet_tes!O85=0,"",RES_hhdet_tes!O85/RES_hhdet_fec!O85)</f>
        <v>2.6723698682439898</v>
      </c>
      <c r="P85" s="169">
        <f>IF(RES_hhdet_tes!P85=0,"",RES_hhdet_tes!P85/RES_hhdet_fec!P85)</f>
        <v>2.7806187833301914</v>
      </c>
      <c r="Q85" s="169">
        <f>IF(RES_hhdet_tes!Q85=0,"",RES_hhdet_tes!Q85/RES_hhdet_fec!Q85)</f>
        <v>2.8001013574205884</v>
      </c>
    </row>
    <row r="86" spans="1:17" ht="12" customHeight="1" x14ac:dyDescent="0.25">
      <c r="A86" s="23" t="s">
        <v>60</v>
      </c>
      <c r="B86" s="73" t="str">
        <f>IF(RES_hhdet_tes!B86=0,"",RES_hhdet_tes!B86/RES_hhdet_fec!B86)</f>
        <v/>
      </c>
      <c r="C86" s="73" t="str">
        <f>IF(RES_hhdet_tes!C86=0,"",RES_hhdet_tes!C86/RES_hhdet_fec!C86)</f>
        <v/>
      </c>
      <c r="D86" s="73" t="str">
        <f>IF(RES_hhdet_tes!D86=0,"",RES_hhdet_tes!D86/RES_hhdet_fec!D86)</f>
        <v/>
      </c>
      <c r="E86" s="73" t="str">
        <f>IF(RES_hhdet_tes!E86=0,"",RES_hhdet_tes!E86/RES_hhdet_fec!E86)</f>
        <v/>
      </c>
      <c r="F86" s="73" t="str">
        <f>IF(RES_hhdet_tes!F86=0,"",RES_hhdet_tes!F86/RES_hhdet_fec!F86)</f>
        <v/>
      </c>
      <c r="G86" s="73" t="str">
        <f>IF(RES_hhdet_tes!G86=0,"",RES_hhdet_tes!G86/RES_hhdet_fec!G86)</f>
        <v/>
      </c>
      <c r="H86" s="73" t="str">
        <f>IF(RES_hhdet_tes!H86=0,"",RES_hhdet_tes!H86/RES_hhdet_fec!H86)</f>
        <v/>
      </c>
      <c r="I86" s="73" t="str">
        <f>IF(RES_hhdet_tes!I86=0,"",RES_hhdet_tes!I86/RES_hhdet_fec!I86)</f>
        <v/>
      </c>
      <c r="J86" s="73" t="str">
        <f>IF(RES_hhdet_tes!J86=0,"",RES_hhdet_tes!J86/RES_hhdet_fec!J86)</f>
        <v/>
      </c>
      <c r="K86" s="73" t="str">
        <f>IF(RES_hhdet_tes!K86=0,"",RES_hhdet_tes!K86/RES_hhdet_fec!K86)</f>
        <v/>
      </c>
      <c r="L86" s="73">
        <f>IF(RES_hhdet_tes!L86=0,"",RES_hhdet_tes!L86/RES_hhdet_fec!L86)</f>
        <v>2.5872674873730217</v>
      </c>
      <c r="M86" s="73">
        <f>IF(RES_hhdet_tes!M86=0,"",RES_hhdet_tes!M86/RES_hhdet_fec!M86)</f>
        <v>2.6246282411232937</v>
      </c>
      <c r="N86" s="73">
        <f>IF(RES_hhdet_tes!N86=0,"",RES_hhdet_tes!N86/RES_hhdet_fec!N86)</f>
        <v>2.6558724502552131</v>
      </c>
      <c r="O86" s="73">
        <f>IF(RES_hhdet_tes!O86=0,"",RES_hhdet_tes!O86/RES_hhdet_fec!O86)</f>
        <v>2.6723698682439898</v>
      </c>
      <c r="P86" s="73">
        <f>IF(RES_hhdet_tes!P86=0,"",RES_hhdet_tes!P86/RES_hhdet_fec!P86)</f>
        <v>2.7806187833301914</v>
      </c>
      <c r="Q86" s="73">
        <f>IF(RES_hhdet_tes!Q86=0,"",RES_hhdet_tes!Q86/RES_hhdet_fec!Q86)</f>
        <v>2.8001013574205884</v>
      </c>
    </row>
    <row r="87" spans="1:17" ht="12" customHeight="1" x14ac:dyDescent="0.25">
      <c r="A87" s="158" t="s">
        <v>63</v>
      </c>
      <c r="B87" s="169" t="str">
        <f>IF(RES_hhdet_tes!B87=0,"",RES_hhdet_tes!B87/RES_hhdet_fec!B87)</f>
        <v/>
      </c>
      <c r="C87" s="169" t="str">
        <f>IF(RES_hhdet_tes!C87=0,"",RES_hhdet_tes!C87/RES_hhdet_fec!C87)</f>
        <v/>
      </c>
      <c r="D87" s="169" t="str">
        <f>IF(RES_hhdet_tes!D87=0,"",RES_hhdet_tes!D87/RES_hhdet_fec!D87)</f>
        <v/>
      </c>
      <c r="E87" s="169" t="str">
        <f>IF(RES_hhdet_tes!E87=0,"",RES_hhdet_tes!E87/RES_hhdet_fec!E87)</f>
        <v/>
      </c>
      <c r="F87" s="169" t="str">
        <f>IF(RES_hhdet_tes!F87=0,"",RES_hhdet_tes!F87/RES_hhdet_fec!F87)</f>
        <v/>
      </c>
      <c r="G87" s="169" t="str">
        <f>IF(RES_hhdet_tes!G87=0,"",RES_hhdet_tes!G87/RES_hhdet_fec!G87)</f>
        <v/>
      </c>
      <c r="H87" s="169" t="str">
        <f>IF(RES_hhdet_tes!H87=0,"",RES_hhdet_tes!H87/RES_hhdet_fec!H87)</f>
        <v/>
      </c>
      <c r="I87" s="169" t="str">
        <f>IF(RES_hhdet_tes!I87=0,"",RES_hhdet_tes!I87/RES_hhdet_fec!I87)</f>
        <v/>
      </c>
      <c r="J87" s="169" t="str">
        <f>IF(RES_hhdet_tes!J87=0,"",RES_hhdet_tes!J87/RES_hhdet_fec!J87)</f>
        <v/>
      </c>
      <c r="K87" s="169" t="str">
        <f>IF(RES_hhdet_tes!K87=0,"",RES_hhdet_tes!K87/RES_hhdet_fec!K87)</f>
        <v/>
      </c>
      <c r="L87" s="169">
        <f>IF(RES_hhdet_tes!L87=0,"",RES_hhdet_tes!L87/RES_hhdet_fec!L87)</f>
        <v>0.72855737942040055</v>
      </c>
      <c r="M87" s="169">
        <f>IF(RES_hhdet_tes!M87=0,"",RES_hhdet_tes!M87/RES_hhdet_fec!M87)</f>
        <v>0.73246763847208873</v>
      </c>
      <c r="N87" s="169">
        <f>IF(RES_hhdet_tes!N87=0,"",RES_hhdet_tes!N87/RES_hhdet_fec!N87)</f>
        <v>0.73336790845892119</v>
      </c>
      <c r="O87" s="169">
        <f>IF(RES_hhdet_tes!O87=0,"",RES_hhdet_tes!O87/RES_hhdet_fec!O87)</f>
        <v>0.73319561672613776</v>
      </c>
      <c r="P87" s="169">
        <f>IF(RES_hhdet_tes!P87=0,"",RES_hhdet_tes!P87/RES_hhdet_fec!P87)</f>
        <v>0.73476412445948136</v>
      </c>
      <c r="Q87" s="169">
        <f>IF(RES_hhdet_tes!Q87=0,"",RES_hhdet_tes!Q87/RES_hhdet_fec!Q87)</f>
        <v>0.72813167483145669</v>
      </c>
    </row>
    <row r="88" spans="1:17" ht="12" customHeight="1" x14ac:dyDescent="0.25">
      <c r="A88" s="167" t="s">
        <v>156</v>
      </c>
      <c r="B88" s="174" t="str">
        <f>IF(RES_hhdet_tes!B88=0,"",RES_hhdet_tes!B88/RES_hhdet_fec!B88)</f>
        <v/>
      </c>
      <c r="C88" s="174" t="str">
        <f>IF(RES_hhdet_tes!C88=0,"",RES_hhdet_tes!C88/RES_hhdet_fec!C88)</f>
        <v/>
      </c>
      <c r="D88" s="174" t="str">
        <f>IF(RES_hhdet_tes!D88=0,"",RES_hhdet_tes!D88/RES_hhdet_fec!D88)</f>
        <v/>
      </c>
      <c r="E88" s="174" t="str">
        <f>IF(RES_hhdet_tes!E88=0,"",RES_hhdet_tes!E88/RES_hhdet_fec!E88)</f>
        <v/>
      </c>
      <c r="F88" s="174" t="str">
        <f>IF(RES_hhdet_tes!F88=0,"",RES_hhdet_tes!F88/RES_hhdet_fec!F88)</f>
        <v/>
      </c>
      <c r="G88" s="174" t="str">
        <f>IF(RES_hhdet_tes!G88=0,"",RES_hhdet_tes!G88/RES_hhdet_fec!G88)</f>
        <v/>
      </c>
      <c r="H88" s="174" t="str">
        <f>IF(RES_hhdet_tes!H88=0,"",RES_hhdet_tes!H88/RES_hhdet_fec!H88)</f>
        <v/>
      </c>
      <c r="I88" s="174" t="str">
        <f>IF(RES_hhdet_tes!I88=0,"",RES_hhdet_tes!I88/RES_hhdet_fec!I88)</f>
        <v/>
      </c>
      <c r="J88" s="174" t="str">
        <f>IF(RES_hhdet_tes!J88=0,"",RES_hhdet_tes!J88/RES_hhdet_fec!J88)</f>
        <v/>
      </c>
      <c r="K88" s="174" t="str">
        <f>IF(RES_hhdet_tes!K88=0,"",RES_hhdet_tes!K88/RES_hhdet_fec!K88)</f>
        <v/>
      </c>
      <c r="L88" s="174" t="str">
        <f>IF(RES_hhdet_tes!L88=0,"",RES_hhdet_tes!L88/RES_hhdet_fec!L88)</f>
        <v/>
      </c>
      <c r="M88" s="174" t="str">
        <f>IF(RES_hhdet_tes!M88=0,"",RES_hhdet_tes!M88/RES_hhdet_fec!M88)</f>
        <v/>
      </c>
      <c r="N88" s="174" t="str">
        <f>IF(RES_hhdet_tes!N88=0,"",RES_hhdet_tes!N88/RES_hhdet_fec!N88)</f>
        <v/>
      </c>
      <c r="O88" s="174" t="str">
        <f>IF(RES_hhdet_tes!O88=0,"",RES_hhdet_tes!O88/RES_hhdet_fec!O88)</f>
        <v/>
      </c>
      <c r="P88" s="174" t="str">
        <f>IF(RES_hhdet_tes!P88=0,"",RES_hhdet_tes!P88/RES_hhdet_fec!P88)</f>
        <v/>
      </c>
      <c r="Q88" s="174" t="str">
        <f>IF(RES_hhdet_tes!Q88=0,"",RES_hhdet_tes!Q88/RES_hhdet_fec!Q88)</f>
        <v/>
      </c>
    </row>
    <row r="89" spans="1:17" ht="12" customHeight="1" x14ac:dyDescent="0.25">
      <c r="A89" s="167" t="s">
        <v>155</v>
      </c>
      <c r="B89" s="174" t="str">
        <f>IF(RES_hhdet_tes!B89=0,"",RES_hhdet_tes!B89/RES_hhdet_fec!B89)</f>
        <v/>
      </c>
      <c r="C89" s="174" t="str">
        <f>IF(RES_hhdet_tes!C89=0,"",RES_hhdet_tes!C89/RES_hhdet_fec!C89)</f>
        <v/>
      </c>
      <c r="D89" s="174" t="str">
        <f>IF(RES_hhdet_tes!D89=0,"",RES_hhdet_tes!D89/RES_hhdet_fec!D89)</f>
        <v/>
      </c>
      <c r="E89" s="174" t="str">
        <f>IF(RES_hhdet_tes!E89=0,"",RES_hhdet_tes!E89/RES_hhdet_fec!E89)</f>
        <v/>
      </c>
      <c r="F89" s="174" t="str">
        <f>IF(RES_hhdet_tes!F89=0,"",RES_hhdet_tes!F89/RES_hhdet_fec!F89)</f>
        <v/>
      </c>
      <c r="G89" s="174" t="str">
        <f>IF(RES_hhdet_tes!G89=0,"",RES_hhdet_tes!G89/RES_hhdet_fec!G89)</f>
        <v/>
      </c>
      <c r="H89" s="174" t="str">
        <f>IF(RES_hhdet_tes!H89=0,"",RES_hhdet_tes!H89/RES_hhdet_fec!H89)</f>
        <v/>
      </c>
      <c r="I89" s="174" t="str">
        <f>IF(RES_hhdet_tes!I89=0,"",RES_hhdet_tes!I89/RES_hhdet_fec!I89)</f>
        <v/>
      </c>
      <c r="J89" s="174" t="str">
        <f>IF(RES_hhdet_tes!J89=0,"",RES_hhdet_tes!J89/RES_hhdet_fec!J89)</f>
        <v/>
      </c>
      <c r="K89" s="174" t="str">
        <f>IF(RES_hhdet_tes!K89=0,"",RES_hhdet_tes!K89/RES_hhdet_fec!K89)</f>
        <v/>
      </c>
      <c r="L89" s="174" t="str">
        <f>IF(RES_hhdet_tes!L89=0,"",RES_hhdet_tes!L89/RES_hhdet_fec!L89)</f>
        <v/>
      </c>
      <c r="M89" s="174" t="str">
        <f>IF(RES_hhdet_tes!M89=0,"",RES_hhdet_tes!M89/RES_hhdet_fec!M89)</f>
        <v/>
      </c>
      <c r="N89" s="174" t="str">
        <f>IF(RES_hhdet_tes!N89=0,"",RES_hhdet_tes!N89/RES_hhdet_fec!N89)</f>
        <v/>
      </c>
      <c r="O89" s="174" t="str">
        <f>IF(RES_hhdet_tes!O89=0,"",RES_hhdet_tes!O89/RES_hhdet_fec!O89)</f>
        <v/>
      </c>
      <c r="P89" s="174" t="str">
        <f>IF(RES_hhdet_tes!P89=0,"",RES_hhdet_tes!P89/RES_hhdet_fec!P89)</f>
        <v/>
      </c>
      <c r="Q89" s="174" t="str">
        <f>IF(RES_hhdet_tes!Q89=0,"",RES_hhdet_tes!Q89/RES_hhdet_fec!Q89)</f>
        <v/>
      </c>
    </row>
    <row r="90" spans="1:17" ht="12" customHeight="1" x14ac:dyDescent="0.25">
      <c r="A90" s="166" t="s">
        <v>55</v>
      </c>
      <c r="B90" s="173" t="str">
        <f>IF(RES_hhdet_tes!B90=0,"",RES_hhdet_tes!B90/RES_hhdet_fec!B90)</f>
        <v/>
      </c>
      <c r="C90" s="173" t="str">
        <f>IF(RES_hhdet_tes!C90=0,"",RES_hhdet_tes!C90/RES_hhdet_fec!C90)</f>
        <v/>
      </c>
      <c r="D90" s="173" t="str">
        <f>IF(RES_hhdet_tes!D90=0,"",RES_hhdet_tes!D90/RES_hhdet_fec!D90)</f>
        <v/>
      </c>
      <c r="E90" s="173" t="str">
        <f>IF(RES_hhdet_tes!E90=0,"",RES_hhdet_tes!E90/RES_hhdet_fec!E90)</f>
        <v/>
      </c>
      <c r="F90" s="173" t="str">
        <f>IF(RES_hhdet_tes!F90=0,"",RES_hhdet_tes!F90/RES_hhdet_fec!F90)</f>
        <v/>
      </c>
      <c r="G90" s="173" t="str">
        <f>IF(RES_hhdet_tes!G90=0,"",RES_hhdet_tes!G90/RES_hhdet_fec!G90)</f>
        <v/>
      </c>
      <c r="H90" s="173" t="str">
        <f>IF(RES_hhdet_tes!H90=0,"",RES_hhdet_tes!H90/RES_hhdet_fec!H90)</f>
        <v/>
      </c>
      <c r="I90" s="173" t="str">
        <f>IF(RES_hhdet_tes!I90=0,"",RES_hhdet_tes!I90/RES_hhdet_fec!I90)</f>
        <v/>
      </c>
      <c r="J90" s="173" t="str">
        <f>IF(RES_hhdet_tes!J90=0,"",RES_hhdet_tes!J90/RES_hhdet_fec!J90)</f>
        <v/>
      </c>
      <c r="K90" s="173" t="str">
        <f>IF(RES_hhdet_tes!K90=0,"",RES_hhdet_tes!K90/RES_hhdet_fec!K90)</f>
        <v/>
      </c>
      <c r="L90" s="173" t="str">
        <f>IF(RES_hhdet_tes!L90=0,"",RES_hhdet_tes!L90/RES_hhdet_fec!L90)</f>
        <v/>
      </c>
      <c r="M90" s="173" t="str">
        <f>IF(RES_hhdet_tes!M90=0,"",RES_hhdet_tes!M90/RES_hhdet_fec!M90)</f>
        <v/>
      </c>
      <c r="N90" s="173" t="str">
        <f>IF(RES_hhdet_tes!N90=0,"",RES_hhdet_tes!N90/RES_hhdet_fec!N90)</f>
        <v/>
      </c>
      <c r="O90" s="173" t="str">
        <f>IF(RES_hhdet_tes!O90=0,"",RES_hhdet_tes!O90/RES_hhdet_fec!O90)</f>
        <v/>
      </c>
      <c r="P90" s="173" t="str">
        <f>IF(RES_hhdet_tes!P90=0,"",RES_hhdet_tes!P90/RES_hhdet_fec!P90)</f>
        <v/>
      </c>
      <c r="Q90" s="173" t="str">
        <f>IF(RES_hhdet_tes!Q90=0,"",RES_hhdet_tes!Q90/RES_hhdet_fec!Q90)</f>
        <v/>
      </c>
    </row>
    <row r="91" spans="1:17" ht="12" customHeight="1" x14ac:dyDescent="0.25">
      <c r="A91" s="147" t="s">
        <v>59</v>
      </c>
      <c r="B91" s="172" t="str">
        <f>IF(RES_hhdet_tes!B91=0,"",RES_hhdet_tes!B91/RES_hhdet_fec!B91)</f>
        <v/>
      </c>
      <c r="C91" s="172" t="str">
        <f>IF(RES_hhdet_tes!C91=0,"",RES_hhdet_tes!C91/RES_hhdet_fec!C91)</f>
        <v/>
      </c>
      <c r="D91" s="172" t="str">
        <f>IF(RES_hhdet_tes!D91=0,"",RES_hhdet_tes!D91/RES_hhdet_fec!D91)</f>
        <v/>
      </c>
      <c r="E91" s="172" t="str">
        <f>IF(RES_hhdet_tes!E91=0,"",RES_hhdet_tes!E91/RES_hhdet_fec!E91)</f>
        <v/>
      </c>
      <c r="F91" s="172" t="str">
        <f>IF(RES_hhdet_tes!F91=0,"",RES_hhdet_tes!F91/RES_hhdet_fec!F91)</f>
        <v/>
      </c>
      <c r="G91" s="172" t="str">
        <f>IF(RES_hhdet_tes!G91=0,"",RES_hhdet_tes!G91/RES_hhdet_fec!G91)</f>
        <v/>
      </c>
      <c r="H91" s="172" t="str">
        <f>IF(RES_hhdet_tes!H91=0,"",RES_hhdet_tes!H91/RES_hhdet_fec!H91)</f>
        <v/>
      </c>
      <c r="I91" s="172" t="str">
        <f>IF(RES_hhdet_tes!I91=0,"",RES_hhdet_tes!I91/RES_hhdet_fec!I91)</f>
        <v/>
      </c>
      <c r="J91" s="172" t="str">
        <f>IF(RES_hhdet_tes!J91=0,"",RES_hhdet_tes!J91/RES_hhdet_fec!J91)</f>
        <v/>
      </c>
      <c r="K91" s="172" t="str">
        <f>IF(RES_hhdet_tes!K91=0,"",RES_hhdet_tes!K91/RES_hhdet_fec!K91)</f>
        <v/>
      </c>
      <c r="L91" s="172" t="str">
        <f>IF(RES_hhdet_tes!L91=0,"",RES_hhdet_tes!L91/RES_hhdet_fec!L91)</f>
        <v/>
      </c>
      <c r="M91" s="172" t="str">
        <f>IF(RES_hhdet_tes!M91=0,"",RES_hhdet_tes!M91/RES_hhdet_fec!M91)</f>
        <v/>
      </c>
      <c r="N91" s="172" t="str">
        <f>IF(RES_hhdet_tes!N91=0,"",RES_hhdet_tes!N91/RES_hhdet_fec!N91)</f>
        <v/>
      </c>
      <c r="O91" s="172" t="str">
        <f>IF(RES_hhdet_tes!O91=0,"",RES_hhdet_tes!O91/RES_hhdet_fec!O91)</f>
        <v/>
      </c>
      <c r="P91" s="172" t="str">
        <f>IF(RES_hhdet_tes!P91=0,"",RES_hhdet_tes!P91/RES_hhdet_fec!P91)</f>
        <v/>
      </c>
      <c r="Q91" s="172" t="str">
        <f>IF(RES_hhdet_tes!Q91=0,"",RES_hhdet_tes!Q91/RES_hhdet_fec!Q91)</f>
        <v/>
      </c>
    </row>
    <row r="92" spans="1:17" ht="12" customHeight="1" x14ac:dyDescent="0.25">
      <c r="A92" s="163" t="s">
        <v>144</v>
      </c>
      <c r="B92" s="171" t="str">
        <f>IF(RES_hhdet_tes!B92=0,"",RES_hhdet_tes!B92/RES_hhdet_fec!B92)</f>
        <v/>
      </c>
      <c r="C92" s="171" t="str">
        <f>IF(RES_hhdet_tes!C92=0,"",RES_hhdet_tes!C92/RES_hhdet_fec!C92)</f>
        <v/>
      </c>
      <c r="D92" s="171" t="str">
        <f>IF(RES_hhdet_tes!D92=0,"",RES_hhdet_tes!D92/RES_hhdet_fec!D92)</f>
        <v/>
      </c>
      <c r="E92" s="171" t="str">
        <f>IF(RES_hhdet_tes!E92=0,"",RES_hhdet_tes!E92/RES_hhdet_fec!E92)</f>
        <v/>
      </c>
      <c r="F92" s="171" t="str">
        <f>IF(RES_hhdet_tes!F92=0,"",RES_hhdet_tes!F92/RES_hhdet_fec!F92)</f>
        <v/>
      </c>
      <c r="G92" s="171" t="str">
        <f>IF(RES_hhdet_tes!G92=0,"",RES_hhdet_tes!G92/RES_hhdet_fec!G92)</f>
        <v/>
      </c>
      <c r="H92" s="171" t="str">
        <f>IF(RES_hhdet_tes!H92=0,"",RES_hhdet_tes!H92/RES_hhdet_fec!H92)</f>
        <v/>
      </c>
      <c r="I92" s="171" t="str">
        <f>IF(RES_hhdet_tes!I92=0,"",RES_hhdet_tes!I92/RES_hhdet_fec!I92)</f>
        <v/>
      </c>
      <c r="J92" s="171" t="str">
        <f>IF(RES_hhdet_tes!J92=0,"",RES_hhdet_tes!J92/RES_hhdet_fec!J92)</f>
        <v/>
      </c>
      <c r="K92" s="171" t="str">
        <f>IF(RES_hhdet_tes!K92=0,"",RES_hhdet_tes!K92/RES_hhdet_fec!K92)</f>
        <v/>
      </c>
      <c r="L92" s="171" t="str">
        <f>IF(RES_hhdet_tes!L92=0,"",RES_hhdet_tes!L92/RES_hhdet_fec!L92)</f>
        <v/>
      </c>
      <c r="M92" s="171" t="str">
        <f>IF(RES_hhdet_tes!M92=0,"",RES_hhdet_tes!M92/RES_hhdet_fec!M92)</f>
        <v/>
      </c>
      <c r="N92" s="171" t="str">
        <f>IF(RES_hhdet_tes!N92=0,"",RES_hhdet_tes!N92/RES_hhdet_fec!N92)</f>
        <v/>
      </c>
      <c r="O92" s="171" t="str">
        <f>IF(RES_hhdet_tes!O92=0,"",RES_hhdet_tes!O92/RES_hhdet_fec!O92)</f>
        <v/>
      </c>
      <c r="P92" s="171" t="str">
        <f>IF(RES_hhdet_tes!P92=0,"",RES_hhdet_tes!P92/RES_hhdet_fec!P92)</f>
        <v/>
      </c>
      <c r="Q92" s="171" t="str">
        <f>IF(RES_hhdet_tes!Q92=0,"",RES_hhdet_tes!Q92/RES_hhdet_fec!Q92)</f>
        <v/>
      </c>
    </row>
    <row r="93" spans="1:17" ht="12" customHeight="1" x14ac:dyDescent="0.25">
      <c r="A93" s="161" t="s">
        <v>143</v>
      </c>
      <c r="B93" s="170" t="str">
        <f>IF(RES_hhdet_tes!B93=0,"",RES_hhdet_tes!B93/RES_hhdet_fec!B93)</f>
        <v/>
      </c>
      <c r="C93" s="170" t="str">
        <f>IF(RES_hhdet_tes!C93=0,"",RES_hhdet_tes!C93/RES_hhdet_fec!C93)</f>
        <v/>
      </c>
      <c r="D93" s="170" t="str">
        <f>IF(RES_hhdet_tes!D93=0,"",RES_hhdet_tes!D93/RES_hhdet_fec!D93)</f>
        <v/>
      </c>
      <c r="E93" s="170" t="str">
        <f>IF(RES_hhdet_tes!E93=0,"",RES_hhdet_tes!E93/RES_hhdet_fec!E93)</f>
        <v/>
      </c>
      <c r="F93" s="170" t="str">
        <f>IF(RES_hhdet_tes!F93=0,"",RES_hhdet_tes!F93/RES_hhdet_fec!F93)</f>
        <v/>
      </c>
      <c r="G93" s="170" t="str">
        <f>IF(RES_hhdet_tes!G93=0,"",RES_hhdet_tes!G93/RES_hhdet_fec!G93)</f>
        <v/>
      </c>
      <c r="H93" s="170" t="str">
        <f>IF(RES_hhdet_tes!H93=0,"",RES_hhdet_tes!H93/RES_hhdet_fec!H93)</f>
        <v/>
      </c>
      <c r="I93" s="170" t="str">
        <f>IF(RES_hhdet_tes!I93=0,"",RES_hhdet_tes!I93/RES_hhdet_fec!I93)</f>
        <v/>
      </c>
      <c r="J93" s="170" t="str">
        <f>IF(RES_hhdet_tes!J93=0,"",RES_hhdet_tes!J93/RES_hhdet_fec!J93)</f>
        <v/>
      </c>
      <c r="K93" s="170" t="str">
        <f>IF(RES_hhdet_tes!K93=0,"",RES_hhdet_tes!K93/RES_hhdet_fec!K93)</f>
        <v/>
      </c>
      <c r="L93" s="170" t="str">
        <f>IF(RES_hhdet_tes!L93=0,"",RES_hhdet_tes!L93/RES_hhdet_fec!L93)</f>
        <v/>
      </c>
      <c r="M93" s="170" t="str">
        <f>IF(RES_hhdet_tes!M93=0,"",RES_hhdet_tes!M93/RES_hhdet_fec!M93)</f>
        <v/>
      </c>
      <c r="N93" s="170" t="str">
        <f>IF(RES_hhdet_tes!N93=0,"",RES_hhdet_tes!N93/RES_hhdet_fec!N93)</f>
        <v/>
      </c>
      <c r="O93" s="170" t="str">
        <f>IF(RES_hhdet_tes!O93=0,"",RES_hhdet_tes!O93/RES_hhdet_fec!O93)</f>
        <v/>
      </c>
      <c r="P93" s="170" t="str">
        <f>IF(RES_hhdet_tes!P93=0,"",RES_hhdet_tes!P93/RES_hhdet_fec!P93)</f>
        <v/>
      </c>
      <c r="Q93" s="170" t="str">
        <f>IF(RES_hhdet_tes!Q93=0,"",RES_hhdet_tes!Q93/RES_hhdet_fec!Q93)</f>
        <v/>
      </c>
    </row>
    <row r="94" spans="1:17" ht="12" customHeight="1" x14ac:dyDescent="0.25">
      <c r="A94" s="148" t="s">
        <v>57</v>
      </c>
      <c r="B94" s="73" t="str">
        <f>IF(RES_hhdet_tes!B94=0,"",RES_hhdet_tes!B94/RES_hhdet_fec!B94)</f>
        <v/>
      </c>
      <c r="C94" s="73" t="str">
        <f>IF(RES_hhdet_tes!C94=0,"",RES_hhdet_tes!C94/RES_hhdet_fec!C94)</f>
        <v/>
      </c>
      <c r="D94" s="73" t="str">
        <f>IF(RES_hhdet_tes!D94=0,"",RES_hhdet_tes!D94/RES_hhdet_fec!D94)</f>
        <v/>
      </c>
      <c r="E94" s="73" t="str">
        <f>IF(RES_hhdet_tes!E94=0,"",RES_hhdet_tes!E94/RES_hhdet_fec!E94)</f>
        <v/>
      </c>
      <c r="F94" s="73" t="str">
        <f>IF(RES_hhdet_tes!F94=0,"",RES_hhdet_tes!F94/RES_hhdet_fec!F94)</f>
        <v/>
      </c>
      <c r="G94" s="73" t="str">
        <f>IF(RES_hhdet_tes!G94=0,"",RES_hhdet_tes!G94/RES_hhdet_fec!G94)</f>
        <v/>
      </c>
      <c r="H94" s="73" t="str">
        <f>IF(RES_hhdet_tes!H94=0,"",RES_hhdet_tes!H94/RES_hhdet_fec!H94)</f>
        <v/>
      </c>
      <c r="I94" s="73" t="str">
        <f>IF(RES_hhdet_tes!I94=0,"",RES_hhdet_tes!I94/RES_hhdet_fec!I94)</f>
        <v/>
      </c>
      <c r="J94" s="73" t="str">
        <f>IF(RES_hhdet_tes!J94=0,"",RES_hhdet_tes!J94/RES_hhdet_fec!J94)</f>
        <v/>
      </c>
      <c r="K94" s="73" t="str">
        <f>IF(RES_hhdet_tes!K94=0,"",RES_hhdet_tes!K94/RES_hhdet_fec!K94)</f>
        <v/>
      </c>
      <c r="L94" s="73" t="str">
        <f>IF(RES_hhdet_tes!L94=0,"",RES_hhdet_tes!L94/RES_hhdet_fec!L94)</f>
        <v/>
      </c>
      <c r="M94" s="73" t="str">
        <f>IF(RES_hhdet_tes!M94=0,"",RES_hhdet_tes!M94/RES_hhdet_fec!M94)</f>
        <v/>
      </c>
      <c r="N94" s="73" t="str">
        <f>IF(RES_hhdet_tes!N94=0,"",RES_hhdet_tes!N94/RES_hhdet_fec!N94)</f>
        <v/>
      </c>
      <c r="O94" s="73" t="str">
        <f>IF(RES_hhdet_tes!O94=0,"",RES_hhdet_tes!O94/RES_hhdet_fec!O94)</f>
        <v/>
      </c>
      <c r="P94" s="73" t="str">
        <f>IF(RES_hhdet_tes!P94=0,"",RES_hhdet_tes!P94/RES_hhdet_fec!P94)</f>
        <v/>
      </c>
      <c r="Q94" s="73" t="str">
        <f>IF(RES_hhdet_tes!Q94=0,"",RES_hhdet_tes!Q94/RES_hhdet_fec!Q94)</f>
        <v/>
      </c>
    </row>
    <row r="95" spans="1:17" ht="12" customHeight="1" x14ac:dyDescent="0.25">
      <c r="A95" s="148" t="s">
        <v>59</v>
      </c>
      <c r="B95" s="73" t="str">
        <f>IF(RES_hhdet_tes!B95=0,"",RES_hhdet_tes!B95/RES_hhdet_fec!B95)</f>
        <v/>
      </c>
      <c r="C95" s="73" t="str">
        <f>IF(RES_hhdet_tes!C95=0,"",RES_hhdet_tes!C95/RES_hhdet_fec!C95)</f>
        <v/>
      </c>
      <c r="D95" s="73" t="str">
        <f>IF(RES_hhdet_tes!D95=0,"",RES_hhdet_tes!D95/RES_hhdet_fec!D95)</f>
        <v/>
      </c>
      <c r="E95" s="73" t="str">
        <f>IF(RES_hhdet_tes!E95=0,"",RES_hhdet_tes!E95/RES_hhdet_fec!E95)</f>
        <v/>
      </c>
      <c r="F95" s="73" t="str">
        <f>IF(RES_hhdet_tes!F95=0,"",RES_hhdet_tes!F95/RES_hhdet_fec!F95)</f>
        <v/>
      </c>
      <c r="G95" s="73" t="str">
        <f>IF(RES_hhdet_tes!G95=0,"",RES_hhdet_tes!G95/RES_hhdet_fec!G95)</f>
        <v/>
      </c>
      <c r="H95" s="73" t="str">
        <f>IF(RES_hhdet_tes!H95=0,"",RES_hhdet_tes!H95/RES_hhdet_fec!H95)</f>
        <v/>
      </c>
      <c r="I95" s="73" t="str">
        <f>IF(RES_hhdet_tes!I95=0,"",RES_hhdet_tes!I95/RES_hhdet_fec!I95)</f>
        <v/>
      </c>
      <c r="J95" s="73" t="str">
        <f>IF(RES_hhdet_tes!J95=0,"",RES_hhdet_tes!J95/RES_hhdet_fec!J95)</f>
        <v/>
      </c>
      <c r="K95" s="73" t="str">
        <f>IF(RES_hhdet_tes!K95=0,"",RES_hhdet_tes!K95/RES_hhdet_fec!K95)</f>
        <v/>
      </c>
      <c r="L95" s="73" t="str">
        <f>IF(RES_hhdet_tes!L95=0,"",RES_hhdet_tes!L95/RES_hhdet_fec!L95)</f>
        <v/>
      </c>
      <c r="M95" s="73" t="str">
        <f>IF(RES_hhdet_tes!M95=0,"",RES_hhdet_tes!M95/RES_hhdet_fec!M95)</f>
        <v/>
      </c>
      <c r="N95" s="73" t="str">
        <f>IF(RES_hhdet_tes!N95=0,"",RES_hhdet_tes!N95/RES_hhdet_fec!N95)</f>
        <v/>
      </c>
      <c r="O95" s="73" t="str">
        <f>IF(RES_hhdet_tes!O95=0,"",RES_hhdet_tes!O95/RES_hhdet_fec!O95)</f>
        <v/>
      </c>
      <c r="P95" s="73" t="str">
        <f>IF(RES_hhdet_tes!P95=0,"",RES_hhdet_tes!P95/RES_hhdet_fec!P95)</f>
        <v/>
      </c>
      <c r="Q95" s="73" t="str">
        <f>IF(RES_hhdet_tes!Q95=0,"",RES_hhdet_tes!Q95/RES_hhdet_fec!Q95)</f>
        <v/>
      </c>
    </row>
    <row r="96" spans="1:17" ht="12" customHeight="1" x14ac:dyDescent="0.25">
      <c r="A96" s="163" t="s">
        <v>142</v>
      </c>
      <c r="B96" s="171" t="str">
        <f>IF(RES_hhdet_tes!B96=0,"",RES_hhdet_tes!B96/RES_hhdet_fec!B96)</f>
        <v/>
      </c>
      <c r="C96" s="171" t="str">
        <f>IF(RES_hhdet_tes!C96=0,"",RES_hhdet_tes!C96/RES_hhdet_fec!C96)</f>
        <v/>
      </c>
      <c r="D96" s="171" t="str">
        <f>IF(RES_hhdet_tes!D96=0,"",RES_hhdet_tes!D96/RES_hhdet_fec!D96)</f>
        <v/>
      </c>
      <c r="E96" s="171" t="str">
        <f>IF(RES_hhdet_tes!E96=0,"",RES_hhdet_tes!E96/RES_hhdet_fec!E96)</f>
        <v/>
      </c>
      <c r="F96" s="171" t="str">
        <f>IF(RES_hhdet_tes!F96=0,"",RES_hhdet_tes!F96/RES_hhdet_fec!F96)</f>
        <v/>
      </c>
      <c r="G96" s="171" t="str">
        <f>IF(RES_hhdet_tes!G96=0,"",RES_hhdet_tes!G96/RES_hhdet_fec!G96)</f>
        <v/>
      </c>
      <c r="H96" s="171" t="str">
        <f>IF(RES_hhdet_tes!H96=0,"",RES_hhdet_tes!H96/RES_hhdet_fec!H96)</f>
        <v/>
      </c>
      <c r="I96" s="171" t="str">
        <f>IF(RES_hhdet_tes!I96=0,"",RES_hhdet_tes!I96/RES_hhdet_fec!I96)</f>
        <v/>
      </c>
      <c r="J96" s="171" t="str">
        <f>IF(RES_hhdet_tes!J96=0,"",RES_hhdet_tes!J96/RES_hhdet_fec!J96)</f>
        <v/>
      </c>
      <c r="K96" s="171" t="str">
        <f>IF(RES_hhdet_tes!K96=0,"",RES_hhdet_tes!K96/RES_hhdet_fec!K96)</f>
        <v/>
      </c>
      <c r="L96" s="171">
        <f>IF(RES_hhdet_tes!L96=0,"",RES_hhdet_tes!L96/RES_hhdet_fec!L96)</f>
        <v>0.64046735727161541</v>
      </c>
      <c r="M96" s="171">
        <f>IF(RES_hhdet_tes!M96=0,"",RES_hhdet_tes!M96/RES_hhdet_fec!M96)</f>
        <v>0.64046735727161552</v>
      </c>
      <c r="N96" s="171">
        <f>IF(RES_hhdet_tes!N96=0,"",RES_hhdet_tes!N96/RES_hhdet_fec!N96)</f>
        <v>0.64070850353460174</v>
      </c>
      <c r="O96" s="171">
        <f>IF(RES_hhdet_tes!O96=0,"",RES_hhdet_tes!O96/RES_hhdet_fec!O96)</f>
        <v>0.64079783219193032</v>
      </c>
      <c r="P96" s="171">
        <f>IF(RES_hhdet_tes!P96=0,"",RES_hhdet_tes!P96/RES_hhdet_fec!P96)</f>
        <v>0.64205899200014127</v>
      </c>
      <c r="Q96" s="171">
        <f>IF(RES_hhdet_tes!Q96=0,"",RES_hhdet_tes!Q96/RES_hhdet_fec!Q96)</f>
        <v>0.64213553293935399</v>
      </c>
    </row>
    <row r="97" spans="1:17" ht="12" customHeight="1" x14ac:dyDescent="0.25">
      <c r="A97" s="161" t="s">
        <v>141</v>
      </c>
      <c r="B97" s="170" t="str">
        <f>IF(RES_hhdet_tes!B97=0,"",RES_hhdet_tes!B97/RES_hhdet_fec!B97)</f>
        <v/>
      </c>
      <c r="C97" s="170" t="str">
        <f>IF(RES_hhdet_tes!C97=0,"",RES_hhdet_tes!C97/RES_hhdet_fec!C97)</f>
        <v/>
      </c>
      <c r="D97" s="170" t="str">
        <f>IF(RES_hhdet_tes!D97=0,"",RES_hhdet_tes!D97/RES_hhdet_fec!D97)</f>
        <v/>
      </c>
      <c r="E97" s="170" t="str">
        <f>IF(RES_hhdet_tes!E97=0,"",RES_hhdet_tes!E97/RES_hhdet_fec!E97)</f>
        <v/>
      </c>
      <c r="F97" s="170" t="str">
        <f>IF(RES_hhdet_tes!F97=0,"",RES_hhdet_tes!F97/RES_hhdet_fec!F97)</f>
        <v/>
      </c>
      <c r="G97" s="170" t="str">
        <f>IF(RES_hhdet_tes!G97=0,"",RES_hhdet_tes!G97/RES_hhdet_fec!G97)</f>
        <v/>
      </c>
      <c r="H97" s="170" t="str">
        <f>IF(RES_hhdet_tes!H97=0,"",RES_hhdet_tes!H97/RES_hhdet_fec!H97)</f>
        <v/>
      </c>
      <c r="I97" s="170" t="str">
        <f>IF(RES_hhdet_tes!I97=0,"",RES_hhdet_tes!I97/RES_hhdet_fec!I97)</f>
        <v/>
      </c>
      <c r="J97" s="170" t="str">
        <f>IF(RES_hhdet_tes!J97=0,"",RES_hhdet_tes!J97/RES_hhdet_fec!J97)</f>
        <v/>
      </c>
      <c r="K97" s="170" t="str">
        <f>IF(RES_hhdet_tes!K97=0,"",RES_hhdet_tes!K97/RES_hhdet_fec!K97)</f>
        <v/>
      </c>
      <c r="L97" s="170">
        <f>IF(RES_hhdet_tes!L97=0,"",RES_hhdet_tes!L97/RES_hhdet_fec!L97)</f>
        <v>0.98738364694577296</v>
      </c>
      <c r="M97" s="170">
        <f>IF(RES_hhdet_tes!M97=0,"",RES_hhdet_tes!M97/RES_hhdet_fec!M97)</f>
        <v>0.9877010896792553</v>
      </c>
      <c r="N97" s="170">
        <f>IF(RES_hhdet_tes!N97=0,"",RES_hhdet_tes!N97/RES_hhdet_fec!N97)</f>
        <v>0.98775674937555347</v>
      </c>
      <c r="O97" s="170">
        <f>IF(RES_hhdet_tes!O97=0,"",RES_hhdet_tes!O97/RES_hhdet_fec!O97)</f>
        <v>0.98404313055974069</v>
      </c>
      <c r="P97" s="170">
        <f>IF(RES_hhdet_tes!P97=0,"",RES_hhdet_tes!P97/RES_hhdet_fec!P97)</f>
        <v>0.98430332074231619</v>
      </c>
      <c r="Q97" s="170">
        <f>IF(RES_hhdet_tes!Q97=0,"",RES_hhdet_tes!Q97/RES_hhdet_fec!Q97)</f>
        <v>0.96183120832895974</v>
      </c>
    </row>
    <row r="98" spans="1:17" ht="12" customHeight="1" x14ac:dyDescent="0.25">
      <c r="A98" s="148" t="s">
        <v>60</v>
      </c>
      <c r="B98" s="73" t="str">
        <f>IF(RES_hhdet_tes!B98=0,"",RES_hhdet_tes!B98/RES_hhdet_fec!B98)</f>
        <v/>
      </c>
      <c r="C98" s="73" t="str">
        <f>IF(RES_hhdet_tes!C98=0,"",RES_hhdet_tes!C98/RES_hhdet_fec!C98)</f>
        <v/>
      </c>
      <c r="D98" s="73" t="str">
        <f>IF(RES_hhdet_tes!D98=0,"",RES_hhdet_tes!D98/RES_hhdet_fec!D98)</f>
        <v/>
      </c>
      <c r="E98" s="73" t="str">
        <f>IF(RES_hhdet_tes!E98=0,"",RES_hhdet_tes!E98/RES_hhdet_fec!E98)</f>
        <v/>
      </c>
      <c r="F98" s="73" t="str">
        <f>IF(RES_hhdet_tes!F98=0,"",RES_hhdet_tes!F98/RES_hhdet_fec!F98)</f>
        <v/>
      </c>
      <c r="G98" s="73" t="str">
        <f>IF(RES_hhdet_tes!G98=0,"",RES_hhdet_tes!G98/RES_hhdet_fec!G98)</f>
        <v/>
      </c>
      <c r="H98" s="73" t="str">
        <f>IF(RES_hhdet_tes!H98=0,"",RES_hhdet_tes!H98/RES_hhdet_fec!H98)</f>
        <v/>
      </c>
      <c r="I98" s="73" t="str">
        <f>IF(RES_hhdet_tes!I98=0,"",RES_hhdet_tes!I98/RES_hhdet_fec!I98)</f>
        <v/>
      </c>
      <c r="J98" s="73" t="str">
        <f>IF(RES_hhdet_tes!J98=0,"",RES_hhdet_tes!J98/RES_hhdet_fec!J98)</f>
        <v/>
      </c>
      <c r="K98" s="73" t="str">
        <f>IF(RES_hhdet_tes!K98=0,"",RES_hhdet_tes!K98/RES_hhdet_fec!K98)</f>
        <v/>
      </c>
      <c r="L98" s="73">
        <f>IF(RES_hhdet_tes!L98=0,"",RES_hhdet_tes!L98/RES_hhdet_fec!L98)</f>
        <v>0.64046735727161874</v>
      </c>
      <c r="M98" s="73">
        <f>IF(RES_hhdet_tes!M98=0,"",RES_hhdet_tes!M98/RES_hhdet_fec!M98)</f>
        <v>0.64052930042904044</v>
      </c>
      <c r="N98" s="73">
        <f>IF(RES_hhdet_tes!N98=0,"",RES_hhdet_tes!N98/RES_hhdet_fec!N98)</f>
        <v>0.64095479280350764</v>
      </c>
      <c r="O98" s="73">
        <f>IF(RES_hhdet_tes!O98=0,"",RES_hhdet_tes!O98/RES_hhdet_fec!O98)</f>
        <v>0.64097939853825681</v>
      </c>
      <c r="P98" s="73">
        <f>IF(RES_hhdet_tes!P98=0,"",RES_hhdet_tes!P98/RES_hhdet_fec!P98)</f>
        <v>0.64301029639669605</v>
      </c>
      <c r="Q98" s="73">
        <f>IF(RES_hhdet_tes!Q98=0,"",RES_hhdet_tes!Q98/RES_hhdet_fec!Q98)</f>
        <v>0.64321173261993558</v>
      </c>
    </row>
    <row r="99" spans="1:17" ht="12" customHeight="1" x14ac:dyDescent="0.25">
      <c r="A99" s="148" t="s">
        <v>59</v>
      </c>
      <c r="B99" s="73" t="str">
        <f>IF(RES_hhdet_tes!B99=0,"",RES_hhdet_tes!B99/RES_hhdet_fec!B99)</f>
        <v/>
      </c>
      <c r="C99" s="73" t="str">
        <f>IF(RES_hhdet_tes!C99=0,"",RES_hhdet_tes!C99/RES_hhdet_fec!C99)</f>
        <v/>
      </c>
      <c r="D99" s="73" t="str">
        <f>IF(RES_hhdet_tes!D99=0,"",RES_hhdet_tes!D99/RES_hhdet_fec!D99)</f>
        <v/>
      </c>
      <c r="E99" s="73" t="str">
        <f>IF(RES_hhdet_tes!E99=0,"",RES_hhdet_tes!E99/RES_hhdet_fec!E99)</f>
        <v/>
      </c>
      <c r="F99" s="73" t="str">
        <f>IF(RES_hhdet_tes!F99=0,"",RES_hhdet_tes!F99/RES_hhdet_fec!F99)</f>
        <v/>
      </c>
      <c r="G99" s="73" t="str">
        <f>IF(RES_hhdet_tes!G99=0,"",RES_hhdet_tes!G99/RES_hhdet_fec!G99)</f>
        <v/>
      </c>
      <c r="H99" s="73" t="str">
        <f>IF(RES_hhdet_tes!H99=0,"",RES_hhdet_tes!H99/RES_hhdet_fec!H99)</f>
        <v/>
      </c>
      <c r="I99" s="73" t="str">
        <f>IF(RES_hhdet_tes!I99=0,"",RES_hhdet_tes!I99/RES_hhdet_fec!I99)</f>
        <v/>
      </c>
      <c r="J99" s="73" t="str">
        <f>IF(RES_hhdet_tes!J99=0,"",RES_hhdet_tes!J99/RES_hhdet_fec!J99)</f>
        <v/>
      </c>
      <c r="K99" s="73" t="str">
        <f>IF(RES_hhdet_tes!K99=0,"",RES_hhdet_tes!K99/RES_hhdet_fec!K99)</f>
        <v/>
      </c>
      <c r="L99" s="73">
        <f>IF(RES_hhdet_tes!L99=0,"",RES_hhdet_tes!L99/RES_hhdet_fec!L99)</f>
        <v>1</v>
      </c>
      <c r="M99" s="73">
        <f>IF(RES_hhdet_tes!M99=0,"",RES_hhdet_tes!M99/RES_hhdet_fec!M99)</f>
        <v>1.0000000000000002</v>
      </c>
      <c r="N99" s="73">
        <f>IF(RES_hhdet_tes!N99=0,"",RES_hhdet_tes!N99/RES_hhdet_fec!N99)</f>
        <v>1</v>
      </c>
      <c r="O99" s="73">
        <f>IF(RES_hhdet_tes!O99=0,"",RES_hhdet_tes!O99/RES_hhdet_fec!O99)</f>
        <v>0.99999999999999967</v>
      </c>
      <c r="P99" s="73">
        <f>IF(RES_hhdet_tes!P99=0,"",RES_hhdet_tes!P99/RES_hhdet_fec!P99)</f>
        <v>1</v>
      </c>
      <c r="Q99" s="73">
        <f>IF(RES_hhdet_tes!Q99=0,"",RES_hhdet_tes!Q99/RES_hhdet_fec!Q99)</f>
        <v>1.0000000000000002</v>
      </c>
    </row>
    <row r="100" spans="1:17" ht="12" customHeight="1" x14ac:dyDescent="0.25">
      <c r="A100" s="158" t="s">
        <v>62</v>
      </c>
      <c r="B100" s="169" t="str">
        <f>IF(RES_hhdet_tes!B100=0,"",RES_hhdet_tes!B100/RES_hhdet_fec!B100)</f>
        <v/>
      </c>
      <c r="C100" s="169" t="str">
        <f>IF(RES_hhdet_tes!C100=0,"",RES_hhdet_tes!C100/RES_hhdet_fec!C100)</f>
        <v/>
      </c>
      <c r="D100" s="169" t="str">
        <f>IF(RES_hhdet_tes!D100=0,"",RES_hhdet_tes!D100/RES_hhdet_fec!D100)</f>
        <v/>
      </c>
      <c r="E100" s="169" t="str">
        <f>IF(RES_hhdet_tes!E100=0,"",RES_hhdet_tes!E100/RES_hhdet_fec!E100)</f>
        <v/>
      </c>
      <c r="F100" s="169" t="str">
        <f>IF(RES_hhdet_tes!F100=0,"",RES_hhdet_tes!F100/RES_hhdet_fec!F100)</f>
        <v/>
      </c>
      <c r="G100" s="169" t="str">
        <f>IF(RES_hhdet_tes!G100=0,"",RES_hhdet_tes!G100/RES_hhdet_fec!G100)</f>
        <v/>
      </c>
      <c r="H100" s="169" t="str">
        <f>IF(RES_hhdet_tes!H100=0,"",RES_hhdet_tes!H100/RES_hhdet_fec!H100)</f>
        <v/>
      </c>
      <c r="I100" s="169" t="str">
        <f>IF(RES_hhdet_tes!I100=0,"",RES_hhdet_tes!I100/RES_hhdet_fec!I100)</f>
        <v/>
      </c>
      <c r="J100" s="169" t="str">
        <f>IF(RES_hhdet_tes!J100=0,"",RES_hhdet_tes!J100/RES_hhdet_fec!J100)</f>
        <v/>
      </c>
      <c r="K100" s="169" t="str">
        <f>IF(RES_hhdet_tes!K100=0,"",RES_hhdet_tes!K100/RES_hhdet_fec!K100)</f>
        <v/>
      </c>
      <c r="L100" s="169">
        <f>IF(RES_hhdet_tes!L100=0,"",RES_hhdet_tes!L100/RES_hhdet_fec!L100)</f>
        <v>0.63016155061383461</v>
      </c>
      <c r="M100" s="169">
        <f>IF(RES_hhdet_tes!M100=0,"",RES_hhdet_tes!M100/RES_hhdet_fec!M100)</f>
        <v>0.64957706805343707</v>
      </c>
      <c r="N100" s="169">
        <f>IF(RES_hhdet_tes!N100=0,"",RES_hhdet_tes!N100/RES_hhdet_fec!N100)</f>
        <v>0.65755189841640682</v>
      </c>
      <c r="O100" s="169">
        <f>IF(RES_hhdet_tes!O100=0,"",RES_hhdet_tes!O100/RES_hhdet_fec!O100)</f>
        <v>0.67417110481253861</v>
      </c>
      <c r="P100" s="169">
        <f>IF(RES_hhdet_tes!P100=0,"",RES_hhdet_tes!P100/RES_hhdet_fec!P100)</f>
        <v>0.69748193439159356</v>
      </c>
      <c r="Q100" s="169">
        <f>IF(RES_hhdet_tes!Q100=0,"",RES_hhdet_tes!Q100/RES_hhdet_fec!Q100)</f>
        <v>0.71255136761793303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 t="str">
        <f>IF(RES_hhdet_tes!B102=0,"",RES_hhdet_tes!B102/RES_hhdet_fec!B102)</f>
        <v/>
      </c>
      <c r="C102" s="73" t="str">
        <f>IF(RES_hhdet_tes!C102=0,"",RES_hhdet_tes!C102/RES_hhdet_fec!C102)</f>
        <v/>
      </c>
      <c r="D102" s="73" t="str">
        <f>IF(RES_hhdet_tes!D102=0,"",RES_hhdet_tes!D102/RES_hhdet_fec!D102)</f>
        <v/>
      </c>
      <c r="E102" s="73" t="str">
        <f>IF(RES_hhdet_tes!E102=0,"",RES_hhdet_tes!E102/RES_hhdet_fec!E102)</f>
        <v/>
      </c>
      <c r="F102" s="73" t="str">
        <f>IF(RES_hhdet_tes!F102=0,"",RES_hhdet_tes!F102/RES_hhdet_fec!F102)</f>
        <v/>
      </c>
      <c r="G102" s="73" t="str">
        <f>IF(RES_hhdet_tes!G102=0,"",RES_hhdet_tes!G102/RES_hhdet_fec!G102)</f>
        <v/>
      </c>
      <c r="H102" s="73" t="str">
        <f>IF(RES_hhdet_tes!H102=0,"",RES_hhdet_tes!H102/RES_hhdet_fec!H102)</f>
        <v/>
      </c>
      <c r="I102" s="73" t="str">
        <f>IF(RES_hhdet_tes!I102=0,"",RES_hhdet_tes!I102/RES_hhdet_fec!I102)</f>
        <v/>
      </c>
      <c r="J102" s="73" t="str">
        <f>IF(RES_hhdet_tes!J102=0,"",RES_hhdet_tes!J102/RES_hhdet_fec!J102)</f>
        <v/>
      </c>
      <c r="K102" s="73" t="str">
        <f>IF(RES_hhdet_tes!K102=0,"",RES_hhdet_tes!K102/RES_hhdet_fec!K102)</f>
        <v/>
      </c>
      <c r="L102" s="73">
        <f>IF(RES_hhdet_tes!L102=0,"",RES_hhdet_tes!L102/RES_hhdet_fec!L102)</f>
        <v>0.46791868877019682</v>
      </c>
      <c r="M102" s="73">
        <f>IF(RES_hhdet_tes!M102=0,"",RES_hhdet_tes!M102/RES_hhdet_fec!M102)</f>
        <v>0.4679186887701971</v>
      </c>
      <c r="N102" s="73">
        <f>IF(RES_hhdet_tes!N102=0,"",RES_hhdet_tes!N102/RES_hhdet_fec!N102)</f>
        <v>0.46791966388295253</v>
      </c>
      <c r="O102" s="73">
        <f>IF(RES_hhdet_tes!O102=0,"",RES_hhdet_tes!O102/RES_hhdet_fec!O102)</f>
        <v>0.46791979555687063</v>
      </c>
      <c r="P102" s="73">
        <f>IF(RES_hhdet_tes!P102=0,"",RES_hhdet_tes!P102/RES_hhdet_fec!P102)</f>
        <v>0.46791984215841503</v>
      </c>
      <c r="Q102" s="73">
        <f>IF(RES_hhdet_tes!Q102=0,"",RES_hhdet_tes!Q102/RES_hhdet_fec!Q102)</f>
        <v>0.46792005706841122</v>
      </c>
    </row>
    <row r="103" spans="1:17" ht="12" customHeight="1" x14ac:dyDescent="0.25">
      <c r="A103" s="29" t="s">
        <v>140</v>
      </c>
      <c r="B103" s="65" t="str">
        <f>IF(RES_hhdet_tes!B103=0,"",RES_hhdet_tes!B103/RES_hhdet_fec!B103)</f>
        <v/>
      </c>
      <c r="C103" s="65" t="str">
        <f>IF(RES_hhdet_tes!C103=0,"",RES_hhdet_tes!C103/RES_hhdet_fec!C103)</f>
        <v/>
      </c>
      <c r="D103" s="65" t="str">
        <f>IF(RES_hhdet_tes!D103=0,"",RES_hhdet_tes!D103/RES_hhdet_fec!D103)</f>
        <v/>
      </c>
      <c r="E103" s="65" t="str">
        <f>IF(RES_hhdet_tes!E103=0,"",RES_hhdet_tes!E103/RES_hhdet_fec!E103)</f>
        <v/>
      </c>
      <c r="F103" s="65" t="str">
        <f>IF(RES_hhdet_tes!F103=0,"",RES_hhdet_tes!F103/RES_hhdet_fec!F103)</f>
        <v/>
      </c>
      <c r="G103" s="65" t="str">
        <f>IF(RES_hhdet_tes!G103=0,"",RES_hhdet_tes!G103/RES_hhdet_fec!G103)</f>
        <v/>
      </c>
      <c r="H103" s="65" t="str">
        <f>IF(RES_hhdet_tes!H103=0,"",RES_hhdet_tes!H103/RES_hhdet_fec!H103)</f>
        <v/>
      </c>
      <c r="I103" s="65" t="str">
        <f>IF(RES_hhdet_tes!I103=0,"",RES_hhdet_tes!I103/RES_hhdet_fec!I103)</f>
        <v/>
      </c>
      <c r="J103" s="65" t="str">
        <f>IF(RES_hhdet_tes!J103=0,"",RES_hhdet_tes!J103/RES_hhdet_fec!J103)</f>
        <v/>
      </c>
      <c r="K103" s="65" t="str">
        <f>IF(RES_hhdet_tes!K103=0,"",RES_hhdet_tes!K103/RES_hhdet_fec!K103)</f>
        <v/>
      </c>
      <c r="L103" s="65">
        <f>IF(RES_hhdet_tes!L103=0,"",RES_hhdet_tes!L103/RES_hhdet_fec!L103)</f>
        <v>0.8397965745684669</v>
      </c>
      <c r="M103" s="65">
        <f>IF(RES_hhdet_tes!M103=0,"",RES_hhdet_tes!M103/RES_hhdet_fec!M103)</f>
        <v>0.83995233063365748</v>
      </c>
      <c r="N103" s="65">
        <f>IF(RES_hhdet_tes!N103=0,"",RES_hhdet_tes!N103/RES_hhdet_fec!N103)</f>
        <v>0.84019725183714944</v>
      </c>
      <c r="O103" s="65">
        <f>IF(RES_hhdet_tes!O103=0,"",RES_hhdet_tes!O103/RES_hhdet_fec!O103)</f>
        <v>0.84050393898955855</v>
      </c>
      <c r="P103" s="65">
        <f>IF(RES_hhdet_tes!P103=0,"",RES_hhdet_tes!P103/RES_hhdet_fec!P103)</f>
        <v>0.84160840757924427</v>
      </c>
      <c r="Q103" s="65">
        <f>IF(RES_hhdet_tes!Q103=0,"",RES_hhdet_tes!Q103/RES_hhdet_fec!Q103)</f>
        <v>0.8416485375507281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 t="str">
        <f>IF(RES_hhdet_tes!B124=0,"",RES_hhdet_tes!B124/RES_hhdet_fec!B124)</f>
        <v/>
      </c>
      <c r="C124" s="175" t="str">
        <f>IF(RES_hhdet_tes!C124=0,"",RES_hhdet_tes!C124/RES_hhdet_fec!C124)</f>
        <v/>
      </c>
      <c r="D124" s="175" t="str">
        <f>IF(RES_hhdet_tes!D124=0,"",RES_hhdet_tes!D124/RES_hhdet_fec!D124)</f>
        <v/>
      </c>
      <c r="E124" s="175" t="str">
        <f>IF(RES_hhdet_tes!E124=0,"",RES_hhdet_tes!E124/RES_hhdet_fec!E124)</f>
        <v/>
      </c>
      <c r="F124" s="175" t="str">
        <f>IF(RES_hhdet_tes!F124=0,"",RES_hhdet_tes!F124/RES_hhdet_fec!F124)</f>
        <v/>
      </c>
      <c r="G124" s="175" t="str">
        <f>IF(RES_hhdet_tes!G124=0,"",RES_hhdet_tes!G124/RES_hhdet_fec!G124)</f>
        <v/>
      </c>
      <c r="H124" s="175" t="str">
        <f>IF(RES_hhdet_tes!H124=0,"",RES_hhdet_tes!H124/RES_hhdet_fec!H124)</f>
        <v/>
      </c>
      <c r="I124" s="175" t="str">
        <f>IF(RES_hhdet_tes!I124=0,"",RES_hhdet_tes!I124/RES_hhdet_fec!I124)</f>
        <v/>
      </c>
      <c r="J124" s="175" t="str">
        <f>IF(RES_hhdet_tes!J124=0,"",RES_hhdet_tes!J124/RES_hhdet_fec!J124)</f>
        <v/>
      </c>
      <c r="K124" s="175" t="str">
        <f>IF(RES_hhdet_tes!K124=0,"",RES_hhdet_tes!K124/RES_hhdet_fec!K124)</f>
        <v/>
      </c>
      <c r="L124" s="175" t="str">
        <f>IF(RES_hhdet_tes!L124=0,"",RES_hhdet_tes!L124/RES_hhdet_fec!L124)</f>
        <v/>
      </c>
      <c r="M124" s="175" t="str">
        <f>IF(RES_hhdet_tes!M124=0,"",RES_hhdet_tes!M124/RES_hhdet_fec!M124)</f>
        <v/>
      </c>
      <c r="N124" s="175" t="str">
        <f>IF(RES_hhdet_tes!N124=0,"",RES_hhdet_tes!N124/RES_hhdet_fec!N124)</f>
        <v/>
      </c>
      <c r="O124" s="175" t="str">
        <f>IF(RES_hhdet_tes!O124=0,"",RES_hhdet_tes!O124/RES_hhdet_fec!O124)</f>
        <v/>
      </c>
      <c r="P124" s="175" t="str">
        <f>IF(RES_hhdet_tes!P124=0,"",RES_hhdet_tes!P124/RES_hhdet_fec!P124)</f>
        <v/>
      </c>
      <c r="Q124" s="175" t="str">
        <f>IF(RES_hhdet_tes!Q124=0,"",RES_hhdet_tes!Q124/RES_hhdet_fec!Q124)</f>
        <v/>
      </c>
    </row>
    <row r="125" spans="1:17" ht="12.95" customHeight="1" x14ac:dyDescent="0.25">
      <c r="A125" s="158" t="s">
        <v>65</v>
      </c>
      <c r="B125" s="169" t="str">
        <f>IF(RES_hhdet_tes!B125=0,"",RES_hhdet_tes!B125/RES_hhdet_fec!B125)</f>
        <v/>
      </c>
      <c r="C125" s="169" t="str">
        <f>IF(RES_hhdet_tes!C125=0,"",RES_hhdet_tes!C125/RES_hhdet_fec!C125)</f>
        <v/>
      </c>
      <c r="D125" s="169" t="str">
        <f>IF(RES_hhdet_tes!D125=0,"",RES_hhdet_tes!D125/RES_hhdet_fec!D125)</f>
        <v/>
      </c>
      <c r="E125" s="169" t="str">
        <f>IF(RES_hhdet_tes!E125=0,"",RES_hhdet_tes!E125/RES_hhdet_fec!E125)</f>
        <v/>
      </c>
      <c r="F125" s="169" t="str">
        <f>IF(RES_hhdet_tes!F125=0,"",RES_hhdet_tes!F125/RES_hhdet_fec!F125)</f>
        <v/>
      </c>
      <c r="G125" s="169" t="str">
        <f>IF(RES_hhdet_tes!G125=0,"",RES_hhdet_tes!G125/RES_hhdet_fec!G125)</f>
        <v/>
      </c>
      <c r="H125" s="169" t="str">
        <f>IF(RES_hhdet_tes!H125=0,"",RES_hhdet_tes!H125/RES_hhdet_fec!H125)</f>
        <v/>
      </c>
      <c r="I125" s="169" t="str">
        <f>IF(RES_hhdet_tes!I125=0,"",RES_hhdet_tes!I125/RES_hhdet_fec!I125)</f>
        <v/>
      </c>
      <c r="J125" s="169" t="str">
        <f>IF(RES_hhdet_tes!J125=0,"",RES_hhdet_tes!J125/RES_hhdet_fec!J125)</f>
        <v/>
      </c>
      <c r="K125" s="169" t="str">
        <f>IF(RES_hhdet_tes!K125=0,"",RES_hhdet_tes!K125/RES_hhdet_fec!K125)</f>
        <v/>
      </c>
      <c r="L125" s="169" t="str">
        <f>IF(RES_hhdet_tes!L125=0,"",RES_hhdet_tes!L125/RES_hhdet_fec!L125)</f>
        <v/>
      </c>
      <c r="M125" s="169" t="str">
        <f>IF(RES_hhdet_tes!M125=0,"",RES_hhdet_tes!M125/RES_hhdet_fec!M125)</f>
        <v/>
      </c>
      <c r="N125" s="169" t="str">
        <f>IF(RES_hhdet_tes!N125=0,"",RES_hhdet_tes!N125/RES_hhdet_fec!N125)</f>
        <v/>
      </c>
      <c r="O125" s="169" t="str">
        <f>IF(RES_hhdet_tes!O125=0,"",RES_hhdet_tes!O125/RES_hhdet_fec!O125)</f>
        <v/>
      </c>
      <c r="P125" s="169" t="str">
        <f>IF(RES_hhdet_tes!P125=0,"",RES_hhdet_tes!P125/RES_hhdet_fec!P125)</f>
        <v/>
      </c>
      <c r="Q125" s="169" t="str">
        <f>IF(RES_hhdet_tes!Q125=0,"",RES_hhdet_tes!Q125/RES_hhdet_fec!Q125)</f>
        <v/>
      </c>
    </row>
    <row r="126" spans="1:17" ht="12" customHeight="1" x14ac:dyDescent="0.25">
      <c r="A126" s="23" t="s">
        <v>149</v>
      </c>
      <c r="B126" s="73" t="str">
        <f>IF(RES_hhdet_tes!B126=0,"",RES_hhdet_tes!B126/RES_hhdet_fec!B126)</f>
        <v/>
      </c>
      <c r="C126" s="73" t="str">
        <f>IF(RES_hhdet_tes!C126=0,"",RES_hhdet_tes!C126/RES_hhdet_fec!C126)</f>
        <v/>
      </c>
      <c r="D126" s="73" t="str">
        <f>IF(RES_hhdet_tes!D126=0,"",RES_hhdet_tes!D126/RES_hhdet_fec!D126)</f>
        <v/>
      </c>
      <c r="E126" s="73" t="str">
        <f>IF(RES_hhdet_tes!E126=0,"",RES_hhdet_tes!E126/RES_hhdet_fec!E126)</f>
        <v/>
      </c>
      <c r="F126" s="73" t="str">
        <f>IF(RES_hhdet_tes!F126=0,"",RES_hhdet_tes!F126/RES_hhdet_fec!F126)</f>
        <v/>
      </c>
      <c r="G126" s="73" t="str">
        <f>IF(RES_hhdet_tes!G126=0,"",RES_hhdet_tes!G126/RES_hhdet_fec!G126)</f>
        <v/>
      </c>
      <c r="H126" s="73" t="str">
        <f>IF(RES_hhdet_tes!H126=0,"",RES_hhdet_tes!H126/RES_hhdet_fec!H126)</f>
        <v/>
      </c>
      <c r="I126" s="73" t="str">
        <f>IF(RES_hhdet_tes!I126=0,"",RES_hhdet_tes!I126/RES_hhdet_fec!I126)</f>
        <v/>
      </c>
      <c r="J126" s="73" t="str">
        <f>IF(RES_hhdet_tes!J126=0,"",RES_hhdet_tes!J126/RES_hhdet_fec!J126)</f>
        <v/>
      </c>
      <c r="K126" s="73" t="str">
        <f>IF(RES_hhdet_tes!K126=0,"",RES_hhdet_tes!K126/RES_hhdet_fec!K126)</f>
        <v/>
      </c>
      <c r="L126" s="73" t="str">
        <f>IF(RES_hhdet_tes!L126=0,"",RES_hhdet_tes!L126/RES_hhdet_fec!L126)</f>
        <v/>
      </c>
      <c r="M126" s="73" t="str">
        <f>IF(RES_hhdet_tes!M126=0,"",RES_hhdet_tes!M126/RES_hhdet_fec!M126)</f>
        <v/>
      </c>
      <c r="N126" s="73" t="str">
        <f>IF(RES_hhdet_tes!N126=0,"",RES_hhdet_tes!N126/RES_hhdet_fec!N126)</f>
        <v/>
      </c>
      <c r="O126" s="73" t="str">
        <f>IF(RES_hhdet_tes!O126=0,"",RES_hhdet_tes!O126/RES_hhdet_fec!O126)</f>
        <v/>
      </c>
      <c r="P126" s="73" t="str">
        <f>IF(RES_hhdet_tes!P126=0,"",RES_hhdet_tes!P126/RES_hhdet_fec!P126)</f>
        <v/>
      </c>
      <c r="Q126" s="73" t="str">
        <f>IF(RES_hhdet_tes!Q126=0,"",RES_hhdet_tes!Q126/RES_hhdet_fec!Q126)</f>
        <v/>
      </c>
    </row>
    <row r="127" spans="1:17" ht="12" customHeight="1" x14ac:dyDescent="0.25">
      <c r="A127" s="23" t="s">
        <v>60</v>
      </c>
      <c r="B127" s="73" t="str">
        <f>IF(RES_hhdet_tes!B127=0,"",RES_hhdet_tes!B127/RES_hhdet_fec!B127)</f>
        <v/>
      </c>
      <c r="C127" s="73" t="str">
        <f>IF(RES_hhdet_tes!C127=0,"",RES_hhdet_tes!C127/RES_hhdet_fec!C127)</f>
        <v/>
      </c>
      <c r="D127" s="73" t="str">
        <f>IF(RES_hhdet_tes!D127=0,"",RES_hhdet_tes!D127/RES_hhdet_fec!D127)</f>
        <v/>
      </c>
      <c r="E127" s="73" t="str">
        <f>IF(RES_hhdet_tes!E127=0,"",RES_hhdet_tes!E127/RES_hhdet_fec!E127)</f>
        <v/>
      </c>
      <c r="F127" s="73" t="str">
        <f>IF(RES_hhdet_tes!F127=0,"",RES_hhdet_tes!F127/RES_hhdet_fec!F127)</f>
        <v/>
      </c>
      <c r="G127" s="73" t="str">
        <f>IF(RES_hhdet_tes!G127=0,"",RES_hhdet_tes!G127/RES_hhdet_fec!G127)</f>
        <v/>
      </c>
      <c r="H127" s="73" t="str">
        <f>IF(RES_hhdet_tes!H127=0,"",RES_hhdet_tes!H127/RES_hhdet_fec!H127)</f>
        <v/>
      </c>
      <c r="I127" s="73" t="str">
        <f>IF(RES_hhdet_tes!I127=0,"",RES_hhdet_tes!I127/RES_hhdet_fec!I127)</f>
        <v/>
      </c>
      <c r="J127" s="73" t="str">
        <f>IF(RES_hhdet_tes!J127=0,"",RES_hhdet_tes!J127/RES_hhdet_fec!J127)</f>
        <v/>
      </c>
      <c r="K127" s="73" t="str">
        <f>IF(RES_hhdet_tes!K127=0,"",RES_hhdet_tes!K127/RES_hhdet_fec!K127)</f>
        <v/>
      </c>
      <c r="L127" s="73" t="str">
        <f>IF(RES_hhdet_tes!L127=0,"",RES_hhdet_tes!L127/RES_hhdet_fec!L127)</f>
        <v/>
      </c>
      <c r="M127" s="73" t="str">
        <f>IF(RES_hhdet_tes!M127=0,"",RES_hhdet_tes!M127/RES_hhdet_fec!M127)</f>
        <v/>
      </c>
      <c r="N127" s="73" t="str">
        <f>IF(RES_hhdet_tes!N127=0,"",RES_hhdet_tes!N127/RES_hhdet_fec!N127)</f>
        <v/>
      </c>
      <c r="O127" s="73" t="str">
        <f>IF(RES_hhdet_tes!O127=0,"",RES_hhdet_tes!O127/RES_hhdet_fec!O127)</f>
        <v/>
      </c>
      <c r="P127" s="73" t="str">
        <f>IF(RES_hhdet_tes!P127=0,"",RES_hhdet_tes!P127/RES_hhdet_fec!P127)</f>
        <v/>
      </c>
      <c r="Q127" s="73" t="str">
        <f>IF(RES_hhdet_tes!Q127=0,"",RES_hhdet_tes!Q127/RES_hhdet_fec!Q127)</f>
        <v/>
      </c>
    </row>
    <row r="128" spans="1:17" ht="12.95" customHeight="1" x14ac:dyDescent="0.25">
      <c r="A128" s="158" t="s">
        <v>112</v>
      </c>
      <c r="B128" s="169" t="str">
        <f>IF(RES_hhdet_tes!B128=0,"",RES_hhdet_tes!B128/RES_hhdet_fec!B128)</f>
        <v/>
      </c>
      <c r="C128" s="169" t="str">
        <f>IF(RES_hhdet_tes!C128=0,"",RES_hhdet_tes!C128/RES_hhdet_fec!C128)</f>
        <v/>
      </c>
      <c r="D128" s="169" t="str">
        <f>IF(RES_hhdet_tes!D128=0,"",RES_hhdet_tes!D128/RES_hhdet_fec!D128)</f>
        <v/>
      </c>
      <c r="E128" s="169" t="str">
        <f>IF(RES_hhdet_tes!E128=0,"",RES_hhdet_tes!E128/RES_hhdet_fec!E128)</f>
        <v/>
      </c>
      <c r="F128" s="169" t="str">
        <f>IF(RES_hhdet_tes!F128=0,"",RES_hhdet_tes!F128/RES_hhdet_fec!F128)</f>
        <v/>
      </c>
      <c r="G128" s="169" t="str">
        <f>IF(RES_hhdet_tes!G128=0,"",RES_hhdet_tes!G128/RES_hhdet_fec!G128)</f>
        <v/>
      </c>
      <c r="H128" s="169" t="str">
        <f>IF(RES_hhdet_tes!H128=0,"",RES_hhdet_tes!H128/RES_hhdet_fec!H128)</f>
        <v/>
      </c>
      <c r="I128" s="169" t="str">
        <f>IF(RES_hhdet_tes!I128=0,"",RES_hhdet_tes!I128/RES_hhdet_fec!I128)</f>
        <v/>
      </c>
      <c r="J128" s="169" t="str">
        <f>IF(RES_hhdet_tes!J128=0,"",RES_hhdet_tes!J128/RES_hhdet_fec!J128)</f>
        <v/>
      </c>
      <c r="K128" s="169" t="str">
        <f>IF(RES_hhdet_tes!K128=0,"",RES_hhdet_tes!K128/RES_hhdet_fec!K128)</f>
        <v/>
      </c>
      <c r="L128" s="169" t="str">
        <f>IF(RES_hhdet_tes!L128=0,"",RES_hhdet_tes!L128/RES_hhdet_fec!L128)</f>
        <v/>
      </c>
      <c r="M128" s="169" t="str">
        <f>IF(RES_hhdet_tes!M128=0,"",RES_hhdet_tes!M128/RES_hhdet_fec!M128)</f>
        <v/>
      </c>
      <c r="N128" s="169" t="str">
        <f>IF(RES_hhdet_tes!N128=0,"",RES_hhdet_tes!N128/RES_hhdet_fec!N128)</f>
        <v/>
      </c>
      <c r="O128" s="169" t="str">
        <f>IF(RES_hhdet_tes!O128=0,"",RES_hhdet_tes!O128/RES_hhdet_fec!O128)</f>
        <v/>
      </c>
      <c r="P128" s="169" t="str">
        <f>IF(RES_hhdet_tes!P128=0,"",RES_hhdet_tes!P128/RES_hhdet_fec!P128)</f>
        <v/>
      </c>
      <c r="Q128" s="169" t="str">
        <f>IF(RES_hhdet_tes!Q128=0,"",RES_hhdet_tes!Q128/RES_hhdet_fec!Q128)</f>
        <v/>
      </c>
    </row>
    <row r="129" spans="1:17" ht="12" customHeight="1" x14ac:dyDescent="0.25">
      <c r="A129" s="23" t="s">
        <v>60</v>
      </c>
      <c r="B129" s="73" t="str">
        <f>IF(RES_hhdet_tes!B129=0,"",RES_hhdet_tes!B129/RES_hhdet_fec!B129)</f>
        <v/>
      </c>
      <c r="C129" s="73" t="str">
        <f>IF(RES_hhdet_tes!C129=0,"",RES_hhdet_tes!C129/RES_hhdet_fec!C129)</f>
        <v/>
      </c>
      <c r="D129" s="73" t="str">
        <f>IF(RES_hhdet_tes!D129=0,"",RES_hhdet_tes!D129/RES_hhdet_fec!D129)</f>
        <v/>
      </c>
      <c r="E129" s="73" t="str">
        <f>IF(RES_hhdet_tes!E129=0,"",RES_hhdet_tes!E129/RES_hhdet_fec!E129)</f>
        <v/>
      </c>
      <c r="F129" s="73" t="str">
        <f>IF(RES_hhdet_tes!F129=0,"",RES_hhdet_tes!F129/RES_hhdet_fec!F129)</f>
        <v/>
      </c>
      <c r="G129" s="73" t="str">
        <f>IF(RES_hhdet_tes!G129=0,"",RES_hhdet_tes!G129/RES_hhdet_fec!G129)</f>
        <v/>
      </c>
      <c r="H129" s="73" t="str">
        <f>IF(RES_hhdet_tes!H129=0,"",RES_hhdet_tes!H129/RES_hhdet_fec!H129)</f>
        <v/>
      </c>
      <c r="I129" s="73" t="str">
        <f>IF(RES_hhdet_tes!I129=0,"",RES_hhdet_tes!I129/RES_hhdet_fec!I129)</f>
        <v/>
      </c>
      <c r="J129" s="73" t="str">
        <f>IF(RES_hhdet_tes!J129=0,"",RES_hhdet_tes!J129/RES_hhdet_fec!J129)</f>
        <v/>
      </c>
      <c r="K129" s="73" t="str">
        <f>IF(RES_hhdet_tes!K129=0,"",RES_hhdet_tes!K129/RES_hhdet_fec!K129)</f>
        <v/>
      </c>
      <c r="L129" s="73" t="str">
        <f>IF(RES_hhdet_tes!L129=0,"",RES_hhdet_tes!L129/RES_hhdet_fec!L129)</f>
        <v/>
      </c>
      <c r="M129" s="73" t="str">
        <f>IF(RES_hhdet_tes!M129=0,"",RES_hhdet_tes!M129/RES_hhdet_fec!M129)</f>
        <v/>
      </c>
      <c r="N129" s="73" t="str">
        <f>IF(RES_hhdet_tes!N129=0,"",RES_hhdet_tes!N129/RES_hhdet_fec!N129)</f>
        <v/>
      </c>
      <c r="O129" s="73" t="str">
        <f>IF(RES_hhdet_tes!O129=0,"",RES_hhdet_tes!O129/RES_hhdet_fec!O129)</f>
        <v/>
      </c>
      <c r="P129" s="73" t="str">
        <f>IF(RES_hhdet_tes!P129=0,"",RES_hhdet_tes!P129/RES_hhdet_fec!P129)</f>
        <v/>
      </c>
      <c r="Q129" s="73" t="str">
        <f>IF(RES_hhdet_tes!Q129=0,"",RES_hhdet_tes!Q129/RES_hhdet_fec!Q129)</f>
        <v/>
      </c>
    </row>
    <row r="130" spans="1:17" ht="12" customHeight="1" x14ac:dyDescent="0.25">
      <c r="A130" s="158" t="s">
        <v>63</v>
      </c>
      <c r="B130" s="169" t="str">
        <f>IF(RES_hhdet_tes!B130=0,"",RES_hhdet_tes!B130/RES_hhdet_fec!B130)</f>
        <v/>
      </c>
      <c r="C130" s="169" t="str">
        <f>IF(RES_hhdet_tes!C130=0,"",RES_hhdet_tes!C130/RES_hhdet_fec!C130)</f>
        <v/>
      </c>
      <c r="D130" s="169" t="str">
        <f>IF(RES_hhdet_tes!D130=0,"",RES_hhdet_tes!D130/RES_hhdet_fec!D130)</f>
        <v/>
      </c>
      <c r="E130" s="169" t="str">
        <f>IF(RES_hhdet_tes!E130=0,"",RES_hhdet_tes!E130/RES_hhdet_fec!E130)</f>
        <v/>
      </c>
      <c r="F130" s="169" t="str">
        <f>IF(RES_hhdet_tes!F130=0,"",RES_hhdet_tes!F130/RES_hhdet_fec!F130)</f>
        <v/>
      </c>
      <c r="G130" s="169" t="str">
        <f>IF(RES_hhdet_tes!G130=0,"",RES_hhdet_tes!G130/RES_hhdet_fec!G130)</f>
        <v/>
      </c>
      <c r="H130" s="169" t="str">
        <f>IF(RES_hhdet_tes!H130=0,"",RES_hhdet_tes!H130/RES_hhdet_fec!H130)</f>
        <v/>
      </c>
      <c r="I130" s="169" t="str">
        <f>IF(RES_hhdet_tes!I130=0,"",RES_hhdet_tes!I130/RES_hhdet_fec!I130)</f>
        <v/>
      </c>
      <c r="J130" s="169" t="str">
        <f>IF(RES_hhdet_tes!J130=0,"",RES_hhdet_tes!J130/RES_hhdet_fec!J130)</f>
        <v/>
      </c>
      <c r="K130" s="169" t="str">
        <f>IF(RES_hhdet_tes!K130=0,"",RES_hhdet_tes!K130/RES_hhdet_fec!K130)</f>
        <v/>
      </c>
      <c r="L130" s="169" t="str">
        <f>IF(RES_hhdet_tes!L130=0,"",RES_hhdet_tes!L130/RES_hhdet_fec!L130)</f>
        <v/>
      </c>
      <c r="M130" s="169" t="str">
        <f>IF(RES_hhdet_tes!M130=0,"",RES_hhdet_tes!M130/RES_hhdet_fec!M130)</f>
        <v/>
      </c>
      <c r="N130" s="169" t="str">
        <f>IF(RES_hhdet_tes!N130=0,"",RES_hhdet_tes!N130/RES_hhdet_fec!N130)</f>
        <v/>
      </c>
      <c r="O130" s="169" t="str">
        <f>IF(RES_hhdet_tes!O130=0,"",RES_hhdet_tes!O130/RES_hhdet_fec!O130)</f>
        <v/>
      </c>
      <c r="P130" s="169" t="str">
        <f>IF(RES_hhdet_tes!P130=0,"",RES_hhdet_tes!P130/RES_hhdet_fec!P130)</f>
        <v/>
      </c>
      <c r="Q130" s="169" t="str">
        <f>IF(RES_hhdet_tes!Q130=0,"",RES_hhdet_tes!Q130/RES_hhdet_fec!Q130)</f>
        <v/>
      </c>
    </row>
    <row r="131" spans="1:17" ht="12" customHeight="1" x14ac:dyDescent="0.25">
      <c r="A131" s="167" t="s">
        <v>148</v>
      </c>
      <c r="B131" s="174" t="str">
        <f>IF(RES_hhdet_tes!B131=0,"",RES_hhdet_tes!B131/RES_hhdet_fec!B131)</f>
        <v/>
      </c>
      <c r="C131" s="174" t="str">
        <f>IF(RES_hhdet_tes!C131=0,"",RES_hhdet_tes!C131/RES_hhdet_fec!C131)</f>
        <v/>
      </c>
      <c r="D131" s="174" t="str">
        <f>IF(RES_hhdet_tes!D131=0,"",RES_hhdet_tes!D131/RES_hhdet_fec!D131)</f>
        <v/>
      </c>
      <c r="E131" s="174" t="str">
        <f>IF(RES_hhdet_tes!E131=0,"",RES_hhdet_tes!E131/RES_hhdet_fec!E131)</f>
        <v/>
      </c>
      <c r="F131" s="174" t="str">
        <f>IF(RES_hhdet_tes!F131=0,"",RES_hhdet_tes!F131/RES_hhdet_fec!F131)</f>
        <v/>
      </c>
      <c r="G131" s="174" t="str">
        <f>IF(RES_hhdet_tes!G131=0,"",RES_hhdet_tes!G131/RES_hhdet_fec!G131)</f>
        <v/>
      </c>
      <c r="H131" s="174" t="str">
        <f>IF(RES_hhdet_tes!H131=0,"",RES_hhdet_tes!H131/RES_hhdet_fec!H131)</f>
        <v/>
      </c>
      <c r="I131" s="174" t="str">
        <f>IF(RES_hhdet_tes!I131=0,"",RES_hhdet_tes!I131/RES_hhdet_fec!I131)</f>
        <v/>
      </c>
      <c r="J131" s="174" t="str">
        <f>IF(RES_hhdet_tes!J131=0,"",RES_hhdet_tes!J131/RES_hhdet_fec!J131)</f>
        <v/>
      </c>
      <c r="K131" s="174" t="str">
        <f>IF(RES_hhdet_tes!K131=0,"",RES_hhdet_tes!K131/RES_hhdet_fec!K131)</f>
        <v/>
      </c>
      <c r="L131" s="174" t="str">
        <f>IF(RES_hhdet_tes!L131=0,"",RES_hhdet_tes!L131/RES_hhdet_fec!L131)</f>
        <v/>
      </c>
      <c r="M131" s="174" t="str">
        <f>IF(RES_hhdet_tes!M131=0,"",RES_hhdet_tes!M131/RES_hhdet_fec!M131)</f>
        <v/>
      </c>
      <c r="N131" s="174" t="str">
        <f>IF(RES_hhdet_tes!N131=0,"",RES_hhdet_tes!N131/RES_hhdet_fec!N131)</f>
        <v/>
      </c>
      <c r="O131" s="174" t="str">
        <f>IF(RES_hhdet_tes!O131=0,"",RES_hhdet_tes!O131/RES_hhdet_fec!O131)</f>
        <v/>
      </c>
      <c r="P131" s="174" t="str">
        <f>IF(RES_hhdet_tes!P131=0,"",RES_hhdet_tes!P131/RES_hhdet_fec!P131)</f>
        <v/>
      </c>
      <c r="Q131" s="174" t="str">
        <f>IF(RES_hhdet_tes!Q131=0,"",RES_hhdet_tes!Q131/RES_hhdet_fec!Q131)</f>
        <v/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 t="str">
        <f>IF(RES_hhdet_tes!E132=0,"",RES_hhdet_tes!E132/RES_hhdet_fec!E132)</f>
        <v/>
      </c>
      <c r="F132" s="174" t="str">
        <f>IF(RES_hhdet_tes!F132=0,"",RES_hhdet_tes!F132/RES_hhdet_fec!F132)</f>
        <v/>
      </c>
      <c r="G132" s="174" t="str">
        <f>IF(RES_hhdet_tes!G132=0,"",RES_hhdet_tes!G132/RES_hhdet_fec!G132)</f>
        <v/>
      </c>
      <c r="H132" s="174" t="str">
        <f>IF(RES_hhdet_tes!H132=0,"",RES_hhdet_tes!H132/RES_hhdet_fec!H132)</f>
        <v/>
      </c>
      <c r="I132" s="174" t="str">
        <f>IF(RES_hhdet_tes!I132=0,"",RES_hhdet_tes!I132/RES_hhdet_fec!I132)</f>
        <v/>
      </c>
      <c r="J132" s="174" t="str">
        <f>IF(RES_hhdet_tes!J132=0,"",RES_hhdet_tes!J132/RES_hhdet_fec!J132)</f>
        <v/>
      </c>
      <c r="K132" s="174" t="str">
        <f>IF(RES_hhdet_tes!K132=0,"",RES_hhdet_tes!K132/RES_hhdet_fec!K132)</f>
        <v/>
      </c>
      <c r="L132" s="174" t="str">
        <f>IF(RES_hhdet_tes!L132=0,"",RES_hhdet_tes!L132/RES_hhdet_fec!L132)</f>
        <v/>
      </c>
      <c r="M132" s="174" t="str">
        <f>IF(RES_hhdet_tes!M132=0,"",RES_hhdet_tes!M132/RES_hhdet_fec!M132)</f>
        <v/>
      </c>
      <c r="N132" s="174" t="str">
        <f>IF(RES_hhdet_tes!N132=0,"",RES_hhdet_tes!N132/RES_hhdet_fec!N132)</f>
        <v/>
      </c>
      <c r="O132" s="174" t="str">
        <f>IF(RES_hhdet_tes!O132=0,"",RES_hhdet_tes!O132/RES_hhdet_fec!O132)</f>
        <v/>
      </c>
      <c r="P132" s="174" t="str">
        <f>IF(RES_hhdet_tes!P132=0,"",RES_hhdet_tes!P132/RES_hhdet_fec!P132)</f>
        <v/>
      </c>
      <c r="Q132" s="174" t="str">
        <f>IF(RES_hhdet_tes!Q132=0,"",RES_hhdet_tes!Q132/RES_hhdet_fec!Q132)</f>
        <v/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 t="str">
        <f>IF(RES_hhdet_tes!E133=0,"",RES_hhdet_tes!E133/RES_hhdet_fec!E133)</f>
        <v/>
      </c>
      <c r="F133" s="173" t="str">
        <f>IF(RES_hhdet_tes!F133=0,"",RES_hhdet_tes!F133/RES_hhdet_fec!F133)</f>
        <v/>
      </c>
      <c r="G133" s="173" t="str">
        <f>IF(RES_hhdet_tes!G133=0,"",RES_hhdet_tes!G133/RES_hhdet_fec!G133)</f>
        <v/>
      </c>
      <c r="H133" s="173" t="str">
        <f>IF(RES_hhdet_tes!H133=0,"",RES_hhdet_tes!H133/RES_hhdet_fec!H133)</f>
        <v/>
      </c>
      <c r="I133" s="173" t="str">
        <f>IF(RES_hhdet_tes!I133=0,"",RES_hhdet_tes!I133/RES_hhdet_fec!I133)</f>
        <v/>
      </c>
      <c r="J133" s="173" t="str">
        <f>IF(RES_hhdet_tes!J133=0,"",RES_hhdet_tes!J133/RES_hhdet_fec!J133)</f>
        <v/>
      </c>
      <c r="K133" s="173" t="str">
        <f>IF(RES_hhdet_tes!K133=0,"",RES_hhdet_tes!K133/RES_hhdet_fec!K133)</f>
        <v/>
      </c>
      <c r="L133" s="173" t="str">
        <f>IF(RES_hhdet_tes!L133=0,"",RES_hhdet_tes!L133/RES_hhdet_fec!L133)</f>
        <v/>
      </c>
      <c r="M133" s="173" t="str">
        <f>IF(RES_hhdet_tes!M133=0,"",RES_hhdet_tes!M133/RES_hhdet_fec!M133)</f>
        <v/>
      </c>
      <c r="N133" s="173" t="str">
        <f>IF(RES_hhdet_tes!N133=0,"",RES_hhdet_tes!N133/RES_hhdet_fec!N133)</f>
        <v/>
      </c>
      <c r="O133" s="173" t="str">
        <f>IF(RES_hhdet_tes!O133=0,"",RES_hhdet_tes!O133/RES_hhdet_fec!O133)</f>
        <v/>
      </c>
      <c r="P133" s="173" t="str">
        <f>IF(RES_hhdet_tes!P133=0,"",RES_hhdet_tes!P133/RES_hhdet_fec!P133)</f>
        <v/>
      </c>
      <c r="Q133" s="173" t="str">
        <f>IF(RES_hhdet_tes!Q133=0,"",RES_hhdet_tes!Q133/RES_hhdet_fec!Q133)</f>
        <v/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 t="str">
        <f>IF(RES_hhdet_tes!E134=0,"",RES_hhdet_tes!E134/RES_hhdet_fec!E134)</f>
        <v/>
      </c>
      <c r="F134" s="172" t="str">
        <f>IF(RES_hhdet_tes!F134=0,"",RES_hhdet_tes!F134/RES_hhdet_fec!F134)</f>
        <v/>
      </c>
      <c r="G134" s="172" t="str">
        <f>IF(RES_hhdet_tes!G134=0,"",RES_hhdet_tes!G134/RES_hhdet_fec!G134)</f>
        <v/>
      </c>
      <c r="H134" s="172" t="str">
        <f>IF(RES_hhdet_tes!H134=0,"",RES_hhdet_tes!H134/RES_hhdet_fec!H134)</f>
        <v/>
      </c>
      <c r="I134" s="172" t="str">
        <f>IF(RES_hhdet_tes!I134=0,"",RES_hhdet_tes!I134/RES_hhdet_fec!I134)</f>
        <v/>
      </c>
      <c r="J134" s="172" t="str">
        <f>IF(RES_hhdet_tes!J134=0,"",RES_hhdet_tes!J134/RES_hhdet_fec!J134)</f>
        <v/>
      </c>
      <c r="K134" s="172" t="str">
        <f>IF(RES_hhdet_tes!K134=0,"",RES_hhdet_tes!K134/RES_hhdet_fec!K134)</f>
        <v/>
      </c>
      <c r="L134" s="172" t="str">
        <f>IF(RES_hhdet_tes!L134=0,"",RES_hhdet_tes!L134/RES_hhdet_fec!L134)</f>
        <v/>
      </c>
      <c r="M134" s="172" t="str">
        <f>IF(RES_hhdet_tes!M134=0,"",RES_hhdet_tes!M134/RES_hhdet_fec!M134)</f>
        <v/>
      </c>
      <c r="N134" s="172" t="str">
        <f>IF(RES_hhdet_tes!N134=0,"",RES_hhdet_tes!N134/RES_hhdet_fec!N134)</f>
        <v/>
      </c>
      <c r="O134" s="172" t="str">
        <f>IF(RES_hhdet_tes!O134=0,"",RES_hhdet_tes!O134/RES_hhdet_fec!O134)</f>
        <v/>
      </c>
      <c r="P134" s="172" t="str">
        <f>IF(RES_hhdet_tes!P134=0,"",RES_hhdet_tes!P134/RES_hhdet_fec!P134)</f>
        <v/>
      </c>
      <c r="Q134" s="172" t="str">
        <f>IF(RES_hhdet_tes!Q134=0,"",RES_hhdet_tes!Q134/RES_hhdet_fec!Q134)</f>
        <v/>
      </c>
    </row>
    <row r="135" spans="1:17" ht="12" customHeight="1" x14ac:dyDescent="0.25">
      <c r="A135" s="163" t="s">
        <v>142</v>
      </c>
      <c r="B135" s="171" t="str">
        <f>IF(RES_hhdet_tes!B135=0,"",RES_hhdet_tes!B135/RES_hhdet_fec!B135)</f>
        <v/>
      </c>
      <c r="C135" s="171" t="str">
        <f>IF(RES_hhdet_tes!C135=0,"",RES_hhdet_tes!C135/RES_hhdet_fec!C135)</f>
        <v/>
      </c>
      <c r="D135" s="171" t="str">
        <f>IF(RES_hhdet_tes!D135=0,"",RES_hhdet_tes!D135/RES_hhdet_fec!D135)</f>
        <v/>
      </c>
      <c r="E135" s="171" t="str">
        <f>IF(RES_hhdet_tes!E135=0,"",RES_hhdet_tes!E135/RES_hhdet_fec!E135)</f>
        <v/>
      </c>
      <c r="F135" s="171" t="str">
        <f>IF(RES_hhdet_tes!F135=0,"",RES_hhdet_tes!F135/RES_hhdet_fec!F135)</f>
        <v/>
      </c>
      <c r="G135" s="171" t="str">
        <f>IF(RES_hhdet_tes!G135=0,"",RES_hhdet_tes!G135/RES_hhdet_fec!G135)</f>
        <v/>
      </c>
      <c r="H135" s="171" t="str">
        <f>IF(RES_hhdet_tes!H135=0,"",RES_hhdet_tes!H135/RES_hhdet_fec!H135)</f>
        <v/>
      </c>
      <c r="I135" s="171" t="str">
        <f>IF(RES_hhdet_tes!I135=0,"",RES_hhdet_tes!I135/RES_hhdet_fec!I135)</f>
        <v/>
      </c>
      <c r="J135" s="171" t="str">
        <f>IF(RES_hhdet_tes!J135=0,"",RES_hhdet_tes!J135/RES_hhdet_fec!J135)</f>
        <v/>
      </c>
      <c r="K135" s="171" t="str">
        <f>IF(RES_hhdet_tes!K135=0,"",RES_hhdet_tes!K135/RES_hhdet_fec!K135)</f>
        <v/>
      </c>
      <c r="L135" s="171" t="str">
        <f>IF(RES_hhdet_tes!L135=0,"",RES_hhdet_tes!L135/RES_hhdet_fec!L135)</f>
        <v/>
      </c>
      <c r="M135" s="171" t="str">
        <f>IF(RES_hhdet_tes!M135=0,"",RES_hhdet_tes!M135/RES_hhdet_fec!M135)</f>
        <v/>
      </c>
      <c r="N135" s="171" t="str">
        <f>IF(RES_hhdet_tes!N135=0,"",RES_hhdet_tes!N135/RES_hhdet_fec!N135)</f>
        <v/>
      </c>
      <c r="O135" s="171" t="str">
        <f>IF(RES_hhdet_tes!O135=0,"",RES_hhdet_tes!O135/RES_hhdet_fec!O135)</f>
        <v/>
      </c>
      <c r="P135" s="171" t="str">
        <f>IF(RES_hhdet_tes!P135=0,"",RES_hhdet_tes!P135/RES_hhdet_fec!P135)</f>
        <v/>
      </c>
      <c r="Q135" s="171" t="str">
        <f>IF(RES_hhdet_tes!Q135=0,"",RES_hhdet_tes!Q135/RES_hhdet_fec!Q135)</f>
        <v/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 t="str">
        <f>IF(RES_hhdet_tes!E136=0,"",RES_hhdet_tes!E136/RES_hhdet_fec!E136)</f>
        <v/>
      </c>
      <c r="F136" s="170" t="str">
        <f>IF(RES_hhdet_tes!F136=0,"",RES_hhdet_tes!F136/RES_hhdet_fec!F136)</f>
        <v/>
      </c>
      <c r="G136" s="170" t="str">
        <f>IF(RES_hhdet_tes!G136=0,"",RES_hhdet_tes!G136/RES_hhdet_fec!G136)</f>
        <v/>
      </c>
      <c r="H136" s="170" t="str">
        <f>IF(RES_hhdet_tes!H136=0,"",RES_hhdet_tes!H136/RES_hhdet_fec!H136)</f>
        <v/>
      </c>
      <c r="I136" s="170" t="str">
        <f>IF(RES_hhdet_tes!I136=0,"",RES_hhdet_tes!I136/RES_hhdet_fec!I136)</f>
        <v/>
      </c>
      <c r="J136" s="170" t="str">
        <f>IF(RES_hhdet_tes!J136=0,"",RES_hhdet_tes!J136/RES_hhdet_fec!J136)</f>
        <v/>
      </c>
      <c r="K136" s="170" t="str">
        <f>IF(RES_hhdet_tes!K136=0,"",RES_hhdet_tes!K136/RES_hhdet_fec!K136)</f>
        <v/>
      </c>
      <c r="L136" s="170" t="str">
        <f>IF(RES_hhdet_tes!L136=0,"",RES_hhdet_tes!L136/RES_hhdet_fec!L136)</f>
        <v/>
      </c>
      <c r="M136" s="170" t="str">
        <f>IF(RES_hhdet_tes!M136=0,"",RES_hhdet_tes!M136/RES_hhdet_fec!M136)</f>
        <v/>
      </c>
      <c r="N136" s="170" t="str">
        <f>IF(RES_hhdet_tes!N136=0,"",RES_hhdet_tes!N136/RES_hhdet_fec!N136)</f>
        <v/>
      </c>
      <c r="O136" s="170" t="str">
        <f>IF(RES_hhdet_tes!O136=0,"",RES_hhdet_tes!O136/RES_hhdet_fec!O136)</f>
        <v/>
      </c>
      <c r="P136" s="170" t="str">
        <f>IF(RES_hhdet_tes!P136=0,"",RES_hhdet_tes!P136/RES_hhdet_fec!P136)</f>
        <v/>
      </c>
      <c r="Q136" s="170" t="str">
        <f>IF(RES_hhdet_tes!Q136=0,"",RES_hhdet_tes!Q136/RES_hhdet_fec!Q136)</f>
        <v/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 t="str">
        <f>IF(RES_hhdet_tes!E137=0,"",RES_hhdet_tes!E137/RES_hhdet_fec!E137)</f>
        <v/>
      </c>
      <c r="F137" s="73" t="str">
        <f>IF(RES_hhdet_tes!F137=0,"",RES_hhdet_tes!F137/RES_hhdet_fec!F137)</f>
        <v/>
      </c>
      <c r="G137" s="73" t="str">
        <f>IF(RES_hhdet_tes!G137=0,"",RES_hhdet_tes!G137/RES_hhdet_fec!G137)</f>
        <v/>
      </c>
      <c r="H137" s="73" t="str">
        <f>IF(RES_hhdet_tes!H137=0,"",RES_hhdet_tes!H137/RES_hhdet_fec!H137)</f>
        <v/>
      </c>
      <c r="I137" s="73" t="str">
        <f>IF(RES_hhdet_tes!I137=0,"",RES_hhdet_tes!I137/RES_hhdet_fec!I137)</f>
        <v/>
      </c>
      <c r="J137" s="73" t="str">
        <f>IF(RES_hhdet_tes!J137=0,"",RES_hhdet_tes!J137/RES_hhdet_fec!J137)</f>
        <v/>
      </c>
      <c r="K137" s="73" t="str">
        <f>IF(RES_hhdet_tes!K137=0,"",RES_hhdet_tes!K137/RES_hhdet_fec!K137)</f>
        <v/>
      </c>
      <c r="L137" s="73" t="str">
        <f>IF(RES_hhdet_tes!L137=0,"",RES_hhdet_tes!L137/RES_hhdet_fec!L137)</f>
        <v/>
      </c>
      <c r="M137" s="73" t="str">
        <f>IF(RES_hhdet_tes!M137=0,"",RES_hhdet_tes!M137/RES_hhdet_fec!M137)</f>
        <v/>
      </c>
      <c r="N137" s="73" t="str">
        <f>IF(RES_hhdet_tes!N137=0,"",RES_hhdet_tes!N137/RES_hhdet_fec!N137)</f>
        <v/>
      </c>
      <c r="O137" s="73" t="str">
        <f>IF(RES_hhdet_tes!O137=0,"",RES_hhdet_tes!O137/RES_hhdet_fec!O137)</f>
        <v/>
      </c>
      <c r="P137" s="73" t="str">
        <f>IF(RES_hhdet_tes!P137=0,"",RES_hhdet_tes!P137/RES_hhdet_fec!P137)</f>
        <v/>
      </c>
      <c r="Q137" s="73" t="str">
        <f>IF(RES_hhdet_tes!Q137=0,"",RES_hhdet_tes!Q137/RES_hhdet_fec!Q137)</f>
        <v/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 t="str">
        <f>IF(RES_hhdet_tes!E138=0,"",RES_hhdet_tes!E138/RES_hhdet_fec!E138)</f>
        <v/>
      </c>
      <c r="F138" s="73" t="str">
        <f>IF(RES_hhdet_tes!F138=0,"",RES_hhdet_tes!F138/RES_hhdet_fec!F138)</f>
        <v/>
      </c>
      <c r="G138" s="73" t="str">
        <f>IF(RES_hhdet_tes!G138=0,"",RES_hhdet_tes!G138/RES_hhdet_fec!G138)</f>
        <v/>
      </c>
      <c r="H138" s="73" t="str">
        <f>IF(RES_hhdet_tes!H138=0,"",RES_hhdet_tes!H138/RES_hhdet_fec!H138)</f>
        <v/>
      </c>
      <c r="I138" s="73" t="str">
        <f>IF(RES_hhdet_tes!I138=0,"",RES_hhdet_tes!I138/RES_hhdet_fec!I138)</f>
        <v/>
      </c>
      <c r="J138" s="73" t="str">
        <f>IF(RES_hhdet_tes!J138=0,"",RES_hhdet_tes!J138/RES_hhdet_fec!J138)</f>
        <v/>
      </c>
      <c r="K138" s="73" t="str">
        <f>IF(RES_hhdet_tes!K138=0,"",RES_hhdet_tes!K138/RES_hhdet_fec!K138)</f>
        <v/>
      </c>
      <c r="L138" s="73" t="str">
        <f>IF(RES_hhdet_tes!L138=0,"",RES_hhdet_tes!L138/RES_hhdet_fec!L138)</f>
        <v/>
      </c>
      <c r="M138" s="73" t="str">
        <f>IF(RES_hhdet_tes!M138=0,"",RES_hhdet_tes!M138/RES_hhdet_fec!M138)</f>
        <v/>
      </c>
      <c r="N138" s="73" t="str">
        <f>IF(RES_hhdet_tes!N138=0,"",RES_hhdet_tes!N138/RES_hhdet_fec!N138)</f>
        <v/>
      </c>
      <c r="O138" s="73" t="str">
        <f>IF(RES_hhdet_tes!O138=0,"",RES_hhdet_tes!O138/RES_hhdet_fec!O138)</f>
        <v/>
      </c>
      <c r="P138" s="73" t="str">
        <f>IF(RES_hhdet_tes!P138=0,"",RES_hhdet_tes!P138/RES_hhdet_fec!P138)</f>
        <v/>
      </c>
      <c r="Q138" s="73" t="str">
        <f>IF(RES_hhdet_tes!Q138=0,"",RES_hhdet_tes!Q138/RES_hhdet_fec!Q138)</f>
        <v/>
      </c>
    </row>
    <row r="139" spans="1:17" ht="12" customHeight="1" x14ac:dyDescent="0.25">
      <c r="A139" s="158" t="s">
        <v>62</v>
      </c>
      <c r="B139" s="169" t="str">
        <f>IF(RES_hhdet_tes!B139=0,"",RES_hhdet_tes!B139/RES_hhdet_fec!B139)</f>
        <v/>
      </c>
      <c r="C139" s="169" t="str">
        <f>IF(RES_hhdet_tes!C139=0,"",RES_hhdet_tes!C139/RES_hhdet_fec!C139)</f>
        <v/>
      </c>
      <c r="D139" s="169" t="str">
        <f>IF(RES_hhdet_tes!D139=0,"",RES_hhdet_tes!D139/RES_hhdet_fec!D139)</f>
        <v/>
      </c>
      <c r="E139" s="169" t="str">
        <f>IF(RES_hhdet_tes!E139=0,"",RES_hhdet_tes!E139/RES_hhdet_fec!E139)</f>
        <v/>
      </c>
      <c r="F139" s="169" t="str">
        <f>IF(RES_hhdet_tes!F139=0,"",RES_hhdet_tes!F139/RES_hhdet_fec!F139)</f>
        <v/>
      </c>
      <c r="G139" s="169" t="str">
        <f>IF(RES_hhdet_tes!G139=0,"",RES_hhdet_tes!G139/RES_hhdet_fec!G139)</f>
        <v/>
      </c>
      <c r="H139" s="169" t="str">
        <f>IF(RES_hhdet_tes!H139=0,"",RES_hhdet_tes!H139/RES_hhdet_fec!H139)</f>
        <v/>
      </c>
      <c r="I139" s="169" t="str">
        <f>IF(RES_hhdet_tes!I139=0,"",RES_hhdet_tes!I139/RES_hhdet_fec!I139)</f>
        <v/>
      </c>
      <c r="J139" s="169" t="str">
        <f>IF(RES_hhdet_tes!J139=0,"",RES_hhdet_tes!J139/RES_hhdet_fec!J139)</f>
        <v/>
      </c>
      <c r="K139" s="169" t="str">
        <f>IF(RES_hhdet_tes!K139=0,"",RES_hhdet_tes!K139/RES_hhdet_fec!K139)</f>
        <v/>
      </c>
      <c r="L139" s="169" t="str">
        <f>IF(RES_hhdet_tes!L139=0,"",RES_hhdet_tes!L139/RES_hhdet_fec!L139)</f>
        <v/>
      </c>
      <c r="M139" s="169" t="str">
        <f>IF(RES_hhdet_tes!M139=0,"",RES_hhdet_tes!M139/RES_hhdet_fec!M139)</f>
        <v/>
      </c>
      <c r="N139" s="169" t="str">
        <f>IF(RES_hhdet_tes!N139=0,"",RES_hhdet_tes!N139/RES_hhdet_fec!N139)</f>
        <v/>
      </c>
      <c r="O139" s="169" t="str">
        <f>IF(RES_hhdet_tes!O139=0,"",RES_hhdet_tes!O139/RES_hhdet_fec!O139)</f>
        <v/>
      </c>
      <c r="P139" s="169" t="str">
        <f>IF(RES_hhdet_tes!P139=0,"",RES_hhdet_tes!P139/RES_hhdet_fec!P139)</f>
        <v/>
      </c>
      <c r="Q139" s="169" t="str">
        <f>IF(RES_hhdet_tes!Q139=0,"",RES_hhdet_tes!Q139/RES_hhdet_fec!Q139)</f>
        <v/>
      </c>
    </row>
    <row r="140" spans="1:17" ht="12" customHeight="1" x14ac:dyDescent="0.25">
      <c r="A140" s="23" t="s">
        <v>57</v>
      </c>
      <c r="B140" s="73" t="str">
        <f>IF(RES_hhdet_tes!B140=0,"",RES_hhdet_tes!B140/RES_hhdet_fec!B140)</f>
        <v/>
      </c>
      <c r="C140" s="73" t="str">
        <f>IF(RES_hhdet_tes!C140=0,"",RES_hhdet_tes!C140/RES_hhdet_fec!C140)</f>
        <v/>
      </c>
      <c r="D140" s="73" t="str">
        <f>IF(RES_hhdet_tes!D140=0,"",RES_hhdet_tes!D140/RES_hhdet_fec!D140)</f>
        <v/>
      </c>
      <c r="E140" s="73" t="str">
        <f>IF(RES_hhdet_tes!E140=0,"",RES_hhdet_tes!E140/RES_hhdet_fec!E140)</f>
        <v/>
      </c>
      <c r="F140" s="73" t="str">
        <f>IF(RES_hhdet_tes!F140=0,"",RES_hhdet_tes!F140/RES_hhdet_fec!F140)</f>
        <v/>
      </c>
      <c r="G140" s="73" t="str">
        <f>IF(RES_hhdet_tes!G140=0,"",RES_hhdet_tes!G140/RES_hhdet_fec!G140)</f>
        <v/>
      </c>
      <c r="H140" s="73" t="str">
        <f>IF(RES_hhdet_tes!H140=0,"",RES_hhdet_tes!H140/RES_hhdet_fec!H140)</f>
        <v/>
      </c>
      <c r="I140" s="73" t="str">
        <f>IF(RES_hhdet_tes!I140=0,"",RES_hhdet_tes!I140/RES_hhdet_fec!I140)</f>
        <v/>
      </c>
      <c r="J140" s="73" t="str">
        <f>IF(RES_hhdet_tes!J140=0,"",RES_hhdet_tes!J140/RES_hhdet_fec!J140)</f>
        <v/>
      </c>
      <c r="K140" s="73" t="str">
        <f>IF(RES_hhdet_tes!K140=0,"",RES_hhdet_tes!K140/RES_hhdet_fec!K140)</f>
        <v/>
      </c>
      <c r="L140" s="73" t="str">
        <f>IF(RES_hhdet_tes!L140=0,"",RES_hhdet_tes!L140/RES_hhdet_fec!L140)</f>
        <v/>
      </c>
      <c r="M140" s="73" t="str">
        <f>IF(RES_hhdet_tes!M140=0,"",RES_hhdet_tes!M140/RES_hhdet_fec!M140)</f>
        <v/>
      </c>
      <c r="N140" s="73" t="str">
        <f>IF(RES_hhdet_tes!N140=0,"",RES_hhdet_tes!N140/RES_hhdet_fec!N140)</f>
        <v/>
      </c>
      <c r="O140" s="73" t="str">
        <f>IF(RES_hhdet_tes!O140=0,"",RES_hhdet_tes!O140/RES_hhdet_fec!O140)</f>
        <v/>
      </c>
      <c r="P140" s="73" t="str">
        <f>IF(RES_hhdet_tes!P140=0,"",RES_hhdet_tes!P140/RES_hhdet_fec!P140)</f>
        <v/>
      </c>
      <c r="Q140" s="73" t="str">
        <f>IF(RES_hhdet_tes!Q140=0,"",RES_hhdet_tes!Q140/RES_hhdet_fec!Q140)</f>
        <v/>
      </c>
    </row>
    <row r="141" spans="1:17" ht="12" customHeight="1" x14ac:dyDescent="0.25">
      <c r="A141" s="29" t="s">
        <v>140</v>
      </c>
      <c r="B141" s="65" t="str">
        <f>IF(RES_hhdet_tes!B141=0,"",RES_hhdet_tes!B141/RES_hhdet_fec!B141)</f>
        <v/>
      </c>
      <c r="C141" s="65" t="str">
        <f>IF(RES_hhdet_tes!C141=0,"",RES_hhdet_tes!C141/RES_hhdet_fec!C141)</f>
        <v/>
      </c>
      <c r="D141" s="65" t="str">
        <f>IF(RES_hhdet_tes!D141=0,"",RES_hhdet_tes!D141/RES_hhdet_fec!D141)</f>
        <v/>
      </c>
      <c r="E141" s="65" t="str">
        <f>IF(RES_hhdet_tes!E141=0,"",RES_hhdet_tes!E141/RES_hhdet_fec!E141)</f>
        <v/>
      </c>
      <c r="F141" s="65" t="str">
        <f>IF(RES_hhdet_tes!F141=0,"",RES_hhdet_tes!F141/RES_hhdet_fec!F141)</f>
        <v/>
      </c>
      <c r="G141" s="65" t="str">
        <f>IF(RES_hhdet_tes!G141=0,"",RES_hhdet_tes!G141/RES_hhdet_fec!G141)</f>
        <v/>
      </c>
      <c r="H141" s="65" t="str">
        <f>IF(RES_hhdet_tes!H141=0,"",RES_hhdet_tes!H141/RES_hhdet_fec!H141)</f>
        <v/>
      </c>
      <c r="I141" s="65" t="str">
        <f>IF(RES_hhdet_tes!I141=0,"",RES_hhdet_tes!I141/RES_hhdet_fec!I141)</f>
        <v/>
      </c>
      <c r="J141" s="65" t="str">
        <f>IF(RES_hhdet_tes!J141=0,"",RES_hhdet_tes!J141/RES_hhdet_fec!J141)</f>
        <v/>
      </c>
      <c r="K141" s="65" t="str">
        <f>IF(RES_hhdet_tes!K141=0,"",RES_hhdet_tes!K141/RES_hhdet_fec!K141)</f>
        <v/>
      </c>
      <c r="L141" s="65" t="str">
        <f>IF(RES_hhdet_tes!L141=0,"",RES_hhdet_tes!L141/RES_hhdet_fec!L141)</f>
        <v/>
      </c>
      <c r="M141" s="65" t="str">
        <f>IF(RES_hhdet_tes!M141=0,"",RES_hhdet_tes!M141/RES_hhdet_fec!M141)</f>
        <v/>
      </c>
      <c r="N141" s="65" t="str">
        <f>IF(RES_hhdet_tes!N141=0,"",RES_hhdet_tes!N141/RES_hhdet_fec!N141)</f>
        <v/>
      </c>
      <c r="O141" s="65" t="str">
        <f>IF(RES_hhdet_tes!O141=0,"",RES_hhdet_tes!O141/RES_hhdet_fec!O141)</f>
        <v/>
      </c>
      <c r="P141" s="65" t="str">
        <f>IF(RES_hhdet_tes!P141=0,"",RES_hhdet_tes!P141/RES_hhdet_fec!P141)</f>
        <v/>
      </c>
      <c r="Q141" s="65" t="str">
        <f>IF(RES_hhdet_tes!Q141=0,"",RES_hhdet_tes!Q141/RES_hhdet_fec!Q141)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0.9728177436385661</v>
      </c>
      <c r="C143" s="175">
        <f>IF(RES_hhdet_tes!C143=0,"",RES_hhdet_tes!C143/RES_hhdet_fec!C143)</f>
        <v>0.96061692146658617</v>
      </c>
      <c r="D143" s="175">
        <f>IF(RES_hhdet_tes!D143=0,"",RES_hhdet_tes!D143/RES_hhdet_fec!D143)</f>
        <v>1.0091253625038565</v>
      </c>
      <c r="E143" s="175">
        <f>IF(RES_hhdet_tes!E143=0,"",RES_hhdet_tes!E143/RES_hhdet_fec!E143)</f>
        <v>1.0485560540125567</v>
      </c>
      <c r="F143" s="175">
        <f>IF(RES_hhdet_tes!F143=0,"",RES_hhdet_tes!F143/RES_hhdet_fec!F143)</f>
        <v>1.0461795960294824</v>
      </c>
      <c r="G143" s="175">
        <f>IF(RES_hhdet_tes!G143=0,"",RES_hhdet_tes!G143/RES_hhdet_fec!G143)</f>
        <v>1.0548228166609102</v>
      </c>
      <c r="H143" s="175">
        <f>IF(RES_hhdet_tes!H143=0,"",RES_hhdet_tes!H143/RES_hhdet_fec!H143)</f>
        <v>1.0767600323436803</v>
      </c>
      <c r="I143" s="175">
        <f>IF(RES_hhdet_tes!I143=0,"",RES_hhdet_tes!I143/RES_hhdet_fec!I143)</f>
        <v>1.0879616093657332</v>
      </c>
      <c r="J143" s="175">
        <f>IF(RES_hhdet_tes!J143=0,"",RES_hhdet_tes!J143/RES_hhdet_fec!J143)</f>
        <v>1.0904351234468166</v>
      </c>
      <c r="K143" s="175">
        <f>IF(RES_hhdet_tes!K143=0,"",RES_hhdet_tes!K143/RES_hhdet_fec!K143)</f>
        <v>1.1206679624211566</v>
      </c>
      <c r="L143" s="175">
        <f>IF(RES_hhdet_tes!L143=0,"",RES_hhdet_tes!L143/RES_hhdet_fec!L143)</f>
        <v>1.1688322895846068</v>
      </c>
      <c r="M143" s="175">
        <f>IF(RES_hhdet_tes!M143=0,"",RES_hhdet_tes!M143/RES_hhdet_fec!M143)</f>
        <v>1.1963372352461257</v>
      </c>
      <c r="N143" s="175">
        <f>IF(RES_hhdet_tes!N143=0,"",RES_hhdet_tes!N143/RES_hhdet_fec!N143)</f>
        <v>1.2236814592556025</v>
      </c>
      <c r="O143" s="175">
        <f>IF(RES_hhdet_tes!O143=0,"",RES_hhdet_tes!O143/RES_hhdet_fec!O143)</f>
        <v>1.2671495561895132</v>
      </c>
      <c r="P143" s="175">
        <f>IF(RES_hhdet_tes!P143=0,"",RES_hhdet_tes!P143/RES_hhdet_fec!P143)</f>
        <v>1.3139778899454582</v>
      </c>
      <c r="Q143" s="175">
        <f>IF(RES_hhdet_tes!Q143=0,"",RES_hhdet_tes!Q143/RES_hhdet_fec!Q143)</f>
        <v>1.3382156503818345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0.93979243856536543</v>
      </c>
      <c r="C144" s="169">
        <f>IF(RES_hhdet_tes!C144=0,"",RES_hhdet_tes!C144/RES_hhdet_fec!C144)</f>
        <v>0.96341129150820437</v>
      </c>
      <c r="D144" s="169">
        <f>IF(RES_hhdet_tes!D144=0,"",RES_hhdet_tes!D144/RES_hhdet_fec!D144)</f>
        <v>0.98240244313786884</v>
      </c>
      <c r="E144" s="169">
        <f>IF(RES_hhdet_tes!E144=0,"",RES_hhdet_tes!E144/RES_hhdet_fec!E144)</f>
        <v>1.0376210784561204</v>
      </c>
      <c r="F144" s="169">
        <f>IF(RES_hhdet_tes!F144=0,"",RES_hhdet_tes!F144/RES_hhdet_fec!F144)</f>
        <v>1.0481977798324762</v>
      </c>
      <c r="G144" s="169">
        <f>IF(RES_hhdet_tes!G144=0,"",RES_hhdet_tes!G144/RES_hhdet_fec!G144)</f>
        <v>1.0655045902967384</v>
      </c>
      <c r="H144" s="169">
        <f>IF(RES_hhdet_tes!H144=0,"",RES_hhdet_tes!H144/RES_hhdet_fec!H144)</f>
        <v>1.1232868421602815</v>
      </c>
      <c r="I144" s="169">
        <f>IF(RES_hhdet_tes!I144=0,"",RES_hhdet_tes!I144/RES_hhdet_fec!I144)</f>
        <v>1.1851606045870382</v>
      </c>
      <c r="J144" s="169">
        <f>IF(RES_hhdet_tes!J144=0,"",RES_hhdet_tes!J144/RES_hhdet_fec!J144)</f>
        <v>1.2814230411318781</v>
      </c>
      <c r="K144" s="169">
        <f>IF(RES_hhdet_tes!K144=0,"",RES_hhdet_tes!K144/RES_hhdet_fec!K144)</f>
        <v>1.3074324181152297</v>
      </c>
      <c r="L144" s="169">
        <f>IF(RES_hhdet_tes!L144=0,"",RES_hhdet_tes!L144/RES_hhdet_fec!L144)</f>
        <v>1.366855031143126</v>
      </c>
      <c r="M144" s="169">
        <f>IF(RES_hhdet_tes!M144=0,"",RES_hhdet_tes!M144/RES_hhdet_fec!M144)</f>
        <v>1.4165427142388107</v>
      </c>
      <c r="N144" s="169">
        <f>IF(RES_hhdet_tes!N144=0,"",RES_hhdet_tes!N144/RES_hhdet_fec!N144)</f>
        <v>1.4905788515581793</v>
      </c>
      <c r="O144" s="169">
        <f>IF(RES_hhdet_tes!O144=0,"",RES_hhdet_tes!O144/RES_hhdet_fec!O144)</f>
        <v>1.6163827036969516</v>
      </c>
      <c r="P144" s="169">
        <f>IF(RES_hhdet_tes!P144=0,"",RES_hhdet_tes!P144/RES_hhdet_fec!P144)</f>
        <v>1.74208754823635</v>
      </c>
      <c r="Q144" s="169">
        <f>IF(RES_hhdet_tes!Q144=0,"",RES_hhdet_tes!Q144/RES_hhdet_fec!Q144)</f>
        <v>1.8664222434684632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0.93979243856536543</v>
      </c>
      <c r="C145" s="73">
        <f>IF(RES_hhdet_tes!C145=0,"",RES_hhdet_tes!C145/RES_hhdet_fec!C145)</f>
        <v>0.96341129150820437</v>
      </c>
      <c r="D145" s="73">
        <f>IF(RES_hhdet_tes!D145=0,"",RES_hhdet_tes!D145/RES_hhdet_fec!D145)</f>
        <v>0.98240244313786884</v>
      </c>
      <c r="E145" s="73">
        <f>IF(RES_hhdet_tes!E145=0,"",RES_hhdet_tes!E145/RES_hhdet_fec!E145)</f>
        <v>1.0376210784561204</v>
      </c>
      <c r="F145" s="73">
        <f>IF(RES_hhdet_tes!F145=0,"",RES_hhdet_tes!F145/RES_hhdet_fec!F145)</f>
        <v>1.0481977798324762</v>
      </c>
      <c r="G145" s="73">
        <f>IF(RES_hhdet_tes!G145=0,"",RES_hhdet_tes!G145/RES_hhdet_fec!G145)</f>
        <v>1.0655045902967384</v>
      </c>
      <c r="H145" s="73">
        <f>IF(RES_hhdet_tes!H145=0,"",RES_hhdet_tes!H145/RES_hhdet_fec!H145)</f>
        <v>1.1232868421602815</v>
      </c>
      <c r="I145" s="73">
        <f>IF(RES_hhdet_tes!I145=0,"",RES_hhdet_tes!I145/RES_hhdet_fec!I145)</f>
        <v>1.1851606045870382</v>
      </c>
      <c r="J145" s="73">
        <f>IF(RES_hhdet_tes!J145=0,"",RES_hhdet_tes!J145/RES_hhdet_fec!J145)</f>
        <v>1.2814230411318781</v>
      </c>
      <c r="K145" s="73">
        <f>IF(RES_hhdet_tes!K145=0,"",RES_hhdet_tes!K145/RES_hhdet_fec!K145)</f>
        <v>1.3074324181152297</v>
      </c>
      <c r="L145" s="73">
        <f>IF(RES_hhdet_tes!L145=0,"",RES_hhdet_tes!L145/RES_hhdet_fec!L145)</f>
        <v>1.366855031143126</v>
      </c>
      <c r="M145" s="73">
        <f>IF(RES_hhdet_tes!M145=0,"",RES_hhdet_tes!M145/RES_hhdet_fec!M145)</f>
        <v>1.4165427142388107</v>
      </c>
      <c r="N145" s="73">
        <f>IF(RES_hhdet_tes!N145=0,"",RES_hhdet_tes!N145/RES_hhdet_fec!N145)</f>
        <v>1.4905788515581793</v>
      </c>
      <c r="O145" s="73">
        <f>IF(RES_hhdet_tes!O145=0,"",RES_hhdet_tes!O145/RES_hhdet_fec!O145)</f>
        <v>1.6163827036969516</v>
      </c>
      <c r="P145" s="73">
        <f>IF(RES_hhdet_tes!P145=0,"",RES_hhdet_tes!P145/RES_hhdet_fec!P145)</f>
        <v>1.74208754823635</v>
      </c>
      <c r="Q145" s="73">
        <f>IF(RES_hhdet_tes!Q145=0,"",RES_hhdet_tes!Q145/RES_hhdet_fec!Q145)</f>
        <v>1.8664222434684632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1.4373708263183449</v>
      </c>
      <c r="C146" s="169">
        <f>IF(RES_hhdet_tes!C146=0,"",RES_hhdet_tes!C146/RES_hhdet_fec!C146)</f>
        <v>1.5131414894491351</v>
      </c>
      <c r="D146" s="169">
        <f>IF(RES_hhdet_tes!D146=0,"",RES_hhdet_tes!D146/RES_hhdet_fec!D146)</f>
        <v>1.5558827436498079</v>
      </c>
      <c r="E146" s="169">
        <f>IF(RES_hhdet_tes!E146=0,"",RES_hhdet_tes!E146/RES_hhdet_fec!E146)</f>
        <v>1.6512679722144437</v>
      </c>
      <c r="F146" s="169">
        <f>IF(RES_hhdet_tes!F146=0,"",RES_hhdet_tes!F146/RES_hhdet_fec!F146)</f>
        <v>1.6683803291998858</v>
      </c>
      <c r="G146" s="169">
        <f>IF(RES_hhdet_tes!G146=0,"",RES_hhdet_tes!G146/RES_hhdet_fec!G146)</f>
        <v>1.6924862385537489</v>
      </c>
      <c r="H146" s="169">
        <f>IF(RES_hhdet_tes!H146=0,"",RES_hhdet_tes!H146/RES_hhdet_fec!H146)</f>
        <v>1.760080230964256</v>
      </c>
      <c r="I146" s="169">
        <f>IF(RES_hhdet_tes!I146=0,"",RES_hhdet_tes!I146/RES_hhdet_fec!I146)</f>
        <v>1.8283180121616871</v>
      </c>
      <c r="J146" s="169">
        <f>IF(RES_hhdet_tes!J146=0,"",RES_hhdet_tes!J146/RES_hhdet_fec!J146)</f>
        <v>1.9285239115772244</v>
      </c>
      <c r="K146" s="169">
        <f>IF(RES_hhdet_tes!K146=0,"",RES_hhdet_tes!K146/RES_hhdet_fec!K146)</f>
        <v>1.9571534252481215</v>
      </c>
      <c r="L146" s="169">
        <f>IF(RES_hhdet_tes!L146=0,"",RES_hhdet_tes!L146/RES_hhdet_fec!L146)</f>
        <v>2.0101537577687627</v>
      </c>
      <c r="M146" s="169">
        <f>IF(RES_hhdet_tes!M146=0,"",RES_hhdet_tes!M146/RES_hhdet_fec!M146)</f>
        <v>2.0556899794822354</v>
      </c>
      <c r="N146" s="169">
        <f>IF(RES_hhdet_tes!N146=0,"",RES_hhdet_tes!N146/RES_hhdet_fec!N146)</f>
        <v>2.127511171900248</v>
      </c>
      <c r="O146" s="169">
        <f>IF(RES_hhdet_tes!O146=0,"",RES_hhdet_tes!O146/RES_hhdet_fec!O146)</f>
        <v>2.2579662546487786</v>
      </c>
      <c r="P146" s="169">
        <f>IF(RES_hhdet_tes!P146=0,"",RES_hhdet_tes!P146/RES_hhdet_fec!P146)</f>
        <v>2.3957341648232204</v>
      </c>
      <c r="Q146" s="169">
        <f>IF(RES_hhdet_tes!Q146=0,"",RES_hhdet_tes!Q146/RES_hhdet_fec!Q146)</f>
        <v>2.5413842266397317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1.4373708263183449</v>
      </c>
      <c r="C147" s="73">
        <f>IF(RES_hhdet_tes!C147=0,"",RES_hhdet_tes!C147/RES_hhdet_fec!C147)</f>
        <v>1.5131414894491351</v>
      </c>
      <c r="D147" s="73">
        <f>IF(RES_hhdet_tes!D147=0,"",RES_hhdet_tes!D147/RES_hhdet_fec!D147)</f>
        <v>1.5558827436498079</v>
      </c>
      <c r="E147" s="73">
        <f>IF(RES_hhdet_tes!E147=0,"",RES_hhdet_tes!E147/RES_hhdet_fec!E147)</f>
        <v>1.6512679722144437</v>
      </c>
      <c r="F147" s="73">
        <f>IF(RES_hhdet_tes!F147=0,"",RES_hhdet_tes!F147/RES_hhdet_fec!F147)</f>
        <v>1.6683803291998858</v>
      </c>
      <c r="G147" s="73">
        <f>IF(RES_hhdet_tes!G147=0,"",RES_hhdet_tes!G147/RES_hhdet_fec!G147)</f>
        <v>1.6924862385537489</v>
      </c>
      <c r="H147" s="73">
        <f>IF(RES_hhdet_tes!H147=0,"",RES_hhdet_tes!H147/RES_hhdet_fec!H147)</f>
        <v>1.760080230964256</v>
      </c>
      <c r="I147" s="73">
        <f>IF(RES_hhdet_tes!I147=0,"",RES_hhdet_tes!I147/RES_hhdet_fec!I147)</f>
        <v>1.8283180121616871</v>
      </c>
      <c r="J147" s="73">
        <f>IF(RES_hhdet_tes!J147=0,"",RES_hhdet_tes!J147/RES_hhdet_fec!J147)</f>
        <v>1.9285239115772244</v>
      </c>
      <c r="K147" s="73">
        <f>IF(RES_hhdet_tes!K147=0,"",RES_hhdet_tes!K147/RES_hhdet_fec!K147)</f>
        <v>1.9571534252481215</v>
      </c>
      <c r="L147" s="73">
        <f>IF(RES_hhdet_tes!L147=0,"",RES_hhdet_tes!L147/RES_hhdet_fec!L147)</f>
        <v>2.0101537577687627</v>
      </c>
      <c r="M147" s="73">
        <f>IF(RES_hhdet_tes!M147=0,"",RES_hhdet_tes!M147/RES_hhdet_fec!M147)</f>
        <v>2.0556899794822354</v>
      </c>
      <c r="N147" s="73">
        <f>IF(RES_hhdet_tes!N147=0,"",RES_hhdet_tes!N147/RES_hhdet_fec!N147)</f>
        <v>2.127511171900248</v>
      </c>
      <c r="O147" s="73">
        <f>IF(RES_hhdet_tes!O147=0,"",RES_hhdet_tes!O147/RES_hhdet_fec!O147)</f>
        <v>2.2579662546487786</v>
      </c>
      <c r="P147" s="73">
        <f>IF(RES_hhdet_tes!P147=0,"",RES_hhdet_tes!P147/RES_hhdet_fec!P147)</f>
        <v>2.3957341648232204</v>
      </c>
      <c r="Q147" s="73">
        <f>IF(RES_hhdet_tes!Q147=0,"",RES_hhdet_tes!Q147/RES_hhdet_fec!Q147)</f>
        <v>2.5413842266397317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0.52908192371348406</v>
      </c>
      <c r="C148" s="169">
        <f>IF(RES_hhdet_tes!C148=0,"",RES_hhdet_tes!C148/RES_hhdet_fec!C148)</f>
        <v>0.54828680841268829</v>
      </c>
      <c r="D148" s="169">
        <f>IF(RES_hhdet_tes!D148=0,"",RES_hhdet_tes!D148/RES_hhdet_fec!D148)</f>
        <v>0.57102988943927913</v>
      </c>
      <c r="E148" s="169">
        <f>IF(RES_hhdet_tes!E148=0,"",RES_hhdet_tes!E148/RES_hhdet_fec!E148)</f>
        <v>0.59421124570809736</v>
      </c>
      <c r="F148" s="169">
        <f>IF(RES_hhdet_tes!F148=0,"",RES_hhdet_tes!F148/RES_hhdet_fec!F148)</f>
        <v>0.60230673898530385</v>
      </c>
      <c r="G148" s="169">
        <f>IF(RES_hhdet_tes!G148=0,"",RES_hhdet_tes!G148/RES_hhdet_fec!G148)</f>
        <v>0.61293831290474354</v>
      </c>
      <c r="H148" s="169">
        <f>IF(RES_hhdet_tes!H148=0,"",RES_hhdet_tes!H148/RES_hhdet_fec!H148)</f>
        <v>0.62185268396080728</v>
      </c>
      <c r="I148" s="169">
        <f>IF(RES_hhdet_tes!I148=0,"",RES_hhdet_tes!I148/RES_hhdet_fec!I148)</f>
        <v>0.63195746815292442</v>
      </c>
      <c r="J148" s="169">
        <f>IF(RES_hhdet_tes!J148=0,"",RES_hhdet_tes!J148/RES_hhdet_fec!J148)</f>
        <v>0.63888577017485648</v>
      </c>
      <c r="K148" s="169">
        <f>IF(RES_hhdet_tes!K148=0,"",RES_hhdet_tes!K148/RES_hhdet_fec!K148)</f>
        <v>0.65020914251673911</v>
      </c>
      <c r="L148" s="169">
        <f>IF(RES_hhdet_tes!L148=0,"",RES_hhdet_tes!L148/RES_hhdet_fec!L148)</f>
        <v>0.71947448500635447</v>
      </c>
      <c r="M148" s="169">
        <f>IF(RES_hhdet_tes!M148=0,"",RES_hhdet_tes!M148/RES_hhdet_fec!M148)</f>
        <v>0.7276593821119729</v>
      </c>
      <c r="N148" s="169">
        <f>IF(RES_hhdet_tes!N148=0,"",RES_hhdet_tes!N148/RES_hhdet_fec!N148)</f>
        <v>0.72922744327686206</v>
      </c>
      <c r="O148" s="169">
        <f>IF(RES_hhdet_tes!O148=0,"",RES_hhdet_tes!O148/RES_hhdet_fec!O148)</f>
        <v>0.73022536551834516</v>
      </c>
      <c r="P148" s="169">
        <f>IF(RES_hhdet_tes!P148=0,"",RES_hhdet_tes!P148/RES_hhdet_fec!P148)</f>
        <v>0.73299644884829696</v>
      </c>
      <c r="Q148" s="169">
        <f>IF(RES_hhdet_tes!Q148=0,"",RES_hhdet_tes!Q148/RES_hhdet_fec!Q148)</f>
        <v>0.72828695705423996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0.41769610256844458</v>
      </c>
      <c r="C149" s="174">
        <f>IF(RES_hhdet_tes!C149=0,"",RES_hhdet_tes!C149/RES_hhdet_fec!C149)</f>
        <v>0.45687049898948923</v>
      </c>
      <c r="D149" s="174">
        <f>IF(RES_hhdet_tes!D149=0,"",RES_hhdet_tes!D149/RES_hhdet_fec!D149)</f>
        <v>0.47793200244166384</v>
      </c>
      <c r="E149" s="174">
        <f>IF(RES_hhdet_tes!E149=0,"",RES_hhdet_tes!E149/RES_hhdet_fec!E149)</f>
        <v>0.47842172520486065</v>
      </c>
      <c r="F149" s="174">
        <f>IF(RES_hhdet_tes!F149=0,"",RES_hhdet_tes!F149/RES_hhdet_fec!F149)</f>
        <v>0.47842172520486081</v>
      </c>
      <c r="G149" s="174" t="str">
        <f>IF(RES_hhdet_tes!G149=0,"",RES_hhdet_tes!G149/RES_hhdet_fec!G149)</f>
        <v/>
      </c>
      <c r="H149" s="174" t="str">
        <f>IF(RES_hhdet_tes!H149=0,"",RES_hhdet_tes!H149/RES_hhdet_fec!H149)</f>
        <v/>
      </c>
      <c r="I149" s="174" t="str">
        <f>IF(RES_hhdet_tes!I149=0,"",RES_hhdet_tes!I149/RES_hhdet_fec!I149)</f>
        <v/>
      </c>
      <c r="J149" s="174" t="str">
        <f>IF(RES_hhdet_tes!J149=0,"",RES_hhdet_tes!J149/RES_hhdet_fec!J149)</f>
        <v/>
      </c>
      <c r="K149" s="174" t="str">
        <f>IF(RES_hhdet_tes!K149=0,"",RES_hhdet_tes!K149/RES_hhdet_fec!K149)</f>
        <v/>
      </c>
      <c r="L149" s="174" t="str">
        <f>IF(RES_hhdet_tes!L149=0,"",RES_hhdet_tes!L149/RES_hhdet_fec!L149)</f>
        <v/>
      </c>
      <c r="M149" s="174" t="str">
        <f>IF(RES_hhdet_tes!M149=0,"",RES_hhdet_tes!M149/RES_hhdet_fec!M149)</f>
        <v/>
      </c>
      <c r="N149" s="174" t="str">
        <f>IF(RES_hhdet_tes!N149=0,"",RES_hhdet_tes!N149/RES_hhdet_fec!N149)</f>
        <v/>
      </c>
      <c r="O149" s="174" t="str">
        <f>IF(RES_hhdet_tes!O149=0,"",RES_hhdet_tes!O149/RES_hhdet_fec!O149)</f>
        <v/>
      </c>
      <c r="P149" s="174" t="str">
        <f>IF(RES_hhdet_tes!P149=0,"",RES_hhdet_tes!P149/RES_hhdet_fec!P149)</f>
        <v/>
      </c>
      <c r="Q149" s="174" t="str">
        <f>IF(RES_hhdet_tes!Q149=0,"",RES_hhdet_tes!Q149/RES_hhdet_fec!Q149)</f>
        <v/>
      </c>
    </row>
    <row r="150" spans="1:17" ht="12" customHeight="1" x14ac:dyDescent="0.25">
      <c r="A150" s="167" t="s">
        <v>143</v>
      </c>
      <c r="B150" s="174" t="str">
        <f>IF(RES_hhdet_tes!B150=0,"",RES_hhdet_tes!B150/RES_hhdet_fec!B150)</f>
        <v/>
      </c>
      <c r="C150" s="174" t="str">
        <f>IF(RES_hhdet_tes!C150=0,"",RES_hhdet_tes!C150/RES_hhdet_fec!C150)</f>
        <v/>
      </c>
      <c r="D150" s="174">
        <f>IF(RES_hhdet_tes!D150=0,"",RES_hhdet_tes!D150/RES_hhdet_fec!D150)</f>
        <v>0.97626500168029218</v>
      </c>
      <c r="E150" s="174">
        <f>IF(RES_hhdet_tes!E150=0,"",RES_hhdet_tes!E150/RES_hhdet_fec!E150)</f>
        <v>0.97642382719665</v>
      </c>
      <c r="F150" s="174">
        <f>IF(RES_hhdet_tes!F150=0,"",RES_hhdet_tes!F150/RES_hhdet_fec!F150)</f>
        <v>0.97662549744457183</v>
      </c>
      <c r="G150" s="174" t="str">
        <f>IF(RES_hhdet_tes!G150=0,"",RES_hhdet_tes!G150/RES_hhdet_fec!G150)</f>
        <v/>
      </c>
      <c r="H150" s="174" t="str">
        <f>IF(RES_hhdet_tes!H150=0,"",RES_hhdet_tes!H150/RES_hhdet_fec!H150)</f>
        <v/>
      </c>
      <c r="I150" s="174" t="str">
        <f>IF(RES_hhdet_tes!I150=0,"",RES_hhdet_tes!I150/RES_hhdet_fec!I150)</f>
        <v/>
      </c>
      <c r="J150" s="174" t="str">
        <f>IF(RES_hhdet_tes!J150=0,"",RES_hhdet_tes!J150/RES_hhdet_fec!J150)</f>
        <v/>
      </c>
      <c r="K150" s="174" t="str">
        <f>IF(RES_hhdet_tes!K150=0,"",RES_hhdet_tes!K150/RES_hhdet_fec!K150)</f>
        <v/>
      </c>
      <c r="L150" s="174" t="str">
        <f>IF(RES_hhdet_tes!L150=0,"",RES_hhdet_tes!L150/RES_hhdet_fec!L150)</f>
        <v/>
      </c>
      <c r="M150" s="174" t="str">
        <f>IF(RES_hhdet_tes!M150=0,"",RES_hhdet_tes!M150/RES_hhdet_fec!M150)</f>
        <v/>
      </c>
      <c r="N150" s="174" t="str">
        <f>IF(RES_hhdet_tes!N150=0,"",RES_hhdet_tes!N150/RES_hhdet_fec!N150)</f>
        <v/>
      </c>
      <c r="O150" s="174" t="str">
        <f>IF(RES_hhdet_tes!O150=0,"",RES_hhdet_tes!O150/RES_hhdet_fec!O150)</f>
        <v/>
      </c>
      <c r="P150" s="174" t="str">
        <f>IF(RES_hhdet_tes!P150=0,"",RES_hhdet_tes!P150/RES_hhdet_fec!P150)</f>
        <v/>
      </c>
      <c r="Q150" s="174" t="str">
        <f>IF(RES_hhdet_tes!Q150=0,"",RES_hhdet_tes!Q150/RES_hhdet_fec!Q150)</f>
        <v/>
      </c>
    </row>
    <row r="151" spans="1:17" ht="12" customHeight="1" x14ac:dyDescent="0.25">
      <c r="A151" s="166" t="s">
        <v>57</v>
      </c>
      <c r="B151" s="173" t="str">
        <f>IF(RES_hhdet_tes!B151=0,"",RES_hhdet_tes!B151/RES_hhdet_fec!B151)</f>
        <v/>
      </c>
      <c r="C151" s="173" t="str">
        <f>IF(RES_hhdet_tes!C151=0,"",RES_hhdet_tes!C151/RES_hhdet_fec!C151)</f>
        <v/>
      </c>
      <c r="D151" s="173">
        <f>IF(RES_hhdet_tes!D151=0,"",RES_hhdet_tes!D151/RES_hhdet_fec!D151)</f>
        <v>0.48103580375839766</v>
      </c>
      <c r="E151" s="173">
        <f>IF(RES_hhdet_tes!E151=0,"",RES_hhdet_tes!E151/RES_hhdet_fec!E151)</f>
        <v>0.48103580375839572</v>
      </c>
      <c r="F151" s="173">
        <f>IF(RES_hhdet_tes!F151=0,"",RES_hhdet_tes!F151/RES_hhdet_fec!F151)</f>
        <v>0.48167269312619537</v>
      </c>
      <c r="G151" s="173" t="str">
        <f>IF(RES_hhdet_tes!G151=0,"",RES_hhdet_tes!G151/RES_hhdet_fec!G151)</f>
        <v/>
      </c>
      <c r="H151" s="173" t="str">
        <f>IF(RES_hhdet_tes!H151=0,"",RES_hhdet_tes!H151/RES_hhdet_fec!H151)</f>
        <v/>
      </c>
      <c r="I151" s="173" t="str">
        <f>IF(RES_hhdet_tes!I151=0,"",RES_hhdet_tes!I151/RES_hhdet_fec!I151)</f>
        <v/>
      </c>
      <c r="J151" s="173" t="str">
        <f>IF(RES_hhdet_tes!J151=0,"",RES_hhdet_tes!J151/RES_hhdet_fec!J151)</f>
        <v/>
      </c>
      <c r="K151" s="173" t="str">
        <f>IF(RES_hhdet_tes!K151=0,"",RES_hhdet_tes!K151/RES_hhdet_fec!K151)</f>
        <v/>
      </c>
      <c r="L151" s="173" t="str">
        <f>IF(RES_hhdet_tes!L151=0,"",RES_hhdet_tes!L151/RES_hhdet_fec!L151)</f>
        <v/>
      </c>
      <c r="M151" s="173" t="str">
        <f>IF(RES_hhdet_tes!M151=0,"",RES_hhdet_tes!M151/RES_hhdet_fec!M151)</f>
        <v/>
      </c>
      <c r="N151" s="173" t="str">
        <f>IF(RES_hhdet_tes!N151=0,"",RES_hhdet_tes!N151/RES_hhdet_fec!N151)</f>
        <v/>
      </c>
      <c r="O151" s="173" t="str">
        <f>IF(RES_hhdet_tes!O151=0,"",RES_hhdet_tes!O151/RES_hhdet_fec!O151)</f>
        <v/>
      </c>
      <c r="P151" s="173" t="str">
        <f>IF(RES_hhdet_tes!P151=0,"",RES_hhdet_tes!P151/RES_hhdet_fec!P151)</f>
        <v/>
      </c>
      <c r="Q151" s="173" t="str">
        <f>IF(RES_hhdet_tes!Q151=0,"",RES_hhdet_tes!Q151/RES_hhdet_fec!Q151)</f>
        <v/>
      </c>
    </row>
    <row r="152" spans="1:17" ht="12" customHeight="1" x14ac:dyDescent="0.25">
      <c r="A152" s="147" t="s">
        <v>59</v>
      </c>
      <c r="B152" s="172" t="str">
        <f>IF(RES_hhdet_tes!B152=0,"",RES_hhdet_tes!B152/RES_hhdet_fec!B152)</f>
        <v/>
      </c>
      <c r="C152" s="172" t="str">
        <f>IF(RES_hhdet_tes!C152=0,"",RES_hhdet_tes!C152/RES_hhdet_fec!C152)</f>
        <v/>
      </c>
      <c r="D152" s="172">
        <f>IF(RES_hhdet_tes!D152=0,"",RES_hhdet_tes!D152/RES_hhdet_fec!D152)</f>
        <v>1.0000000000000004</v>
      </c>
      <c r="E152" s="172">
        <f>IF(RES_hhdet_tes!E152=0,"",RES_hhdet_tes!E152/RES_hhdet_fec!E152)</f>
        <v>1</v>
      </c>
      <c r="F152" s="172">
        <f>IF(RES_hhdet_tes!F152=0,"",RES_hhdet_tes!F152/RES_hhdet_fec!F152)</f>
        <v>1</v>
      </c>
      <c r="G152" s="172" t="str">
        <f>IF(RES_hhdet_tes!G152=0,"",RES_hhdet_tes!G152/RES_hhdet_fec!G152)</f>
        <v/>
      </c>
      <c r="H152" s="172" t="str">
        <f>IF(RES_hhdet_tes!H152=0,"",RES_hhdet_tes!H152/RES_hhdet_fec!H152)</f>
        <v/>
      </c>
      <c r="I152" s="172" t="str">
        <f>IF(RES_hhdet_tes!I152=0,"",RES_hhdet_tes!I152/RES_hhdet_fec!I152)</f>
        <v/>
      </c>
      <c r="J152" s="172" t="str">
        <f>IF(RES_hhdet_tes!J152=0,"",RES_hhdet_tes!J152/RES_hhdet_fec!J152)</f>
        <v/>
      </c>
      <c r="K152" s="172" t="str">
        <f>IF(RES_hhdet_tes!K152=0,"",RES_hhdet_tes!K152/RES_hhdet_fec!K152)</f>
        <v/>
      </c>
      <c r="L152" s="172" t="str">
        <f>IF(RES_hhdet_tes!L152=0,"",RES_hhdet_tes!L152/RES_hhdet_fec!L152)</f>
        <v/>
      </c>
      <c r="M152" s="172" t="str">
        <f>IF(RES_hhdet_tes!M152=0,"",RES_hhdet_tes!M152/RES_hhdet_fec!M152)</f>
        <v/>
      </c>
      <c r="N152" s="172" t="str">
        <f>IF(RES_hhdet_tes!N152=0,"",RES_hhdet_tes!N152/RES_hhdet_fec!N152)</f>
        <v/>
      </c>
      <c r="O152" s="172" t="str">
        <f>IF(RES_hhdet_tes!O152=0,"",RES_hhdet_tes!O152/RES_hhdet_fec!O152)</f>
        <v/>
      </c>
      <c r="P152" s="172" t="str">
        <f>IF(RES_hhdet_tes!P152=0,"",RES_hhdet_tes!P152/RES_hhdet_fec!P152)</f>
        <v/>
      </c>
      <c r="Q152" s="172" t="str">
        <f>IF(RES_hhdet_tes!Q152=0,"",RES_hhdet_tes!Q152/RES_hhdet_fec!Q152)</f>
        <v/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0.53372279772634601</v>
      </c>
      <c r="C153" s="171">
        <f>IF(RES_hhdet_tes!C153=0,"",RES_hhdet_tes!C153/RES_hhdet_fec!C153)</f>
        <v>0.55584663959691238</v>
      </c>
      <c r="D153" s="171">
        <f>IF(RES_hhdet_tes!D153=0,"",RES_hhdet_tes!D153/RES_hhdet_fec!D153)</f>
        <v>0.56934371827119912</v>
      </c>
      <c r="E153" s="171">
        <f>IF(RES_hhdet_tes!E153=0,"",RES_hhdet_tes!E153/RES_hhdet_fec!E153)</f>
        <v>0.58802960586616027</v>
      </c>
      <c r="F153" s="171">
        <f>IF(RES_hhdet_tes!F153=0,"",RES_hhdet_tes!F153/RES_hhdet_fec!F153)</f>
        <v>0.59333758460854735</v>
      </c>
      <c r="G153" s="171">
        <f>IF(RES_hhdet_tes!G153=0,"",RES_hhdet_tes!G153/RES_hhdet_fec!G153)</f>
        <v>0.59928688399480756</v>
      </c>
      <c r="H153" s="171">
        <f>IF(RES_hhdet_tes!H153=0,"",RES_hhdet_tes!H153/RES_hhdet_fec!H153)</f>
        <v>0.60667590126195259</v>
      </c>
      <c r="I153" s="171">
        <f>IF(RES_hhdet_tes!I153=0,"",RES_hhdet_tes!I153/RES_hhdet_fec!I153)</f>
        <v>0.61247518801934575</v>
      </c>
      <c r="J153" s="171">
        <f>IF(RES_hhdet_tes!J153=0,"",RES_hhdet_tes!J153/RES_hhdet_fec!J153)</f>
        <v>0.61807602584632859</v>
      </c>
      <c r="K153" s="171">
        <f>IF(RES_hhdet_tes!K153=0,"",RES_hhdet_tes!K153/RES_hhdet_fec!K153)</f>
        <v>0.62486886322013335</v>
      </c>
      <c r="L153" s="171">
        <f>IF(RES_hhdet_tes!L153=0,"",RES_hhdet_tes!L153/RES_hhdet_fec!L153)</f>
        <v>0.62833432417219137</v>
      </c>
      <c r="M153" s="171">
        <f>IF(RES_hhdet_tes!M153=0,"",RES_hhdet_tes!M153/RES_hhdet_fec!M153)</f>
        <v>0.63389927884333452</v>
      </c>
      <c r="N153" s="171">
        <f>IF(RES_hhdet_tes!N153=0,"",RES_hhdet_tes!N153/RES_hhdet_fec!N153)</f>
        <v>0.63503075845382351</v>
      </c>
      <c r="O153" s="171">
        <f>IF(RES_hhdet_tes!O153=0,"",RES_hhdet_tes!O153/RES_hhdet_fec!O153)</f>
        <v>0.63668551142065877</v>
      </c>
      <c r="P153" s="171">
        <f>IF(RES_hhdet_tes!P153=0,"",RES_hhdet_tes!P153/RES_hhdet_fec!P153)</f>
        <v>0.63958259828182384</v>
      </c>
      <c r="Q153" s="171">
        <f>IF(RES_hhdet_tes!Q153=0,"",RES_hhdet_tes!Q153/RES_hhdet_fec!Q153)</f>
        <v>0.64216927072464558</v>
      </c>
    </row>
    <row r="154" spans="1:17" ht="12" customHeight="1" x14ac:dyDescent="0.25">
      <c r="A154" s="161" t="s">
        <v>141</v>
      </c>
      <c r="B154" s="170" t="str">
        <f>IF(RES_hhdet_tes!B154=0,"",RES_hhdet_tes!B154/RES_hhdet_fec!B154)</f>
        <v/>
      </c>
      <c r="C154" s="170" t="str">
        <f>IF(RES_hhdet_tes!C154=0,"",RES_hhdet_tes!C154/RES_hhdet_fec!C154)</f>
        <v/>
      </c>
      <c r="D154" s="170">
        <f>IF(RES_hhdet_tes!D154=0,"",RES_hhdet_tes!D154/RES_hhdet_fec!D154)</f>
        <v>0.98597807551254235</v>
      </c>
      <c r="E154" s="170">
        <f>IF(RES_hhdet_tes!E154=0,"",RES_hhdet_tes!E154/RES_hhdet_fec!E154)</f>
        <v>0.98549215048717276</v>
      </c>
      <c r="F154" s="170">
        <f>IF(RES_hhdet_tes!F154=0,"",RES_hhdet_tes!F154/RES_hhdet_fec!F154)</f>
        <v>0.98607048646448814</v>
      </c>
      <c r="G154" s="170">
        <f>IF(RES_hhdet_tes!G154=0,"",RES_hhdet_tes!G154/RES_hhdet_fec!G154)</f>
        <v>0.98643301463065647</v>
      </c>
      <c r="H154" s="170">
        <f>IF(RES_hhdet_tes!H154=0,"",RES_hhdet_tes!H154/RES_hhdet_fec!H154)</f>
        <v>0.98652226741945226</v>
      </c>
      <c r="I154" s="170">
        <f>IF(RES_hhdet_tes!I154=0,"",RES_hhdet_tes!I154/RES_hhdet_fec!I154)</f>
        <v>0.98664534825820138</v>
      </c>
      <c r="J154" s="170">
        <f>IF(RES_hhdet_tes!J154=0,"",RES_hhdet_tes!J154/RES_hhdet_fec!J154)</f>
        <v>0.98676204098811304</v>
      </c>
      <c r="K154" s="170">
        <f>IF(RES_hhdet_tes!K154=0,"",RES_hhdet_tes!K154/RES_hhdet_fec!K154)</f>
        <v>0.98720260154945239</v>
      </c>
      <c r="L154" s="170">
        <f>IF(RES_hhdet_tes!L154=0,"",RES_hhdet_tes!L154/RES_hhdet_fec!L154)</f>
        <v>0.9873058825347345</v>
      </c>
      <c r="M154" s="170">
        <f>IF(RES_hhdet_tes!M154=0,"",RES_hhdet_tes!M154/RES_hhdet_fec!M154)</f>
        <v>0.98771980066637832</v>
      </c>
      <c r="N154" s="170">
        <f>IF(RES_hhdet_tes!N154=0,"",RES_hhdet_tes!N154/RES_hhdet_fec!N154)</f>
        <v>0.98778773965714806</v>
      </c>
      <c r="O154" s="170">
        <f>IF(RES_hhdet_tes!O154=0,"",RES_hhdet_tes!O154/RES_hhdet_fec!O154)</f>
        <v>0.9841432785607267</v>
      </c>
      <c r="P154" s="170">
        <f>IF(RES_hhdet_tes!P154=0,"",RES_hhdet_tes!P154/RES_hhdet_fec!P154)</f>
        <v>0.98441172225854956</v>
      </c>
      <c r="Q154" s="170">
        <f>IF(RES_hhdet_tes!Q154=0,"",RES_hhdet_tes!Q154/RES_hhdet_fec!Q154)</f>
        <v>0.96233219929015512</v>
      </c>
    </row>
    <row r="155" spans="1:17" ht="12" customHeight="1" x14ac:dyDescent="0.25">
      <c r="A155" s="148" t="s">
        <v>60</v>
      </c>
      <c r="B155" s="73" t="str">
        <f>IF(RES_hhdet_tes!B155=0,"",RES_hhdet_tes!B155/RES_hhdet_fec!B155)</f>
        <v/>
      </c>
      <c r="C155" s="73" t="str">
        <f>IF(RES_hhdet_tes!C155=0,"",RES_hhdet_tes!C155/RES_hhdet_fec!C155)</f>
        <v/>
      </c>
      <c r="D155" s="73">
        <f>IF(RES_hhdet_tes!D155=0,"",RES_hhdet_tes!D155/RES_hhdet_fec!D155)</f>
        <v>0.6146568603579492</v>
      </c>
      <c r="E155" s="73">
        <f>IF(RES_hhdet_tes!E155=0,"",RES_hhdet_tes!E155/RES_hhdet_fec!E155)</f>
        <v>0.61753519025819448</v>
      </c>
      <c r="F155" s="73">
        <f>IF(RES_hhdet_tes!F155=0,"",RES_hhdet_tes!F155/RES_hhdet_fec!F155)</f>
        <v>0.61877471191782407</v>
      </c>
      <c r="G155" s="73">
        <f>IF(RES_hhdet_tes!G155=0,"",RES_hhdet_tes!G155/RES_hhdet_fec!G155)</f>
        <v>0.62060805247512174</v>
      </c>
      <c r="H155" s="73">
        <f>IF(RES_hhdet_tes!H155=0,"",RES_hhdet_tes!H155/RES_hhdet_fec!H155)</f>
        <v>0.62378043597017618</v>
      </c>
      <c r="I155" s="73">
        <f>IF(RES_hhdet_tes!I155=0,"",RES_hhdet_tes!I155/RES_hhdet_fec!I155)</f>
        <v>0.62744609049095734</v>
      </c>
      <c r="J155" s="73">
        <f>IF(RES_hhdet_tes!J155=0,"",RES_hhdet_tes!J155/RES_hhdet_fec!J155)</f>
        <v>0.63077982807137023</v>
      </c>
      <c r="K155" s="73">
        <f>IF(RES_hhdet_tes!K155=0,"",RES_hhdet_tes!K155/RES_hhdet_fec!K155)</f>
        <v>0.63300810788358852</v>
      </c>
      <c r="L155" s="73">
        <f>IF(RES_hhdet_tes!L155=0,"",RES_hhdet_tes!L155/RES_hhdet_fec!L155)</f>
        <v>0.63825127754631594</v>
      </c>
      <c r="M155" s="73">
        <f>IF(RES_hhdet_tes!M155=0,"",RES_hhdet_tes!M155/RES_hhdet_fec!M155)</f>
        <v>0.64107618234423036</v>
      </c>
      <c r="N155" s="73">
        <f>IF(RES_hhdet_tes!N155=0,"",RES_hhdet_tes!N155/RES_hhdet_fec!N155)</f>
        <v>0.64186361288874139</v>
      </c>
      <c r="O155" s="73">
        <f>IF(RES_hhdet_tes!O155=0,"",RES_hhdet_tes!O155/RES_hhdet_fec!O155)</f>
        <v>0.64323267232004833</v>
      </c>
      <c r="P155" s="73">
        <f>IF(RES_hhdet_tes!P155=0,"",RES_hhdet_tes!P155/RES_hhdet_fec!P155)</f>
        <v>0.64547567295915154</v>
      </c>
      <c r="Q155" s="73">
        <f>IF(RES_hhdet_tes!Q155=0,"",RES_hhdet_tes!Q155/RES_hhdet_fec!Q155)</f>
        <v>0.64789481765334389</v>
      </c>
    </row>
    <row r="156" spans="1:17" ht="12" customHeight="1" x14ac:dyDescent="0.25">
      <c r="A156" s="148" t="s">
        <v>59</v>
      </c>
      <c r="B156" s="73" t="str">
        <f>IF(RES_hhdet_tes!B156=0,"",RES_hhdet_tes!B156/RES_hhdet_fec!B156)</f>
        <v/>
      </c>
      <c r="C156" s="73" t="str">
        <f>IF(RES_hhdet_tes!C156=0,"",RES_hhdet_tes!C156/RES_hhdet_fec!C156)</f>
        <v/>
      </c>
      <c r="D156" s="73">
        <f>IF(RES_hhdet_tes!D156=0,"",RES_hhdet_tes!D156/RES_hhdet_fec!D156)</f>
        <v>1</v>
      </c>
      <c r="E156" s="73">
        <f>IF(RES_hhdet_tes!E156=0,"",RES_hhdet_tes!E156/RES_hhdet_fec!E156)</f>
        <v>1.0000000000000002</v>
      </c>
      <c r="F156" s="73">
        <f>IF(RES_hhdet_tes!F156=0,"",RES_hhdet_tes!F156/RES_hhdet_fec!F156)</f>
        <v>1</v>
      </c>
      <c r="G156" s="73">
        <f>IF(RES_hhdet_tes!G156=0,"",RES_hhdet_tes!G156/RES_hhdet_fec!G156)</f>
        <v>1.0000000000000002</v>
      </c>
      <c r="H156" s="73">
        <f>IF(RES_hhdet_tes!H156=0,"",RES_hhdet_tes!H156/RES_hhdet_fec!H156)</f>
        <v>0.99999999999999967</v>
      </c>
      <c r="I156" s="73">
        <f>IF(RES_hhdet_tes!I156=0,"",RES_hhdet_tes!I156/RES_hhdet_fec!I156)</f>
        <v>1</v>
      </c>
      <c r="J156" s="73">
        <f>IF(RES_hhdet_tes!J156=0,"",RES_hhdet_tes!J156/RES_hhdet_fec!J156)</f>
        <v>0.99999999999999989</v>
      </c>
      <c r="K156" s="73">
        <f>IF(RES_hhdet_tes!K156=0,"",RES_hhdet_tes!K156/RES_hhdet_fec!K156)</f>
        <v>1.0000000000000002</v>
      </c>
      <c r="L156" s="73">
        <f>IF(RES_hhdet_tes!L156=0,"",RES_hhdet_tes!L156/RES_hhdet_fec!L156)</f>
        <v>0.99999999999999967</v>
      </c>
      <c r="M156" s="73">
        <f>IF(RES_hhdet_tes!M156=0,"",RES_hhdet_tes!M156/RES_hhdet_fec!M156)</f>
        <v>0.99999999999999978</v>
      </c>
      <c r="N156" s="73">
        <f>IF(RES_hhdet_tes!N156=0,"",RES_hhdet_tes!N156/RES_hhdet_fec!N156)</f>
        <v>1.0000000000000007</v>
      </c>
      <c r="O156" s="73">
        <f>IF(RES_hhdet_tes!O156=0,"",RES_hhdet_tes!O156/RES_hhdet_fec!O156)</f>
        <v>0.99999999999999956</v>
      </c>
      <c r="P156" s="73">
        <f>IF(RES_hhdet_tes!P156=0,"",RES_hhdet_tes!P156/RES_hhdet_fec!P156)</f>
        <v>1.0000000000000002</v>
      </c>
      <c r="Q156" s="73">
        <f>IF(RES_hhdet_tes!Q156=0,"",RES_hhdet_tes!Q156/RES_hhdet_fec!Q156)</f>
        <v>1.0000000000000002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0.73816667021672855</v>
      </c>
      <c r="C157" s="169">
        <f>IF(RES_hhdet_tes!C157=0,"",RES_hhdet_tes!C157/RES_hhdet_fec!C157)</f>
        <v>0.61679082401707297</v>
      </c>
      <c r="D157" s="169">
        <f>IF(RES_hhdet_tes!D157=0,"",RES_hhdet_tes!D157/RES_hhdet_fec!D157)</f>
        <v>0.70018366777037266</v>
      </c>
      <c r="E157" s="169">
        <f>IF(RES_hhdet_tes!E157=0,"",RES_hhdet_tes!E157/RES_hhdet_fec!E157)</f>
        <v>0.71339251339465315</v>
      </c>
      <c r="F157" s="169">
        <f>IF(RES_hhdet_tes!F157=0,"",RES_hhdet_tes!F157/RES_hhdet_fec!F157)</f>
        <v>0.69174986185887932</v>
      </c>
      <c r="G157" s="169">
        <f>IF(RES_hhdet_tes!G157=0,"",RES_hhdet_tes!G157/RES_hhdet_fec!G157)</f>
        <v>0.68651554859539776</v>
      </c>
      <c r="H157" s="169">
        <f>IF(RES_hhdet_tes!H157=0,"",RES_hhdet_tes!H157/RES_hhdet_fec!H157)</f>
        <v>0.67462530064351123</v>
      </c>
      <c r="I157" s="169">
        <f>IF(RES_hhdet_tes!I157=0,"",RES_hhdet_tes!I157/RES_hhdet_fec!I157)</f>
        <v>0.6357127229622106</v>
      </c>
      <c r="J157" s="169">
        <f>IF(RES_hhdet_tes!J157=0,"",RES_hhdet_tes!J157/RES_hhdet_fec!J157)</f>
        <v>0.58592605691596622</v>
      </c>
      <c r="K157" s="169">
        <f>IF(RES_hhdet_tes!K157=0,"",RES_hhdet_tes!K157/RES_hhdet_fec!K157)</f>
        <v>0.57579607499207652</v>
      </c>
      <c r="L157" s="169">
        <f>IF(RES_hhdet_tes!L157=0,"",RES_hhdet_tes!L157/RES_hhdet_fec!L157)</f>
        <v>0.62400552007258392</v>
      </c>
      <c r="M157" s="169">
        <f>IF(RES_hhdet_tes!M157=0,"",RES_hhdet_tes!M157/RES_hhdet_fec!M157)</f>
        <v>0.64547965287719011</v>
      </c>
      <c r="N157" s="169">
        <f>IF(RES_hhdet_tes!N157=0,"",RES_hhdet_tes!N157/RES_hhdet_fec!N157)</f>
        <v>0.65368691655794009</v>
      </c>
      <c r="O157" s="169">
        <f>IF(RES_hhdet_tes!O157=0,"",RES_hhdet_tes!O157/RES_hhdet_fec!O157)</f>
        <v>0.67105438948526031</v>
      </c>
      <c r="P157" s="169">
        <f>IF(RES_hhdet_tes!P157=0,"",RES_hhdet_tes!P157/RES_hhdet_fec!P157)</f>
        <v>0.69526928872784566</v>
      </c>
      <c r="Q157" s="169">
        <f>IF(RES_hhdet_tes!Q157=0,"",RES_hhdet_tes!Q157/RES_hhdet_fec!Q157)</f>
        <v>0.71190343643497811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0.39723413794789458</v>
      </c>
      <c r="C158" s="73">
        <f>IF(RES_hhdet_tes!C158=0,"",RES_hhdet_tes!C158/RES_hhdet_fec!C158)</f>
        <v>0.44036291951792084</v>
      </c>
      <c r="D158" s="73">
        <f>IF(RES_hhdet_tes!D158=0,"",RES_hhdet_tes!D158/RES_hhdet_fec!D158)</f>
        <v>0.44662148900537763</v>
      </c>
      <c r="E158" s="73">
        <f>IF(RES_hhdet_tes!E158=0,"",RES_hhdet_tes!E158/RES_hhdet_fec!E158)</f>
        <v>0.44793346333393297</v>
      </c>
      <c r="F158" s="73">
        <f>IF(RES_hhdet_tes!F158=0,"",RES_hhdet_tes!F158/RES_hhdet_fec!F158)</f>
        <v>0.44918675477166131</v>
      </c>
      <c r="G158" s="73">
        <f>IF(RES_hhdet_tes!G158=0,"",RES_hhdet_tes!G158/RES_hhdet_fec!G158)</f>
        <v>0.44976260021513104</v>
      </c>
      <c r="H158" s="73">
        <f>IF(RES_hhdet_tes!H158=0,"",RES_hhdet_tes!H158/RES_hhdet_fec!H158)</f>
        <v>0.45191527582325053</v>
      </c>
      <c r="I158" s="73">
        <f>IF(RES_hhdet_tes!I158=0,"",RES_hhdet_tes!I158/RES_hhdet_fec!I158)</f>
        <v>0.4550993067375772</v>
      </c>
      <c r="J158" s="73">
        <f>IF(RES_hhdet_tes!J158=0,"",RES_hhdet_tes!J158/RES_hhdet_fec!J158)</f>
        <v>0.45824285974288631</v>
      </c>
      <c r="K158" s="73">
        <f>IF(RES_hhdet_tes!K158=0,"",RES_hhdet_tes!K158/RES_hhdet_fec!K158)</f>
        <v>0.46145222171086042</v>
      </c>
      <c r="L158" s="73">
        <f>IF(RES_hhdet_tes!L158=0,"",RES_hhdet_tes!L158/RES_hhdet_fec!L158)</f>
        <v>0.46304967280702297</v>
      </c>
      <c r="M158" s="73">
        <f>IF(RES_hhdet_tes!M158=0,"",RES_hhdet_tes!M158/RES_hhdet_fec!M158)</f>
        <v>0.46334508267450314</v>
      </c>
      <c r="N158" s="73">
        <f>IF(RES_hhdet_tes!N158=0,"",RES_hhdet_tes!N158/RES_hhdet_fec!N158)</f>
        <v>0.46335486903851908</v>
      </c>
      <c r="O158" s="73">
        <f>IF(RES_hhdet_tes!O158=0,"",RES_hhdet_tes!O158/RES_hhdet_fec!O158)</f>
        <v>0.46346394474929209</v>
      </c>
      <c r="P158" s="73">
        <f>IF(RES_hhdet_tes!P158=0,"",RES_hhdet_tes!P158/RES_hhdet_fec!P158)</f>
        <v>0.46370297075118161</v>
      </c>
      <c r="Q158" s="73">
        <f>IF(RES_hhdet_tes!Q158=0,"",RES_hhdet_tes!Q158/RES_hhdet_fec!Q158)</f>
        <v>0.46480384021016646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0.78174768499609926</v>
      </c>
      <c r="C159" s="65">
        <f>IF(RES_hhdet_tes!C159=0,"",RES_hhdet_tes!C159/RES_hhdet_fec!C159)</f>
        <v>0.78812316950419492</v>
      </c>
      <c r="D159" s="65">
        <f>IF(RES_hhdet_tes!D159=0,"",RES_hhdet_tes!D159/RES_hhdet_fec!D159)</f>
        <v>0.80141487904100428</v>
      </c>
      <c r="E159" s="65">
        <f>IF(RES_hhdet_tes!E159=0,"",RES_hhdet_tes!E159/RES_hhdet_fec!E159)</f>
        <v>0.81093647663535706</v>
      </c>
      <c r="F159" s="65">
        <f>IF(RES_hhdet_tes!F159=0,"",RES_hhdet_tes!F159/RES_hhdet_fec!F159)</f>
        <v>0.81323580975451837</v>
      </c>
      <c r="G159" s="65">
        <f>IF(RES_hhdet_tes!G159=0,"",RES_hhdet_tes!G159/RES_hhdet_fec!G159)</f>
        <v>0.81623186265156444</v>
      </c>
      <c r="H159" s="65">
        <f>IF(RES_hhdet_tes!H159=0,"",RES_hhdet_tes!H159/RES_hhdet_fec!H159)</f>
        <v>0.82027761825360401</v>
      </c>
      <c r="I159" s="65">
        <f>IF(RES_hhdet_tes!I159=0,"",RES_hhdet_tes!I159/RES_hhdet_fec!I159)</f>
        <v>0.82609715986791499</v>
      </c>
      <c r="J159" s="65">
        <f>IF(RES_hhdet_tes!J159=0,"",RES_hhdet_tes!J159/RES_hhdet_fec!J159)</f>
        <v>0.82889563269857136</v>
      </c>
      <c r="K159" s="65">
        <f>IF(RES_hhdet_tes!K159=0,"",RES_hhdet_tes!K159/RES_hhdet_fec!K159)</f>
        <v>0.82973984032182591</v>
      </c>
      <c r="L159" s="65">
        <f>IF(RES_hhdet_tes!L159=0,"",RES_hhdet_tes!L159/RES_hhdet_fec!L159)</f>
        <v>0.83227326819134073</v>
      </c>
      <c r="M159" s="65">
        <f>IF(RES_hhdet_tes!M159=0,"",RES_hhdet_tes!M159/RES_hhdet_fec!M159)</f>
        <v>0.83774332342124713</v>
      </c>
      <c r="N159" s="65">
        <f>IF(RES_hhdet_tes!N159=0,"",RES_hhdet_tes!N159/RES_hhdet_fec!N159)</f>
        <v>0.83837169946521062</v>
      </c>
      <c r="O159" s="65">
        <f>IF(RES_hhdet_tes!O159=0,"",RES_hhdet_tes!O159/RES_hhdet_fec!O159)</f>
        <v>0.8399489830153074</v>
      </c>
      <c r="P159" s="65">
        <f>IF(RES_hhdet_tes!P159=0,"",RES_hhdet_tes!P159/RES_hhdet_fec!P159)</f>
        <v>0.84208952560919503</v>
      </c>
      <c r="Q159" s="65">
        <f>IF(RES_hhdet_tes!Q159=0,"",RES_hhdet_tes!Q159/RES_hhdet_fec!Q159)</f>
        <v>0.84347450264009405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0.66560950849682421</v>
      </c>
      <c r="C161" s="175">
        <f>IF(RES_hhdet_tes!C161=0,"",RES_hhdet_tes!C161/RES_hhdet_fec!C161)</f>
        <v>0.64359552418764465</v>
      </c>
      <c r="D161" s="175">
        <f>IF(RES_hhdet_tes!D161=0,"",RES_hhdet_tes!D161/RES_hhdet_fec!D161)</f>
        <v>0.67587710399550727</v>
      </c>
      <c r="E161" s="175">
        <f>IF(RES_hhdet_tes!E161=0,"",RES_hhdet_tes!E161/RES_hhdet_fec!E161)</f>
        <v>0.67426345312316938</v>
      </c>
      <c r="F161" s="175">
        <f>IF(RES_hhdet_tes!F161=0,"",RES_hhdet_tes!F161/RES_hhdet_fec!F161)</f>
        <v>0.69186261822006923</v>
      </c>
      <c r="G161" s="175">
        <f>IF(RES_hhdet_tes!G161=0,"",RES_hhdet_tes!G161/RES_hhdet_fec!G161)</f>
        <v>0.70429178439810458</v>
      </c>
      <c r="H161" s="175">
        <f>IF(RES_hhdet_tes!H161=0,"",RES_hhdet_tes!H161/RES_hhdet_fec!H161)</f>
        <v>0.71256388030573892</v>
      </c>
      <c r="I161" s="175">
        <f>IF(RES_hhdet_tes!I161=0,"",RES_hhdet_tes!I161/RES_hhdet_fec!I161)</f>
        <v>0.71310446250806758</v>
      </c>
      <c r="J161" s="175">
        <f>IF(RES_hhdet_tes!J161=0,"",RES_hhdet_tes!J161/RES_hhdet_fec!J161)</f>
        <v>0.70899357584542877</v>
      </c>
      <c r="K161" s="175">
        <f>IF(RES_hhdet_tes!K161=0,"",RES_hhdet_tes!K161/RES_hhdet_fec!K161)</f>
        <v>0.75371454580758313</v>
      </c>
      <c r="L161" s="175">
        <f>IF(RES_hhdet_tes!L161=0,"",RES_hhdet_tes!L161/RES_hhdet_fec!L161)</f>
        <v>0.79565709138838914</v>
      </c>
      <c r="M161" s="175">
        <f>IF(RES_hhdet_tes!M161=0,"",RES_hhdet_tes!M161/RES_hhdet_fec!M161)</f>
        <v>0.82925504889025392</v>
      </c>
      <c r="N161" s="175">
        <f>IF(RES_hhdet_tes!N161=0,"",RES_hhdet_tes!N161/RES_hhdet_fec!N161)</f>
        <v>0.83631435820927413</v>
      </c>
      <c r="O161" s="175">
        <f>IF(RES_hhdet_tes!O161=0,"",RES_hhdet_tes!O161/RES_hhdet_fec!O161)</f>
        <v>0.86093074231167777</v>
      </c>
      <c r="P161" s="175">
        <f>IF(RES_hhdet_tes!P161=0,"",RES_hhdet_tes!P161/RES_hhdet_fec!P161)</f>
        <v>0.88163736320861208</v>
      </c>
      <c r="Q161" s="175">
        <f>IF(RES_hhdet_tes!Q161=0,"",RES_hhdet_tes!Q161/RES_hhdet_fec!Q161)</f>
        <v>0.86698129910347155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0.59520187775806466</v>
      </c>
      <c r="C162" s="169">
        <f>IF(RES_hhdet_tes!C162=0,"",RES_hhdet_tes!C162/RES_hhdet_fec!C162)</f>
        <v>0.60264404907807179</v>
      </c>
      <c r="D162" s="169">
        <f>IF(RES_hhdet_tes!D162=0,"",RES_hhdet_tes!D162/RES_hhdet_fec!D162)</f>
        <v>0.60928562476555292</v>
      </c>
      <c r="E162" s="169">
        <f>IF(RES_hhdet_tes!E162=0,"",RES_hhdet_tes!E162/RES_hhdet_fec!E162)</f>
        <v>0.62007430361470306</v>
      </c>
      <c r="F162" s="169">
        <f>IF(RES_hhdet_tes!F162=0,"",RES_hhdet_tes!F162/RES_hhdet_fec!F162)</f>
        <v>0.62952524508461694</v>
      </c>
      <c r="G162" s="169">
        <f>IF(RES_hhdet_tes!G162=0,"",RES_hhdet_tes!G162/RES_hhdet_fec!G162)</f>
        <v>0.63633576231849398</v>
      </c>
      <c r="H162" s="169">
        <f>IF(RES_hhdet_tes!H162=0,"",RES_hhdet_tes!H162/RES_hhdet_fec!H162)</f>
        <v>0.64797559441723862</v>
      </c>
      <c r="I162" s="169">
        <f>IF(RES_hhdet_tes!I162=0,"",RES_hhdet_tes!I162/RES_hhdet_fec!I162)</f>
        <v>0.65795629348638462</v>
      </c>
      <c r="J162" s="169">
        <f>IF(RES_hhdet_tes!J162=0,"",RES_hhdet_tes!J162/RES_hhdet_fec!J162)</f>
        <v>0.66377346861181485</v>
      </c>
      <c r="K162" s="169">
        <f>IF(RES_hhdet_tes!K162=0,"",RES_hhdet_tes!K162/RES_hhdet_fec!K162)</f>
        <v>0.66883546117543913</v>
      </c>
      <c r="L162" s="169">
        <f>IF(RES_hhdet_tes!L162=0,"",RES_hhdet_tes!L162/RES_hhdet_fec!L162)</f>
        <v>0.67551175099960747</v>
      </c>
      <c r="M162" s="169">
        <f>IF(RES_hhdet_tes!M162=0,"",RES_hhdet_tes!M162/RES_hhdet_fec!M162)</f>
        <v>0.68107962679993461</v>
      </c>
      <c r="N162" s="169">
        <f>IF(RES_hhdet_tes!N162=0,"",RES_hhdet_tes!N162/RES_hhdet_fec!N162)</f>
        <v>0.69115862608705103</v>
      </c>
      <c r="O162" s="169">
        <f>IF(RES_hhdet_tes!O162=0,"",RES_hhdet_tes!O162/RES_hhdet_fec!O162)</f>
        <v>0.70378262679009929</v>
      </c>
      <c r="P162" s="169">
        <f>IF(RES_hhdet_tes!P162=0,"",RES_hhdet_tes!P162/RES_hhdet_fec!P162)</f>
        <v>0.70704324110601102</v>
      </c>
      <c r="Q162" s="169">
        <f>IF(RES_hhdet_tes!Q162=0,"",RES_hhdet_tes!Q162/RES_hhdet_fec!Q162)</f>
        <v>0.70891797213791397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0.59520187775806466</v>
      </c>
      <c r="C163" s="65">
        <f>IF(RES_hhdet_tes!C163=0,"",RES_hhdet_tes!C163/RES_hhdet_fec!C163)</f>
        <v>0.60264404907807179</v>
      </c>
      <c r="D163" s="65">
        <f>IF(RES_hhdet_tes!D163=0,"",RES_hhdet_tes!D163/RES_hhdet_fec!D163)</f>
        <v>0.60928562476555292</v>
      </c>
      <c r="E163" s="65">
        <f>IF(RES_hhdet_tes!E163=0,"",RES_hhdet_tes!E163/RES_hhdet_fec!E163)</f>
        <v>0.62007430361470306</v>
      </c>
      <c r="F163" s="65">
        <f>IF(RES_hhdet_tes!F163=0,"",RES_hhdet_tes!F163/RES_hhdet_fec!F163)</f>
        <v>0.62952524508461694</v>
      </c>
      <c r="G163" s="65">
        <f>IF(RES_hhdet_tes!G163=0,"",RES_hhdet_tes!G163/RES_hhdet_fec!G163)</f>
        <v>0.63633576231849398</v>
      </c>
      <c r="H163" s="65">
        <f>IF(RES_hhdet_tes!H163=0,"",RES_hhdet_tes!H163/RES_hhdet_fec!H163)</f>
        <v>0.64797559441723862</v>
      </c>
      <c r="I163" s="65">
        <f>IF(RES_hhdet_tes!I163=0,"",RES_hhdet_tes!I163/RES_hhdet_fec!I163)</f>
        <v>0.65795629348638462</v>
      </c>
      <c r="J163" s="65">
        <f>IF(RES_hhdet_tes!J163=0,"",RES_hhdet_tes!J163/RES_hhdet_fec!J163)</f>
        <v>0.66377346861181485</v>
      </c>
      <c r="K163" s="65">
        <f>IF(RES_hhdet_tes!K163=0,"",RES_hhdet_tes!K163/RES_hhdet_fec!K163)</f>
        <v>0.66883546117543913</v>
      </c>
      <c r="L163" s="65">
        <f>IF(RES_hhdet_tes!L163=0,"",RES_hhdet_tes!L163/RES_hhdet_fec!L163)</f>
        <v>0.67551175099960747</v>
      </c>
      <c r="M163" s="65">
        <f>IF(RES_hhdet_tes!M163=0,"",RES_hhdet_tes!M163/RES_hhdet_fec!M163)</f>
        <v>0.68107962679993461</v>
      </c>
      <c r="N163" s="65">
        <f>IF(RES_hhdet_tes!N163=0,"",RES_hhdet_tes!N163/RES_hhdet_fec!N163)</f>
        <v>0.69115862608705103</v>
      </c>
      <c r="O163" s="65">
        <f>IF(RES_hhdet_tes!O163=0,"",RES_hhdet_tes!O163/RES_hhdet_fec!O163)</f>
        <v>0.70378262679009929</v>
      </c>
      <c r="P163" s="65">
        <f>IF(RES_hhdet_tes!P163=0,"",RES_hhdet_tes!P163/RES_hhdet_fec!P163)</f>
        <v>0.70704324110601102</v>
      </c>
      <c r="Q163" s="65">
        <f>IF(RES_hhdet_tes!Q163=0,"",RES_hhdet_tes!Q163/RES_hhdet_fec!Q163)</f>
        <v>0.70891797213791397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1.4373708263183453</v>
      </c>
      <c r="C164" s="169">
        <f>IF(RES_hhdet_tes!C164=0,"",RES_hhdet_tes!C164/RES_hhdet_fec!C164)</f>
        <v>1.4590188888275091</v>
      </c>
      <c r="D164" s="169">
        <f>IF(RES_hhdet_tes!D164=0,"",RES_hhdet_tes!D164/RES_hhdet_fec!D164)</f>
        <v>1.5069230657413832</v>
      </c>
      <c r="E164" s="169">
        <f>IF(RES_hhdet_tes!E164=0,"",RES_hhdet_tes!E164/RES_hhdet_fec!E164)</f>
        <v>1.5211489093073698</v>
      </c>
      <c r="F164" s="169">
        <f>IF(RES_hhdet_tes!F164=0,"",RES_hhdet_tes!F164/RES_hhdet_fec!F164)</f>
        <v>1.605617108944732</v>
      </c>
      <c r="G164" s="169">
        <f>IF(RES_hhdet_tes!G164=0,"",RES_hhdet_tes!G164/RES_hhdet_fec!G164)</f>
        <v>1.6849155655959098</v>
      </c>
      <c r="H164" s="169">
        <f>IF(RES_hhdet_tes!H164=0,"",RES_hhdet_tes!H164/RES_hhdet_fec!H164)</f>
        <v>1.7936939914354608</v>
      </c>
      <c r="I164" s="169">
        <f>IF(RES_hhdet_tes!I164=0,"",RES_hhdet_tes!I164/RES_hhdet_fec!I164)</f>
        <v>1.8611848400885118</v>
      </c>
      <c r="J164" s="169">
        <f>IF(RES_hhdet_tes!J164=0,"",RES_hhdet_tes!J164/RES_hhdet_fec!J164)</f>
        <v>1.9684147396991756</v>
      </c>
      <c r="K164" s="169">
        <f>IF(RES_hhdet_tes!K164=0,"",RES_hhdet_tes!K164/RES_hhdet_fec!K164)</f>
        <v>2.1111817020773591</v>
      </c>
      <c r="L164" s="169">
        <f>IF(RES_hhdet_tes!L164=0,"",RES_hhdet_tes!L164/RES_hhdet_fec!L164)</f>
        <v>2.2399691100718662</v>
      </c>
      <c r="M164" s="169">
        <f>IF(RES_hhdet_tes!M164=0,"",RES_hhdet_tes!M164/RES_hhdet_fec!M164)</f>
        <v>2.3926114527323934</v>
      </c>
      <c r="N164" s="169">
        <f>IF(RES_hhdet_tes!N164=0,"",RES_hhdet_tes!N164/RES_hhdet_fec!N164)</f>
        <v>2.4797938559221344</v>
      </c>
      <c r="O164" s="169">
        <f>IF(RES_hhdet_tes!O164=0,"",RES_hhdet_tes!O164/RES_hhdet_fec!O164)</f>
        <v>2.5423426025408133</v>
      </c>
      <c r="P164" s="169">
        <f>IF(RES_hhdet_tes!P164=0,"",RES_hhdet_tes!P164/RES_hhdet_fec!P164)</f>
        <v>2.7229289803042205</v>
      </c>
      <c r="Q164" s="169">
        <f>IF(RES_hhdet_tes!Q164=0,"",RES_hhdet_tes!Q164/RES_hhdet_fec!Q164)</f>
        <v>2.8108640280224257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1.4373708263183453</v>
      </c>
      <c r="C165" s="73">
        <f>IF(RES_hhdet_tes!C165=0,"",RES_hhdet_tes!C165/RES_hhdet_fec!C165)</f>
        <v>1.4590188888275091</v>
      </c>
      <c r="D165" s="73">
        <f>IF(RES_hhdet_tes!D165=0,"",RES_hhdet_tes!D165/RES_hhdet_fec!D165)</f>
        <v>1.5069230657413832</v>
      </c>
      <c r="E165" s="73">
        <f>IF(RES_hhdet_tes!E165=0,"",RES_hhdet_tes!E165/RES_hhdet_fec!E165)</f>
        <v>1.5211489093073698</v>
      </c>
      <c r="F165" s="73">
        <f>IF(RES_hhdet_tes!F165=0,"",RES_hhdet_tes!F165/RES_hhdet_fec!F165)</f>
        <v>1.605617108944732</v>
      </c>
      <c r="G165" s="73">
        <f>IF(RES_hhdet_tes!G165=0,"",RES_hhdet_tes!G165/RES_hhdet_fec!G165)</f>
        <v>1.6849155655959098</v>
      </c>
      <c r="H165" s="73">
        <f>IF(RES_hhdet_tes!H165=0,"",RES_hhdet_tes!H165/RES_hhdet_fec!H165)</f>
        <v>1.7936939914354608</v>
      </c>
      <c r="I165" s="73">
        <f>IF(RES_hhdet_tes!I165=0,"",RES_hhdet_tes!I165/RES_hhdet_fec!I165)</f>
        <v>1.8611848400885118</v>
      </c>
      <c r="J165" s="73">
        <f>IF(RES_hhdet_tes!J165=0,"",RES_hhdet_tes!J165/RES_hhdet_fec!J165)</f>
        <v>1.9684147396991756</v>
      </c>
      <c r="K165" s="73">
        <f>IF(RES_hhdet_tes!K165=0,"",RES_hhdet_tes!K165/RES_hhdet_fec!K165)</f>
        <v>2.1111817020773591</v>
      </c>
      <c r="L165" s="73">
        <f>IF(RES_hhdet_tes!L165=0,"",RES_hhdet_tes!L165/RES_hhdet_fec!L165)</f>
        <v>2.2399691100718662</v>
      </c>
      <c r="M165" s="73">
        <f>IF(RES_hhdet_tes!M165=0,"",RES_hhdet_tes!M165/RES_hhdet_fec!M165)</f>
        <v>2.3926114527323934</v>
      </c>
      <c r="N165" s="73">
        <f>IF(RES_hhdet_tes!N165=0,"",RES_hhdet_tes!N165/RES_hhdet_fec!N165)</f>
        <v>2.4797938559221344</v>
      </c>
      <c r="O165" s="73">
        <f>IF(RES_hhdet_tes!O165=0,"",RES_hhdet_tes!O165/RES_hhdet_fec!O165)</f>
        <v>2.5423426025408133</v>
      </c>
      <c r="P165" s="73">
        <f>IF(RES_hhdet_tes!P165=0,"",RES_hhdet_tes!P165/RES_hhdet_fec!P165)</f>
        <v>2.7229289803042205</v>
      </c>
      <c r="Q165" s="73">
        <f>IF(RES_hhdet_tes!Q165=0,"",RES_hhdet_tes!Q165/RES_hhdet_fec!Q165)</f>
        <v>2.8108640280224257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0.52908988609939123</v>
      </c>
      <c r="C166" s="169">
        <f>IF(RES_hhdet_tes!C166=0,"",RES_hhdet_tes!C166/RES_hhdet_fec!C166)</f>
        <v>0.53288369657755508</v>
      </c>
      <c r="D166" s="169">
        <f>IF(RES_hhdet_tes!D166=0,"",RES_hhdet_tes!D166/RES_hhdet_fec!D166)</f>
        <v>0.55310658438260651</v>
      </c>
      <c r="E166" s="169">
        <f>IF(RES_hhdet_tes!E166=0,"",RES_hhdet_tes!E166/RES_hhdet_fec!E166)</f>
        <v>0.57100302454293017</v>
      </c>
      <c r="F166" s="169">
        <f>IF(RES_hhdet_tes!F166=0,"",RES_hhdet_tes!F166/RES_hhdet_fec!F166)</f>
        <v>0.58527425194829696</v>
      </c>
      <c r="G166" s="169">
        <f>IF(RES_hhdet_tes!G166=0,"",RES_hhdet_tes!G166/RES_hhdet_fec!G166)</f>
        <v>0.60177338875586728</v>
      </c>
      <c r="H166" s="169">
        <f>IF(RES_hhdet_tes!H166=0,"",RES_hhdet_tes!H166/RES_hhdet_fec!H166)</f>
        <v>0.61516647231295196</v>
      </c>
      <c r="I166" s="169">
        <f>IF(RES_hhdet_tes!I166=0,"",RES_hhdet_tes!I166/RES_hhdet_fec!I166)</f>
        <v>0.62941706326655722</v>
      </c>
      <c r="J166" s="169">
        <f>IF(RES_hhdet_tes!J166=0,"",RES_hhdet_tes!J166/RES_hhdet_fec!J166)</f>
        <v>0.6393652659214093</v>
      </c>
      <c r="K166" s="169">
        <f>IF(RES_hhdet_tes!K166=0,"",RES_hhdet_tes!K166/RES_hhdet_fec!K166)</f>
        <v>0.64970727772543535</v>
      </c>
      <c r="L166" s="169">
        <f>IF(RES_hhdet_tes!L166=0,"",RES_hhdet_tes!L166/RES_hhdet_fec!L166)</f>
        <v>0.71921910955184487</v>
      </c>
      <c r="M166" s="169">
        <f>IF(RES_hhdet_tes!M166=0,"",RES_hhdet_tes!M166/RES_hhdet_fec!M166)</f>
        <v>0.7254951217499378</v>
      </c>
      <c r="N166" s="169">
        <f>IF(RES_hhdet_tes!N166=0,"",RES_hhdet_tes!N166/RES_hhdet_fec!N166)</f>
        <v>0.72729134497135817</v>
      </c>
      <c r="O166" s="169">
        <f>IF(RES_hhdet_tes!O166=0,"",RES_hhdet_tes!O166/RES_hhdet_fec!O166)</f>
        <v>0.72798933401770627</v>
      </c>
      <c r="P166" s="169">
        <f>IF(RES_hhdet_tes!P166=0,"",RES_hhdet_tes!P166/RES_hhdet_fec!P166)</f>
        <v>0.73109353269572552</v>
      </c>
      <c r="Q166" s="169">
        <f>IF(RES_hhdet_tes!Q166=0,"",RES_hhdet_tes!Q166/RES_hhdet_fec!Q166)</f>
        <v>0.72678718976538803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0.41769610256844469</v>
      </c>
      <c r="C167" s="174">
        <f>IF(RES_hhdet_tes!C167=0,"",RES_hhdet_tes!C167/RES_hhdet_fec!C167)</f>
        <v>0.45684460540999228</v>
      </c>
      <c r="D167" s="174">
        <f>IF(RES_hhdet_tes!D167=0,"",RES_hhdet_tes!D167/RES_hhdet_fec!D167)</f>
        <v>0.47798479694442791</v>
      </c>
      <c r="E167" s="174">
        <f>IF(RES_hhdet_tes!E167=0,"",RES_hhdet_tes!E167/RES_hhdet_fec!E167)</f>
        <v>0.47842172520486081</v>
      </c>
      <c r="F167" s="174">
        <f>IF(RES_hhdet_tes!F167=0,"",RES_hhdet_tes!F167/RES_hhdet_fec!F167)</f>
        <v>0.4784217252048607</v>
      </c>
      <c r="G167" s="174" t="str">
        <f>IF(RES_hhdet_tes!G167=0,"",RES_hhdet_tes!G167/RES_hhdet_fec!G167)</f>
        <v/>
      </c>
      <c r="H167" s="174" t="str">
        <f>IF(RES_hhdet_tes!H167=0,"",RES_hhdet_tes!H167/RES_hhdet_fec!H167)</f>
        <v/>
      </c>
      <c r="I167" s="174" t="str">
        <f>IF(RES_hhdet_tes!I167=0,"",RES_hhdet_tes!I167/RES_hhdet_fec!I167)</f>
        <v/>
      </c>
      <c r="J167" s="174" t="str">
        <f>IF(RES_hhdet_tes!J167=0,"",RES_hhdet_tes!J167/RES_hhdet_fec!J167)</f>
        <v/>
      </c>
      <c r="K167" s="174" t="str">
        <f>IF(RES_hhdet_tes!K167=0,"",RES_hhdet_tes!K167/RES_hhdet_fec!K167)</f>
        <v/>
      </c>
      <c r="L167" s="174" t="str">
        <f>IF(RES_hhdet_tes!L167=0,"",RES_hhdet_tes!L167/RES_hhdet_fec!L167)</f>
        <v/>
      </c>
      <c r="M167" s="174" t="str">
        <f>IF(RES_hhdet_tes!M167=0,"",RES_hhdet_tes!M167/RES_hhdet_fec!M167)</f>
        <v/>
      </c>
      <c r="N167" s="174" t="str">
        <f>IF(RES_hhdet_tes!N167=0,"",RES_hhdet_tes!N167/RES_hhdet_fec!N167)</f>
        <v/>
      </c>
      <c r="O167" s="174" t="str">
        <f>IF(RES_hhdet_tes!O167=0,"",RES_hhdet_tes!O167/RES_hhdet_fec!O167)</f>
        <v/>
      </c>
      <c r="P167" s="174" t="str">
        <f>IF(RES_hhdet_tes!P167=0,"",RES_hhdet_tes!P167/RES_hhdet_fec!P167)</f>
        <v/>
      </c>
      <c r="Q167" s="174" t="str">
        <f>IF(RES_hhdet_tes!Q167=0,"",RES_hhdet_tes!Q167/RES_hhdet_fec!Q167)</f>
        <v/>
      </c>
    </row>
    <row r="168" spans="1:17" ht="12" customHeight="1" x14ac:dyDescent="0.25">
      <c r="A168" s="167" t="s">
        <v>143</v>
      </c>
      <c r="B168" s="174" t="str">
        <f>IF(RES_hhdet_tes!B168=0,"",RES_hhdet_tes!B168/RES_hhdet_fec!B168)</f>
        <v/>
      </c>
      <c r="C168" s="174" t="str">
        <f>IF(RES_hhdet_tes!C168=0,"",RES_hhdet_tes!C168/RES_hhdet_fec!C168)</f>
        <v/>
      </c>
      <c r="D168" s="174">
        <f>IF(RES_hhdet_tes!D168=0,"",RES_hhdet_tes!D168/RES_hhdet_fec!D168)</f>
        <v>0.97626500168029218</v>
      </c>
      <c r="E168" s="174">
        <f>IF(RES_hhdet_tes!E168=0,"",RES_hhdet_tes!E168/RES_hhdet_fec!E168)</f>
        <v>0.97642382719665</v>
      </c>
      <c r="F168" s="174">
        <f>IF(RES_hhdet_tes!F168=0,"",RES_hhdet_tes!F168/RES_hhdet_fec!F168)</f>
        <v>0.97662902460709322</v>
      </c>
      <c r="G168" s="174" t="str">
        <f>IF(RES_hhdet_tes!G168=0,"",RES_hhdet_tes!G168/RES_hhdet_fec!G168)</f>
        <v/>
      </c>
      <c r="H168" s="174" t="str">
        <f>IF(RES_hhdet_tes!H168=0,"",RES_hhdet_tes!H168/RES_hhdet_fec!H168)</f>
        <v/>
      </c>
      <c r="I168" s="174" t="str">
        <f>IF(RES_hhdet_tes!I168=0,"",RES_hhdet_tes!I168/RES_hhdet_fec!I168)</f>
        <v/>
      </c>
      <c r="J168" s="174" t="str">
        <f>IF(RES_hhdet_tes!J168=0,"",RES_hhdet_tes!J168/RES_hhdet_fec!J168)</f>
        <v/>
      </c>
      <c r="K168" s="174" t="str">
        <f>IF(RES_hhdet_tes!K168=0,"",RES_hhdet_tes!K168/RES_hhdet_fec!K168)</f>
        <v/>
      </c>
      <c r="L168" s="174" t="str">
        <f>IF(RES_hhdet_tes!L168=0,"",RES_hhdet_tes!L168/RES_hhdet_fec!L168)</f>
        <v/>
      </c>
      <c r="M168" s="174" t="str">
        <f>IF(RES_hhdet_tes!M168=0,"",RES_hhdet_tes!M168/RES_hhdet_fec!M168)</f>
        <v/>
      </c>
      <c r="N168" s="174" t="str">
        <f>IF(RES_hhdet_tes!N168=0,"",RES_hhdet_tes!N168/RES_hhdet_fec!N168)</f>
        <v/>
      </c>
      <c r="O168" s="174" t="str">
        <f>IF(RES_hhdet_tes!O168=0,"",RES_hhdet_tes!O168/RES_hhdet_fec!O168)</f>
        <v/>
      </c>
      <c r="P168" s="174" t="str">
        <f>IF(RES_hhdet_tes!P168=0,"",RES_hhdet_tes!P168/RES_hhdet_fec!P168)</f>
        <v/>
      </c>
      <c r="Q168" s="174" t="str">
        <f>IF(RES_hhdet_tes!Q168=0,"",RES_hhdet_tes!Q168/RES_hhdet_fec!Q168)</f>
        <v/>
      </c>
    </row>
    <row r="169" spans="1:17" ht="12" customHeight="1" x14ac:dyDescent="0.25">
      <c r="A169" s="166" t="s">
        <v>57</v>
      </c>
      <c r="B169" s="173" t="str">
        <f>IF(RES_hhdet_tes!B169=0,"",RES_hhdet_tes!B169/RES_hhdet_fec!B169)</f>
        <v/>
      </c>
      <c r="C169" s="173" t="str">
        <f>IF(RES_hhdet_tes!C169=0,"",RES_hhdet_tes!C169/RES_hhdet_fec!C169)</f>
        <v/>
      </c>
      <c r="D169" s="173">
        <f>IF(RES_hhdet_tes!D169=0,"",RES_hhdet_tes!D169/RES_hhdet_fec!D169)</f>
        <v>0.48103580375839772</v>
      </c>
      <c r="E169" s="173">
        <f>IF(RES_hhdet_tes!E169=0,"",RES_hhdet_tes!E169/RES_hhdet_fec!E169)</f>
        <v>0.48103580375839572</v>
      </c>
      <c r="F169" s="173">
        <f>IF(RES_hhdet_tes!F169=0,"",RES_hhdet_tes!F169/RES_hhdet_fec!F169)</f>
        <v>0.48175090760996392</v>
      </c>
      <c r="G169" s="173" t="str">
        <f>IF(RES_hhdet_tes!G169=0,"",RES_hhdet_tes!G169/RES_hhdet_fec!G169)</f>
        <v/>
      </c>
      <c r="H169" s="173" t="str">
        <f>IF(RES_hhdet_tes!H169=0,"",RES_hhdet_tes!H169/RES_hhdet_fec!H169)</f>
        <v/>
      </c>
      <c r="I169" s="173" t="str">
        <f>IF(RES_hhdet_tes!I169=0,"",RES_hhdet_tes!I169/RES_hhdet_fec!I169)</f>
        <v/>
      </c>
      <c r="J169" s="173" t="str">
        <f>IF(RES_hhdet_tes!J169=0,"",RES_hhdet_tes!J169/RES_hhdet_fec!J169)</f>
        <v/>
      </c>
      <c r="K169" s="173" t="str">
        <f>IF(RES_hhdet_tes!K169=0,"",RES_hhdet_tes!K169/RES_hhdet_fec!K169)</f>
        <v/>
      </c>
      <c r="L169" s="173" t="str">
        <f>IF(RES_hhdet_tes!L169=0,"",RES_hhdet_tes!L169/RES_hhdet_fec!L169)</f>
        <v/>
      </c>
      <c r="M169" s="173" t="str">
        <f>IF(RES_hhdet_tes!M169=0,"",RES_hhdet_tes!M169/RES_hhdet_fec!M169)</f>
        <v/>
      </c>
      <c r="N169" s="173" t="str">
        <f>IF(RES_hhdet_tes!N169=0,"",RES_hhdet_tes!N169/RES_hhdet_fec!N169)</f>
        <v/>
      </c>
      <c r="O169" s="173" t="str">
        <f>IF(RES_hhdet_tes!O169=0,"",RES_hhdet_tes!O169/RES_hhdet_fec!O169)</f>
        <v/>
      </c>
      <c r="P169" s="173" t="str">
        <f>IF(RES_hhdet_tes!P169=0,"",RES_hhdet_tes!P169/RES_hhdet_fec!P169)</f>
        <v/>
      </c>
      <c r="Q169" s="173" t="str">
        <f>IF(RES_hhdet_tes!Q169=0,"",RES_hhdet_tes!Q169/RES_hhdet_fec!Q169)</f>
        <v/>
      </c>
    </row>
    <row r="170" spans="1:17" ht="12" customHeight="1" x14ac:dyDescent="0.25">
      <c r="A170" s="147" t="s">
        <v>59</v>
      </c>
      <c r="B170" s="172" t="str">
        <f>IF(RES_hhdet_tes!B170=0,"",RES_hhdet_tes!B170/RES_hhdet_fec!B170)</f>
        <v/>
      </c>
      <c r="C170" s="172" t="str">
        <f>IF(RES_hhdet_tes!C170=0,"",RES_hhdet_tes!C170/RES_hhdet_fec!C170)</f>
        <v/>
      </c>
      <c r="D170" s="172">
        <f>IF(RES_hhdet_tes!D170=0,"",RES_hhdet_tes!D170/RES_hhdet_fec!D170)</f>
        <v>1.0000000000000004</v>
      </c>
      <c r="E170" s="172">
        <f>IF(RES_hhdet_tes!E170=0,"",RES_hhdet_tes!E170/RES_hhdet_fec!E170)</f>
        <v>1</v>
      </c>
      <c r="F170" s="172">
        <f>IF(RES_hhdet_tes!F170=0,"",RES_hhdet_tes!F170/RES_hhdet_fec!F170)</f>
        <v>1</v>
      </c>
      <c r="G170" s="172" t="str">
        <f>IF(RES_hhdet_tes!G170=0,"",RES_hhdet_tes!G170/RES_hhdet_fec!G170)</f>
        <v/>
      </c>
      <c r="H170" s="172" t="str">
        <f>IF(RES_hhdet_tes!H170=0,"",RES_hhdet_tes!H170/RES_hhdet_fec!H170)</f>
        <v/>
      </c>
      <c r="I170" s="172" t="str">
        <f>IF(RES_hhdet_tes!I170=0,"",RES_hhdet_tes!I170/RES_hhdet_fec!I170)</f>
        <v/>
      </c>
      <c r="J170" s="172" t="str">
        <f>IF(RES_hhdet_tes!J170=0,"",RES_hhdet_tes!J170/RES_hhdet_fec!J170)</f>
        <v/>
      </c>
      <c r="K170" s="172" t="str">
        <f>IF(RES_hhdet_tes!K170=0,"",RES_hhdet_tes!K170/RES_hhdet_fec!K170)</f>
        <v/>
      </c>
      <c r="L170" s="172" t="str">
        <f>IF(RES_hhdet_tes!L170=0,"",RES_hhdet_tes!L170/RES_hhdet_fec!L170)</f>
        <v/>
      </c>
      <c r="M170" s="172" t="str">
        <f>IF(RES_hhdet_tes!M170=0,"",RES_hhdet_tes!M170/RES_hhdet_fec!M170)</f>
        <v/>
      </c>
      <c r="N170" s="172" t="str">
        <f>IF(RES_hhdet_tes!N170=0,"",RES_hhdet_tes!N170/RES_hhdet_fec!N170)</f>
        <v/>
      </c>
      <c r="O170" s="172" t="str">
        <f>IF(RES_hhdet_tes!O170=0,"",RES_hhdet_tes!O170/RES_hhdet_fec!O170)</f>
        <v/>
      </c>
      <c r="P170" s="172" t="str">
        <f>IF(RES_hhdet_tes!P170=0,"",RES_hhdet_tes!P170/RES_hhdet_fec!P170)</f>
        <v/>
      </c>
      <c r="Q170" s="172" t="str">
        <f>IF(RES_hhdet_tes!Q170=0,"",RES_hhdet_tes!Q170/RES_hhdet_fec!Q170)</f>
        <v/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0.5337227977263459</v>
      </c>
      <c r="C171" s="171">
        <f>IF(RES_hhdet_tes!C171=0,"",RES_hhdet_tes!C171/RES_hhdet_fec!C171)</f>
        <v>0.54084827920217338</v>
      </c>
      <c r="D171" s="171">
        <f>IF(RES_hhdet_tes!D171=0,"",RES_hhdet_tes!D171/RES_hhdet_fec!D171)</f>
        <v>0.55163355719403817</v>
      </c>
      <c r="E171" s="171">
        <f>IF(RES_hhdet_tes!E171=0,"",RES_hhdet_tes!E171/RES_hhdet_fec!E171)</f>
        <v>0.5653251682774687</v>
      </c>
      <c r="F171" s="171">
        <f>IF(RES_hhdet_tes!F171=0,"",RES_hhdet_tes!F171/RES_hhdet_fec!F171)</f>
        <v>0.57692167962571328</v>
      </c>
      <c r="G171" s="171">
        <f>IF(RES_hhdet_tes!G171=0,"",RES_hhdet_tes!G171/RES_hhdet_fec!G171)</f>
        <v>0.58770868891245143</v>
      </c>
      <c r="H171" s="171">
        <f>IF(RES_hhdet_tes!H171=0,"",RES_hhdet_tes!H171/RES_hhdet_fec!H171)</f>
        <v>0.59971438752454942</v>
      </c>
      <c r="I171" s="171">
        <f>IF(RES_hhdet_tes!I171=0,"",RES_hhdet_tes!I171/RES_hhdet_fec!I171)</f>
        <v>0.6097910035946601</v>
      </c>
      <c r="J171" s="171">
        <f>IF(RES_hhdet_tes!J171=0,"",RES_hhdet_tes!J171/RES_hhdet_fec!J171)</f>
        <v>0.61858143811552546</v>
      </c>
      <c r="K171" s="171">
        <f>IF(RES_hhdet_tes!K171=0,"",RES_hhdet_tes!K171/RES_hhdet_fec!K171)</f>
        <v>0.62432884629893981</v>
      </c>
      <c r="L171" s="171">
        <f>IF(RES_hhdet_tes!L171=0,"",RES_hhdet_tes!L171/RES_hhdet_fec!L171)</f>
        <v>0.62799945890448716</v>
      </c>
      <c r="M171" s="171">
        <f>IF(RES_hhdet_tes!M171=0,"",RES_hhdet_tes!M171/RES_hhdet_fec!M171)</f>
        <v>0.63098220728076682</v>
      </c>
      <c r="N171" s="171">
        <f>IF(RES_hhdet_tes!N171=0,"",RES_hhdet_tes!N171/RES_hhdet_fec!N171)</f>
        <v>0.6324092809877041</v>
      </c>
      <c r="O171" s="171">
        <f>IF(RES_hhdet_tes!O171=0,"",RES_hhdet_tes!O171/RES_hhdet_fec!O171)</f>
        <v>0.63367028916491441</v>
      </c>
      <c r="P171" s="171">
        <f>IF(RES_hhdet_tes!P171=0,"",RES_hhdet_tes!P171/RES_hhdet_fec!P171)</f>
        <v>0.63703408917702598</v>
      </c>
      <c r="Q171" s="171">
        <f>IF(RES_hhdet_tes!Q171=0,"",RES_hhdet_tes!Q171/RES_hhdet_fec!Q171)</f>
        <v>0.64026773690919825</v>
      </c>
    </row>
    <row r="172" spans="1:17" ht="12" customHeight="1" x14ac:dyDescent="0.25">
      <c r="A172" s="161" t="s">
        <v>141</v>
      </c>
      <c r="B172" s="170" t="str">
        <f>IF(RES_hhdet_tes!B172=0,"",RES_hhdet_tes!B172/RES_hhdet_fec!B172)</f>
        <v/>
      </c>
      <c r="C172" s="170" t="str">
        <f>IF(RES_hhdet_tes!C172=0,"",RES_hhdet_tes!C172/RES_hhdet_fec!C172)</f>
        <v/>
      </c>
      <c r="D172" s="170">
        <f>IF(RES_hhdet_tes!D172=0,"",RES_hhdet_tes!D172/RES_hhdet_fec!D172)</f>
        <v>0.98597807551254257</v>
      </c>
      <c r="E172" s="170">
        <f>IF(RES_hhdet_tes!E172=0,"",RES_hhdet_tes!E172/RES_hhdet_fec!E172)</f>
        <v>0.98545153746498837</v>
      </c>
      <c r="F172" s="170">
        <f>IF(RES_hhdet_tes!F172=0,"",RES_hhdet_tes!F172/RES_hhdet_fec!F172)</f>
        <v>0.9860660226163116</v>
      </c>
      <c r="G172" s="170">
        <f>IF(RES_hhdet_tes!G172=0,"",RES_hhdet_tes!G172/RES_hhdet_fec!G172)</f>
        <v>0.98645473454073962</v>
      </c>
      <c r="H172" s="170">
        <f>IF(RES_hhdet_tes!H172=0,"",RES_hhdet_tes!H172/RES_hhdet_fec!H172)</f>
        <v>0.98654142286266544</v>
      </c>
      <c r="I172" s="170">
        <f>IF(RES_hhdet_tes!I172=0,"",RES_hhdet_tes!I172/RES_hhdet_fec!I172)</f>
        <v>0.98665839279116463</v>
      </c>
      <c r="J172" s="170">
        <f>IF(RES_hhdet_tes!J172=0,"",RES_hhdet_tes!J172/RES_hhdet_fec!J172)</f>
        <v>0.98671810739654242</v>
      </c>
      <c r="K172" s="170">
        <f>IF(RES_hhdet_tes!K172=0,"",RES_hhdet_tes!K172/RES_hhdet_fec!K172)</f>
        <v>0.98714676841702365</v>
      </c>
      <c r="L172" s="170">
        <f>IF(RES_hhdet_tes!L172=0,"",RES_hhdet_tes!L172/RES_hhdet_fec!L172)</f>
        <v>0.98728527456692239</v>
      </c>
      <c r="M172" s="170">
        <f>IF(RES_hhdet_tes!M172=0,"",RES_hhdet_tes!M172/RES_hhdet_fec!M172)</f>
        <v>0.98766813885574367</v>
      </c>
      <c r="N172" s="170">
        <f>IF(RES_hhdet_tes!N172=0,"",RES_hhdet_tes!N172/RES_hhdet_fec!N172)</f>
        <v>0.98774979982762301</v>
      </c>
      <c r="O172" s="170">
        <f>IF(RES_hhdet_tes!O172=0,"",RES_hhdet_tes!O172/RES_hhdet_fec!O172)</f>
        <v>0.98405400193304793</v>
      </c>
      <c r="P172" s="170">
        <f>IF(RES_hhdet_tes!P172=0,"",RES_hhdet_tes!P172/RES_hhdet_fec!P172)</f>
        <v>0.98428020944272787</v>
      </c>
      <c r="Q172" s="170">
        <f>IF(RES_hhdet_tes!Q172=0,"",RES_hhdet_tes!Q172/RES_hhdet_fec!Q172)</f>
        <v>0.96190393991544521</v>
      </c>
    </row>
    <row r="173" spans="1:17" ht="12" customHeight="1" x14ac:dyDescent="0.25">
      <c r="A173" s="148" t="s">
        <v>60</v>
      </c>
      <c r="B173" s="73" t="str">
        <f>IF(RES_hhdet_tes!B173=0,"",RES_hhdet_tes!B173/RES_hhdet_fec!B173)</f>
        <v/>
      </c>
      <c r="C173" s="73" t="str">
        <f>IF(RES_hhdet_tes!C173=0,"",RES_hhdet_tes!C173/RES_hhdet_fec!C173)</f>
        <v/>
      </c>
      <c r="D173" s="73">
        <f>IF(RES_hhdet_tes!D173=0,"",RES_hhdet_tes!D173/RES_hhdet_fec!D173)</f>
        <v>0.6146568603579492</v>
      </c>
      <c r="E173" s="73">
        <f>IF(RES_hhdet_tes!E173=0,"",RES_hhdet_tes!E173/RES_hhdet_fec!E173)</f>
        <v>0.61646452490639481</v>
      </c>
      <c r="F173" s="73">
        <f>IF(RES_hhdet_tes!F173=0,"",RES_hhdet_tes!F173/RES_hhdet_fec!F173)</f>
        <v>0.61865254456411445</v>
      </c>
      <c r="G173" s="73">
        <f>IF(RES_hhdet_tes!G173=0,"",RES_hhdet_tes!G173/RES_hhdet_fec!G173)</f>
        <v>0.62121543567501947</v>
      </c>
      <c r="H173" s="73">
        <f>IF(RES_hhdet_tes!H173=0,"",RES_hhdet_tes!H173/RES_hhdet_fec!H173)</f>
        <v>0.62431514404894217</v>
      </c>
      <c r="I173" s="73">
        <f>IF(RES_hhdet_tes!I173=0,"",RES_hhdet_tes!I173/RES_hhdet_fec!I173)</f>
        <v>0.62780999303572549</v>
      </c>
      <c r="J173" s="73">
        <f>IF(RES_hhdet_tes!J173=0,"",RES_hhdet_tes!J173/RES_hhdet_fec!J173)</f>
        <v>0.62955447541552623</v>
      </c>
      <c r="K173" s="73">
        <f>IF(RES_hhdet_tes!K173=0,"",RES_hhdet_tes!K173/RES_hhdet_fec!K173)</f>
        <v>0.63140697723254835</v>
      </c>
      <c r="L173" s="73">
        <f>IF(RES_hhdet_tes!L173=0,"",RES_hhdet_tes!L173/RES_hhdet_fec!L173)</f>
        <v>0.63766400505188003</v>
      </c>
      <c r="M173" s="73">
        <f>IF(RES_hhdet_tes!M173=0,"",RES_hhdet_tes!M173/RES_hhdet_fec!M173)</f>
        <v>0.63956621871933794</v>
      </c>
      <c r="N173" s="73">
        <f>IF(RES_hhdet_tes!N173=0,"",RES_hhdet_tes!N173/RES_hhdet_fec!N173)</f>
        <v>0.64075099056559248</v>
      </c>
      <c r="O173" s="73">
        <f>IF(RES_hhdet_tes!O173=0,"",RES_hhdet_tes!O173/RES_hhdet_fec!O173)</f>
        <v>0.64122399833259536</v>
      </c>
      <c r="P173" s="73">
        <f>IF(RES_hhdet_tes!P173=0,"",RES_hhdet_tes!P173/RES_hhdet_fec!P173)</f>
        <v>0.6424846759228019</v>
      </c>
      <c r="Q173" s="73">
        <f>IF(RES_hhdet_tes!Q173=0,"",RES_hhdet_tes!Q173/RES_hhdet_fec!Q173)</f>
        <v>0.64389160158067282</v>
      </c>
    </row>
    <row r="174" spans="1:17" ht="12" customHeight="1" x14ac:dyDescent="0.25">
      <c r="A174" s="159" t="s">
        <v>59</v>
      </c>
      <c r="B174" s="65" t="str">
        <f>IF(RES_hhdet_tes!B174=0,"",RES_hhdet_tes!B174/RES_hhdet_fec!B174)</f>
        <v/>
      </c>
      <c r="C174" s="65" t="str">
        <f>IF(RES_hhdet_tes!C174=0,"",RES_hhdet_tes!C174/RES_hhdet_fec!C174)</f>
        <v/>
      </c>
      <c r="D174" s="65">
        <f>IF(RES_hhdet_tes!D174=0,"",RES_hhdet_tes!D174/RES_hhdet_fec!D174)</f>
        <v>1.0000000000000002</v>
      </c>
      <c r="E174" s="65">
        <f>IF(RES_hhdet_tes!E174=0,"",RES_hhdet_tes!E174/RES_hhdet_fec!E174)</f>
        <v>0.99999999999999956</v>
      </c>
      <c r="F174" s="65">
        <f>IF(RES_hhdet_tes!F174=0,"",RES_hhdet_tes!F174/RES_hhdet_fec!F174)</f>
        <v>1</v>
      </c>
      <c r="G174" s="65">
        <f>IF(RES_hhdet_tes!G174=0,"",RES_hhdet_tes!G174/RES_hhdet_fec!G174)</f>
        <v>1.0000000000000002</v>
      </c>
      <c r="H174" s="65">
        <f>IF(RES_hhdet_tes!H174=0,"",RES_hhdet_tes!H174/RES_hhdet_fec!H174)</f>
        <v>1.0000000000000002</v>
      </c>
      <c r="I174" s="65">
        <f>IF(RES_hhdet_tes!I174=0,"",RES_hhdet_tes!I174/RES_hhdet_fec!I174)</f>
        <v>0.99999999999999967</v>
      </c>
      <c r="J174" s="65">
        <f>IF(RES_hhdet_tes!J174=0,"",RES_hhdet_tes!J174/RES_hhdet_fec!J174)</f>
        <v>1</v>
      </c>
      <c r="K174" s="65">
        <f>IF(RES_hhdet_tes!K174=0,"",RES_hhdet_tes!K174/RES_hhdet_fec!K174)</f>
        <v>1</v>
      </c>
      <c r="L174" s="65">
        <f>IF(RES_hhdet_tes!L174=0,"",RES_hhdet_tes!L174/RES_hhdet_fec!L174)</f>
        <v>0.99999999999999989</v>
      </c>
      <c r="M174" s="65">
        <f>IF(RES_hhdet_tes!M174=0,"",RES_hhdet_tes!M174/RES_hhdet_fec!M174)</f>
        <v>1.0000000000000002</v>
      </c>
      <c r="N174" s="65">
        <f>IF(RES_hhdet_tes!N174=0,"",RES_hhdet_tes!N174/RES_hhdet_fec!N174)</f>
        <v>1</v>
      </c>
      <c r="O174" s="65">
        <f>IF(RES_hhdet_tes!O174=0,"",RES_hhdet_tes!O174/RES_hhdet_fec!O174)</f>
        <v>1</v>
      </c>
      <c r="P174" s="65">
        <f>IF(RES_hhdet_tes!P174=0,"",RES_hhdet_tes!P174/RES_hhdet_fec!P174)</f>
        <v>1.0000000000000002</v>
      </c>
      <c r="Q174" s="65">
        <f>IF(RES_hhdet_tes!Q174=0,"",RES_hhdet_tes!Q174/RES_hhdet_fec!Q174)</f>
        <v>1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0.73819783557689322</v>
      </c>
      <c r="C175" s="169">
        <f>IF(RES_hhdet_tes!C175=0,"",RES_hhdet_tes!C175/RES_hhdet_fec!C175)</f>
        <v>0.61390640503219363</v>
      </c>
      <c r="D175" s="169">
        <f>IF(RES_hhdet_tes!D175=0,"",RES_hhdet_tes!D175/RES_hhdet_fec!D175)</f>
        <v>0.69678266445505854</v>
      </c>
      <c r="E175" s="169">
        <f>IF(RES_hhdet_tes!E175=0,"",RES_hhdet_tes!E175/RES_hhdet_fec!E175)</f>
        <v>0.7071275991157252</v>
      </c>
      <c r="F175" s="169">
        <f>IF(RES_hhdet_tes!F175=0,"",RES_hhdet_tes!F175/RES_hhdet_fec!F175)</f>
        <v>0.68753551500952481</v>
      </c>
      <c r="G175" s="169">
        <f>IF(RES_hhdet_tes!G175=0,"",RES_hhdet_tes!G175/RES_hhdet_fec!G175)</f>
        <v>0.68345554488699756</v>
      </c>
      <c r="H175" s="169">
        <f>IF(RES_hhdet_tes!H175=0,"",RES_hhdet_tes!H175/RES_hhdet_fec!H175)</f>
        <v>0.67267966975257931</v>
      </c>
      <c r="I175" s="169">
        <f>IF(RES_hhdet_tes!I175=0,"",RES_hhdet_tes!I175/RES_hhdet_fec!I175)</f>
        <v>0.63469754388975641</v>
      </c>
      <c r="J175" s="169">
        <f>IF(RES_hhdet_tes!J175=0,"",RES_hhdet_tes!J175/RES_hhdet_fec!J175)</f>
        <v>0.58488966682246013</v>
      </c>
      <c r="K175" s="169">
        <f>IF(RES_hhdet_tes!K175=0,"",RES_hhdet_tes!K175/RES_hhdet_fec!K175)</f>
        <v>0.57617933039458402</v>
      </c>
      <c r="L175" s="169">
        <f>IF(RES_hhdet_tes!L175=0,"",RES_hhdet_tes!L175/RES_hhdet_fec!L175)</f>
        <v>0.62431234315437378</v>
      </c>
      <c r="M175" s="169">
        <f>IF(RES_hhdet_tes!M175=0,"",RES_hhdet_tes!M175/RES_hhdet_fec!M175)</f>
        <v>0.64504757834684678</v>
      </c>
      <c r="N175" s="169">
        <f>IF(RES_hhdet_tes!N175=0,"",RES_hhdet_tes!N175/RES_hhdet_fec!N175)</f>
        <v>0.65367949578513507</v>
      </c>
      <c r="O175" s="169">
        <f>IF(RES_hhdet_tes!O175=0,"",RES_hhdet_tes!O175/RES_hhdet_fec!O175)</f>
        <v>0.67097844517698213</v>
      </c>
      <c r="P175" s="169">
        <f>IF(RES_hhdet_tes!P175=0,"",RES_hhdet_tes!P175/RES_hhdet_fec!P175)</f>
        <v>0.69528139568728253</v>
      </c>
      <c r="Q175" s="169">
        <f>IF(RES_hhdet_tes!Q175=0,"",RES_hhdet_tes!Q175/RES_hhdet_fec!Q175)</f>
        <v>0.71127335606800024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0.39723413794789453</v>
      </c>
      <c r="C176" s="73">
        <f>IF(RES_hhdet_tes!C176=0,"",RES_hhdet_tes!C176/RES_hhdet_fec!C176)</f>
        <v>0.43880627050221094</v>
      </c>
      <c r="D176" s="73">
        <f>IF(RES_hhdet_tes!D176=0,"",RES_hhdet_tes!D176/RES_hhdet_fec!D176)</f>
        <v>0.44662148900537774</v>
      </c>
      <c r="E176" s="73">
        <f>IF(RES_hhdet_tes!E176=0,"",RES_hhdet_tes!E176/RES_hhdet_fec!E176)</f>
        <v>0.44675186808035833</v>
      </c>
      <c r="F176" s="73">
        <f>IF(RES_hhdet_tes!F176=0,"",RES_hhdet_tes!F176/RES_hhdet_fec!F176)</f>
        <v>0.44845778205490244</v>
      </c>
      <c r="G176" s="73">
        <f>IF(RES_hhdet_tes!G176=0,"",RES_hhdet_tes!G176/RES_hhdet_fec!G176)</f>
        <v>0.44903518668930853</v>
      </c>
      <c r="H176" s="73">
        <f>IF(RES_hhdet_tes!H176=0,"",RES_hhdet_tes!H176/RES_hhdet_fec!H176)</f>
        <v>0.45113996002424833</v>
      </c>
      <c r="I176" s="73">
        <f>IF(RES_hhdet_tes!I176=0,"",RES_hhdet_tes!I176/RES_hhdet_fec!I176)</f>
        <v>0.45451006640145636</v>
      </c>
      <c r="J176" s="73">
        <f>IF(RES_hhdet_tes!J176=0,"",RES_hhdet_tes!J176/RES_hhdet_fec!J176)</f>
        <v>0.45711785868219201</v>
      </c>
      <c r="K176" s="73">
        <f>IF(RES_hhdet_tes!K176=0,"",RES_hhdet_tes!K176/RES_hhdet_fec!K176)</f>
        <v>0.46190580039721429</v>
      </c>
      <c r="L176" s="73">
        <f>IF(RES_hhdet_tes!L176=0,"",RES_hhdet_tes!L176/RES_hhdet_fec!L176)</f>
        <v>0.46340486356123833</v>
      </c>
      <c r="M176" s="73">
        <f>IF(RES_hhdet_tes!M176=0,"",RES_hhdet_tes!M176/RES_hhdet_fec!M176)</f>
        <v>0.46384878089502224</v>
      </c>
      <c r="N176" s="73">
        <f>IF(RES_hhdet_tes!N176=0,"",RES_hhdet_tes!N176/RES_hhdet_fec!N176)</f>
        <v>0.46432681110479418</v>
      </c>
      <c r="O176" s="73">
        <f>IF(RES_hhdet_tes!O176=0,"",RES_hhdet_tes!O176/RES_hhdet_fec!O176)</f>
        <v>0.46468644645669305</v>
      </c>
      <c r="P176" s="73">
        <f>IF(RES_hhdet_tes!P176=0,"",RES_hhdet_tes!P176/RES_hhdet_fec!P176)</f>
        <v>0.46525636073531035</v>
      </c>
      <c r="Q176" s="73">
        <f>IF(RES_hhdet_tes!Q176=0,"",RES_hhdet_tes!Q176/RES_hhdet_fec!Q176)</f>
        <v>0.46550079638353176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0.78174768499609937</v>
      </c>
      <c r="C177" s="65">
        <f>IF(RES_hhdet_tes!C177=0,"",RES_hhdet_tes!C177/RES_hhdet_fec!C177)</f>
        <v>0.78354761302799247</v>
      </c>
      <c r="D177" s="65">
        <f>IF(RES_hhdet_tes!D177=0,"",RES_hhdet_tes!D177/RES_hhdet_fec!D177)</f>
        <v>0.79593564166823927</v>
      </c>
      <c r="E177" s="65">
        <f>IF(RES_hhdet_tes!E177=0,"",RES_hhdet_tes!E177/RES_hhdet_fec!E177)</f>
        <v>0.80200180113276764</v>
      </c>
      <c r="F177" s="65">
        <f>IF(RES_hhdet_tes!F177=0,"",RES_hhdet_tes!F177/RES_hhdet_fec!F177)</f>
        <v>0.80648658843657461</v>
      </c>
      <c r="G177" s="65">
        <f>IF(RES_hhdet_tes!G177=0,"",RES_hhdet_tes!G177/RES_hhdet_fec!G177)</f>
        <v>0.81131016711387893</v>
      </c>
      <c r="H177" s="65">
        <f>IF(RES_hhdet_tes!H177=0,"",RES_hhdet_tes!H177/RES_hhdet_fec!H177)</f>
        <v>0.81723826751374895</v>
      </c>
      <c r="I177" s="65">
        <f>IF(RES_hhdet_tes!I177=0,"",RES_hhdet_tes!I177/RES_hhdet_fec!I177)</f>
        <v>0.82451406295528029</v>
      </c>
      <c r="J177" s="65">
        <f>IF(RES_hhdet_tes!J177=0,"",RES_hhdet_tes!J177/RES_hhdet_fec!J177)</f>
        <v>0.82853733990785483</v>
      </c>
      <c r="K177" s="65">
        <f>IF(RES_hhdet_tes!K177=0,"",RES_hhdet_tes!K177/RES_hhdet_fec!K177)</f>
        <v>0.82975574947659925</v>
      </c>
      <c r="L177" s="65">
        <f>IF(RES_hhdet_tes!L177=0,"",RES_hhdet_tes!L177/RES_hhdet_fec!L177)</f>
        <v>0.83239227929136606</v>
      </c>
      <c r="M177" s="65">
        <f>IF(RES_hhdet_tes!M177=0,"",RES_hhdet_tes!M177/RES_hhdet_fec!M177)</f>
        <v>0.83565184503357537</v>
      </c>
      <c r="N177" s="65">
        <f>IF(RES_hhdet_tes!N177=0,"",RES_hhdet_tes!N177/RES_hhdet_fec!N177)</f>
        <v>0.836668980979971</v>
      </c>
      <c r="O177" s="65">
        <f>IF(RES_hhdet_tes!O177=0,"",RES_hhdet_tes!O177/RES_hhdet_fec!O177)</f>
        <v>0.83795725419062828</v>
      </c>
      <c r="P177" s="65">
        <f>IF(RES_hhdet_tes!P177=0,"",RES_hhdet_tes!P177/RES_hhdet_fec!P177)</f>
        <v>0.84035624586156188</v>
      </c>
      <c r="Q177" s="65">
        <f>IF(RES_hhdet_tes!Q177=0,"",RES_hhdet_tes!Q177/RES_hhdet_fec!Q177)</f>
        <v>0.84169857837477868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3">SUM(C10:C12,C15:C16)</f>
        <v>0</v>
      </c>
      <c r="D9" s="157">
        <f t="shared" si="3"/>
        <v>0</v>
      </c>
      <c r="E9" s="157">
        <f t="shared" si="3"/>
        <v>0</v>
      </c>
      <c r="F9" s="157">
        <f t="shared" si="3"/>
        <v>0</v>
      </c>
      <c r="G9" s="157">
        <f t="shared" si="3"/>
        <v>0</v>
      </c>
      <c r="H9" s="157">
        <f t="shared" si="3"/>
        <v>0</v>
      </c>
      <c r="I9" s="157">
        <f t="shared" si="3"/>
        <v>0</v>
      </c>
      <c r="J9" s="157">
        <f t="shared" si="3"/>
        <v>0</v>
      </c>
      <c r="K9" s="157">
        <f t="shared" si="3"/>
        <v>0</v>
      </c>
      <c r="L9" s="157">
        <f t="shared" si="3"/>
        <v>0</v>
      </c>
      <c r="M9" s="157">
        <f t="shared" si="3"/>
        <v>0</v>
      </c>
      <c r="N9" s="157">
        <f t="shared" si="3"/>
        <v>0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6">SUM(C20:C22)</f>
        <v>0</v>
      </c>
      <c r="D19" s="157">
        <f t="shared" si="6"/>
        <v>0</v>
      </c>
      <c r="E19" s="157">
        <f t="shared" si="6"/>
        <v>0</v>
      </c>
      <c r="F19" s="157">
        <f t="shared" si="6"/>
        <v>0</v>
      </c>
      <c r="G19" s="157">
        <f t="shared" si="6"/>
        <v>0</v>
      </c>
      <c r="H19" s="157">
        <f t="shared" si="6"/>
        <v>0</v>
      </c>
      <c r="I19" s="157">
        <f t="shared" si="6"/>
        <v>0</v>
      </c>
      <c r="J19" s="157">
        <f t="shared" si="6"/>
        <v>0</v>
      </c>
      <c r="K19" s="157">
        <f t="shared" si="6"/>
        <v>0</v>
      </c>
      <c r="L19" s="157">
        <f t="shared" si="6"/>
        <v>0</v>
      </c>
      <c r="M19" s="157">
        <f t="shared" si="6"/>
        <v>0</v>
      </c>
      <c r="N19" s="157">
        <f t="shared" si="6"/>
        <v>0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30.490427419231111</v>
      </c>
      <c r="C24" s="168">
        <f t="shared" ref="C24" si="8">SUM(C25,C28,C30,C39)</f>
        <v>25.949477586085674</v>
      </c>
      <c r="D24" s="168">
        <f t="shared" ref="D24" si="9">SUM(D25,D28,D30,D39)</f>
        <v>30.522910010098411</v>
      </c>
      <c r="E24" s="168">
        <f t="shared" ref="E24" si="10">SUM(E25,E28,E30,E39)</f>
        <v>30.845663877872603</v>
      </c>
      <c r="F24" s="168">
        <f t="shared" ref="F24" si="11">SUM(F25,F28,F30,F39)</f>
        <v>29.629070635758275</v>
      </c>
      <c r="G24" s="168">
        <f t="shared" ref="G24" si="12">SUM(G25,G28,G30,G39)</f>
        <v>31.748330337612074</v>
      </c>
      <c r="H24" s="168">
        <f t="shared" ref="H24" si="13">SUM(H25,H28,H30,H39)</f>
        <v>34.519464118802048</v>
      </c>
      <c r="I24" s="168">
        <f t="shared" ref="I24" si="14">SUM(I25,I28,I30,I39)</f>
        <v>31.899619328542645</v>
      </c>
      <c r="J24" s="168">
        <f t="shared" ref="J24" si="15">SUM(J25,J28,J30,J39)</f>
        <v>30.119193017235688</v>
      </c>
      <c r="K24" s="168">
        <f t="shared" ref="K24" si="16">SUM(K25,K28,K30,K39)</f>
        <v>21.475102154901471</v>
      </c>
      <c r="L24" s="168">
        <f t="shared" ref="L24" si="17">SUM(L25,L28,L30,L39)</f>
        <v>25.930753586613047</v>
      </c>
      <c r="M24" s="168">
        <f t="shared" ref="M24" si="18">SUM(M25,M28,M30,M39)</f>
        <v>24.565300197043861</v>
      </c>
      <c r="N24" s="168">
        <f t="shared" ref="N24" si="19">SUM(N25,N28,N30,N39)</f>
        <v>28.450212840239413</v>
      </c>
      <c r="O24" s="168">
        <f t="shared" ref="O24" si="20">SUM(O25,O28,O30,O39)</f>
        <v>25.640664669244245</v>
      </c>
      <c r="P24" s="168">
        <f t="shared" ref="P24" si="21">SUM(P25,P28,P30,P39)</f>
        <v>24.328945550480729</v>
      </c>
      <c r="Q24" s="168">
        <f t="shared" ref="Q24" si="22">SUM(Q25,Q28,Q30,Q39)</f>
        <v>30.263624367102448</v>
      </c>
    </row>
    <row r="25" spans="1:17" ht="12.95" customHeight="1" x14ac:dyDescent="0.25">
      <c r="A25" s="158" t="s">
        <v>65</v>
      </c>
      <c r="B25" s="157">
        <f t="shared" ref="B25:Q25" si="23">SUM(B26:B27)</f>
        <v>27.916742316471471</v>
      </c>
      <c r="C25" s="157">
        <f t="shared" si="23"/>
        <v>16.035800424377406</v>
      </c>
      <c r="D25" s="157">
        <f t="shared" si="23"/>
        <v>24.103900805040013</v>
      </c>
      <c r="E25" s="157">
        <f t="shared" si="23"/>
        <v>24.626650474944249</v>
      </c>
      <c r="F25" s="157">
        <f t="shared" si="23"/>
        <v>21.065749385040014</v>
      </c>
      <c r="G25" s="157">
        <f t="shared" si="23"/>
        <v>22.241821676850613</v>
      </c>
      <c r="H25" s="157">
        <f t="shared" si="23"/>
        <v>23.848015434167063</v>
      </c>
      <c r="I25" s="157">
        <f t="shared" si="23"/>
        <v>19.068124317770014</v>
      </c>
      <c r="J25" s="157">
        <f t="shared" si="23"/>
        <v>13.716140896459036</v>
      </c>
      <c r="K25" s="157">
        <f t="shared" si="23"/>
        <v>5.2029984595392493</v>
      </c>
      <c r="L25" s="157">
        <f t="shared" si="23"/>
        <v>14.167762812353596</v>
      </c>
      <c r="M25" s="157">
        <f t="shared" si="23"/>
        <v>14.195687132338429</v>
      </c>
      <c r="N25" s="157">
        <f t="shared" si="23"/>
        <v>18.234513473864254</v>
      </c>
      <c r="O25" s="157">
        <f t="shared" si="23"/>
        <v>17.235883760622521</v>
      </c>
      <c r="P25" s="157">
        <f t="shared" si="23"/>
        <v>16.73596024659145</v>
      </c>
      <c r="Q25" s="157">
        <f t="shared" si="23"/>
        <v>22.754630120466103</v>
      </c>
    </row>
    <row r="26" spans="1:17" ht="12" customHeight="1" x14ac:dyDescent="0.25">
      <c r="A26" s="23" t="s">
        <v>84</v>
      </c>
      <c r="B26" s="156">
        <v>27.916742316471471</v>
      </c>
      <c r="C26" s="156">
        <v>16.035800424377406</v>
      </c>
      <c r="D26" s="156">
        <v>24.103900805040013</v>
      </c>
      <c r="E26" s="156">
        <v>24.626650474944249</v>
      </c>
      <c r="F26" s="156">
        <v>21.065749385040014</v>
      </c>
      <c r="G26" s="156">
        <v>22.241821676850613</v>
      </c>
      <c r="H26" s="156">
        <v>23.848015434167063</v>
      </c>
      <c r="I26" s="156">
        <v>19.068124317770014</v>
      </c>
      <c r="J26" s="156">
        <v>13.716140896459036</v>
      </c>
      <c r="K26" s="156">
        <v>5.2029984595392493</v>
      </c>
      <c r="L26" s="156">
        <v>14.167762812353596</v>
      </c>
      <c r="M26" s="156">
        <v>14.195687132338429</v>
      </c>
      <c r="N26" s="156">
        <v>18.234513473864254</v>
      </c>
      <c r="O26" s="156">
        <v>17.235883760622521</v>
      </c>
      <c r="P26" s="156">
        <v>16.73596024659145</v>
      </c>
      <c r="Q26" s="156">
        <v>22.754630120466103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0.9910975906427566</v>
      </c>
      <c r="C30" s="157">
        <f t="shared" ref="C30" si="26">SUM(C31:C32,C35:C36)</f>
        <v>1.4457840338131127</v>
      </c>
      <c r="D30" s="157">
        <f t="shared" ref="D30" si="27">SUM(D31:D32,D35:D36)</f>
        <v>1.8897187297816904</v>
      </c>
      <c r="E30" s="157">
        <f t="shared" ref="E30" si="28">SUM(E31:E32,E35:E36)</f>
        <v>2.3205836851219543</v>
      </c>
      <c r="F30" s="157">
        <f t="shared" ref="F30" si="29">SUM(F31:F32,F35:F36)</f>
        <v>2.9615842142572228</v>
      </c>
      <c r="G30" s="157">
        <f t="shared" ref="G30" si="30">SUM(G31:G32,G35:G36)</f>
        <v>3.5632910428567639</v>
      </c>
      <c r="H30" s="157">
        <f t="shared" ref="H30" si="31">SUM(H31:H32,H35:H36)</f>
        <v>4.03964780141232</v>
      </c>
      <c r="I30" s="157">
        <f t="shared" ref="I30" si="32">SUM(I31:I32,I35:I36)</f>
        <v>4.3992977940303568</v>
      </c>
      <c r="J30" s="157">
        <f t="shared" ref="J30" si="33">SUM(J31:J32,J35:J36)</f>
        <v>4.6804791551917111</v>
      </c>
      <c r="K30" s="157">
        <f t="shared" ref="K30" si="34">SUM(K31:K32,K35:K36)</f>
        <v>3.6561769576353385</v>
      </c>
      <c r="L30" s="157">
        <f t="shared" ref="L30" si="35">SUM(L31:L32,L35:L36)</f>
        <v>2.8074762284697874</v>
      </c>
      <c r="M30" s="157">
        <f t="shared" ref="M30" si="36">SUM(M31:M32,M35:M36)</f>
        <v>2.1696545428488534</v>
      </c>
      <c r="N30" s="157">
        <f t="shared" ref="N30" si="37">SUM(N31:N32,N35:N36)</f>
        <v>1.5504488341422695</v>
      </c>
      <c r="O30" s="157">
        <f t="shared" ref="O30" si="38">SUM(O31:O32,O35:O36)</f>
        <v>1.5467376531308104</v>
      </c>
      <c r="P30" s="157">
        <f t="shared" ref="P30" si="39">SUM(P31:P32,P35:P36)</f>
        <v>1.5203449410907721</v>
      </c>
      <c r="Q30" s="157">
        <f t="shared" ref="Q30" si="40">SUM(Q31:Q32,Q35:Q36)</f>
        <v>1.5054032481322492</v>
      </c>
    </row>
    <row r="31" spans="1:17" ht="12" customHeight="1" x14ac:dyDescent="0.25">
      <c r="A31" s="167" t="s">
        <v>169</v>
      </c>
      <c r="B31" s="132">
        <v>0.9910975906427566</v>
      </c>
      <c r="C31" s="132">
        <v>1.4457840338131127</v>
      </c>
      <c r="D31" s="132">
        <v>1.8887175164068435</v>
      </c>
      <c r="E31" s="132">
        <v>2.3187238974274638</v>
      </c>
      <c r="F31" s="132">
        <v>2.9584794817511701</v>
      </c>
      <c r="G31" s="132">
        <v>3.5586403110616778</v>
      </c>
      <c r="H31" s="132">
        <v>4.0336371549984227</v>
      </c>
      <c r="I31" s="132">
        <v>4.3906534939009978</v>
      </c>
      <c r="J31" s="132">
        <v>4.6704578669372658</v>
      </c>
      <c r="K31" s="132">
        <v>3.646615347594798</v>
      </c>
      <c r="L31" s="132">
        <v>2.7743494329692382</v>
      </c>
      <c r="M31" s="132">
        <v>2.1432190190597544</v>
      </c>
      <c r="N31" s="132">
        <v>1.5314205521980151</v>
      </c>
      <c r="O31" s="132">
        <v>1.5218253367286252</v>
      </c>
      <c r="P31" s="132">
        <v>1.4959155887258733</v>
      </c>
      <c r="Q31" s="132">
        <v>1.4483994875256674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1.0012133748468484E-3</v>
      </c>
      <c r="E32" s="132">
        <f t="shared" ref="E32" si="44">SUM(E33:E34)</f>
        <v>1.859787694490581E-3</v>
      </c>
      <c r="F32" s="132">
        <f t="shared" ref="F32" si="45">SUM(F33:F34)</f>
        <v>3.104732506052739E-3</v>
      </c>
      <c r="G32" s="132">
        <f t="shared" ref="G32" si="46">SUM(G33:G34)</f>
        <v>4.6507317950860196E-3</v>
      </c>
      <c r="H32" s="132">
        <f t="shared" ref="H32" si="47">SUM(H33:H34)</f>
        <v>6.0106464138977474E-3</v>
      </c>
      <c r="I32" s="132">
        <f t="shared" ref="I32" si="48">SUM(I33:I34)</f>
        <v>8.6443001293593277E-3</v>
      </c>
      <c r="J32" s="132">
        <f t="shared" ref="J32" si="49">SUM(J33:J34)</f>
        <v>1.0021288254445164E-2</v>
      </c>
      <c r="K32" s="132">
        <f t="shared" ref="K32" si="50">SUM(K33:K34)</f>
        <v>9.5616100405402811E-3</v>
      </c>
      <c r="L32" s="132">
        <f t="shared" ref="L32" si="51">SUM(L33:L34)</f>
        <v>3.3126795500549235E-2</v>
      </c>
      <c r="M32" s="132">
        <f t="shared" ref="M32" si="52">SUM(M33:M34)</f>
        <v>2.6435523789099163E-2</v>
      </c>
      <c r="N32" s="132">
        <f t="shared" ref="N32" si="53">SUM(N33:N34)</f>
        <v>1.9028281944254429E-2</v>
      </c>
      <c r="O32" s="132">
        <f t="shared" ref="O32" si="54">SUM(O33:O34)</f>
        <v>2.4912316402185157E-2</v>
      </c>
      <c r="P32" s="132">
        <f t="shared" ref="P32" si="55">SUM(P33:P34)</f>
        <v>2.442935236489881E-2</v>
      </c>
      <c r="Q32" s="132">
        <f t="shared" ref="Q32" si="56">SUM(Q33:Q34)</f>
        <v>5.7003760606581966E-2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1.0012133748468484E-3</v>
      </c>
      <c r="E33" s="165">
        <v>1.859787694490581E-3</v>
      </c>
      <c r="F33" s="165">
        <v>3.104732506052739E-3</v>
      </c>
      <c r="G33" s="165">
        <v>4.6507317950860196E-3</v>
      </c>
      <c r="H33" s="165">
        <v>6.0106464138977474E-3</v>
      </c>
      <c r="I33" s="165">
        <v>8.6443001293593277E-3</v>
      </c>
      <c r="J33" s="165">
        <v>1.0021288254445164E-2</v>
      </c>
      <c r="K33" s="165">
        <v>9.5616100405402811E-3</v>
      </c>
      <c r="L33" s="165">
        <v>3.3126795500549235E-2</v>
      </c>
      <c r="M33" s="165">
        <v>2.6435523789099163E-2</v>
      </c>
      <c r="N33" s="165">
        <v>1.9028281944254429E-2</v>
      </c>
      <c r="O33" s="165">
        <v>2.4912316402185157E-2</v>
      </c>
      <c r="P33" s="165">
        <v>2.442935236489881E-2</v>
      </c>
      <c r="Q33" s="165">
        <v>5.7003760606581966E-2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1.5825875121168855</v>
      </c>
      <c r="C39" s="157">
        <f t="shared" ref="C39" si="74">SUM(C40:C41)</f>
        <v>8.4678931278951559</v>
      </c>
      <c r="D39" s="157">
        <f t="shared" ref="D39" si="75">SUM(D40:D41)</f>
        <v>4.5292904752767074</v>
      </c>
      <c r="E39" s="157">
        <f t="shared" ref="E39" si="76">SUM(E40:E41)</f>
        <v>3.8984297178064011</v>
      </c>
      <c r="F39" s="157">
        <f t="shared" ref="F39" si="77">SUM(F40:F41)</f>
        <v>5.6017370364610395</v>
      </c>
      <c r="G39" s="157">
        <f t="shared" ref="G39" si="78">SUM(G40:G41)</f>
        <v>5.9432176179046978</v>
      </c>
      <c r="H39" s="157">
        <f t="shared" ref="H39" si="79">SUM(H40:H41)</f>
        <v>6.6318008832226685</v>
      </c>
      <c r="I39" s="157">
        <f t="shared" ref="I39" si="80">SUM(I40:I41)</f>
        <v>8.4321972167422743</v>
      </c>
      <c r="J39" s="157">
        <f t="shared" ref="J39" si="81">SUM(J40:J41)</f>
        <v>11.722572965584943</v>
      </c>
      <c r="K39" s="157">
        <f t="shared" ref="K39" si="82">SUM(K40:K41)</f>
        <v>12.615926737726882</v>
      </c>
      <c r="L39" s="157">
        <f t="shared" ref="L39" si="83">SUM(L40:L41)</f>
        <v>8.955514545789665</v>
      </c>
      <c r="M39" s="157">
        <f t="shared" ref="M39" si="84">SUM(M40:M41)</f>
        <v>8.1999585218565816</v>
      </c>
      <c r="N39" s="157">
        <f t="shared" ref="N39" si="85">SUM(N40:N41)</f>
        <v>8.6652505322328892</v>
      </c>
      <c r="O39" s="157">
        <f t="shared" ref="O39" si="86">SUM(O40:O41)</f>
        <v>6.8580432554909105</v>
      </c>
      <c r="P39" s="157">
        <f t="shared" ref="P39" si="87">SUM(P40:P41)</f>
        <v>6.0726403627985066</v>
      </c>
      <c r="Q39" s="157">
        <f t="shared" ref="Q39" si="88">SUM(Q40:Q41)</f>
        <v>6.0035909985040954</v>
      </c>
    </row>
    <row r="40" spans="1:17" ht="12" customHeight="1" x14ac:dyDescent="0.25">
      <c r="A40" s="23" t="s">
        <v>57</v>
      </c>
      <c r="B40" s="156">
        <v>1.5825875121168855</v>
      </c>
      <c r="C40" s="156">
        <v>8.4678931278951559</v>
      </c>
      <c r="D40" s="156">
        <v>4.5292904752767074</v>
      </c>
      <c r="E40" s="156">
        <v>3.8984297178064011</v>
      </c>
      <c r="F40" s="156">
        <v>5.6017370364610395</v>
      </c>
      <c r="G40" s="156">
        <v>5.9432176179046978</v>
      </c>
      <c r="H40" s="156">
        <v>6.6318008832226685</v>
      </c>
      <c r="I40" s="156">
        <v>8.4321972167422743</v>
      </c>
      <c r="J40" s="156">
        <v>11.722572965584943</v>
      </c>
      <c r="K40" s="156">
        <v>12.615926737726882</v>
      </c>
      <c r="L40" s="156">
        <v>8.955514545789665</v>
      </c>
      <c r="M40" s="156">
        <v>8.1999585218565816</v>
      </c>
      <c r="N40" s="156">
        <v>8.6652505322328892</v>
      </c>
      <c r="O40" s="156">
        <v>6.8580432554909105</v>
      </c>
      <c r="P40" s="156">
        <v>6.0726403627985066</v>
      </c>
      <c r="Q40" s="156">
        <v>6.0035909985040954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0</v>
      </c>
      <c r="C43" s="168">
        <f t="shared" ref="C43" si="90">SUM(C44,C47,C49,C58)</f>
        <v>0</v>
      </c>
      <c r="D43" s="168">
        <f t="shared" ref="D43" si="91">SUM(D44,D47,D49,D58)</f>
        <v>0</v>
      </c>
      <c r="E43" s="168">
        <f t="shared" ref="E43" si="92">SUM(E44,E47,E49,E58)</f>
        <v>0</v>
      </c>
      <c r="F43" s="168">
        <f t="shared" ref="F43" si="93">SUM(F44,F47,F49,F58)</f>
        <v>0</v>
      </c>
      <c r="G43" s="168">
        <f t="shared" ref="G43" si="94">SUM(G44,G47,G49,G58)</f>
        <v>0</v>
      </c>
      <c r="H43" s="168">
        <f t="shared" ref="H43" si="95">SUM(H44,H47,H49,H58)</f>
        <v>0</v>
      </c>
      <c r="I43" s="168">
        <f t="shared" ref="I43" si="96">SUM(I44,I47,I49,I58)</f>
        <v>0</v>
      </c>
      <c r="J43" s="168">
        <f t="shared" ref="J43" si="97">SUM(J44,J47,J49,J58)</f>
        <v>0</v>
      </c>
      <c r="K43" s="168">
        <f t="shared" ref="K43" si="98">SUM(K44,K47,K49,K58)</f>
        <v>0</v>
      </c>
      <c r="L43" s="168">
        <f t="shared" ref="L43" si="99">SUM(L44,L47,L49,L58)</f>
        <v>0</v>
      </c>
      <c r="M43" s="168">
        <f t="shared" ref="M43" si="100">SUM(M44,M47,M49,M58)</f>
        <v>0</v>
      </c>
      <c r="N43" s="168">
        <f t="shared" ref="N43" si="101">SUM(N44,N47,N49,N58)</f>
        <v>0</v>
      </c>
      <c r="O43" s="168">
        <f t="shared" ref="O43" si="102">SUM(O44,O47,O49,O58)</f>
        <v>4.6270755166738127</v>
      </c>
      <c r="P43" s="168">
        <f t="shared" ref="P43" si="103">SUM(P44,P47,P49,P58)</f>
        <v>4.45267895793768</v>
      </c>
      <c r="Q43" s="168">
        <f t="shared" ref="Q43" si="104">SUM(Q44,Q47,Q49,Q58)</f>
        <v>8.2429552638385815</v>
      </c>
    </row>
    <row r="44" spans="1:17" ht="12.95" customHeight="1" x14ac:dyDescent="0.25">
      <c r="A44" s="158" t="s">
        <v>65</v>
      </c>
      <c r="B44" s="157">
        <f t="shared" ref="B44:Q44" si="105">SUM(B45:B46)</f>
        <v>0</v>
      </c>
      <c r="C44" s="157">
        <f t="shared" si="105"/>
        <v>0</v>
      </c>
      <c r="D44" s="157">
        <f t="shared" si="105"/>
        <v>0</v>
      </c>
      <c r="E44" s="157">
        <f t="shared" si="105"/>
        <v>0</v>
      </c>
      <c r="F44" s="157">
        <f t="shared" si="105"/>
        <v>0</v>
      </c>
      <c r="G44" s="157">
        <f t="shared" si="105"/>
        <v>0</v>
      </c>
      <c r="H44" s="157">
        <f t="shared" si="105"/>
        <v>0</v>
      </c>
      <c r="I44" s="157">
        <f t="shared" si="105"/>
        <v>0</v>
      </c>
      <c r="J44" s="157">
        <f t="shared" si="105"/>
        <v>0</v>
      </c>
      <c r="K44" s="157">
        <f t="shared" si="105"/>
        <v>0</v>
      </c>
      <c r="L44" s="157">
        <f t="shared" si="105"/>
        <v>0</v>
      </c>
      <c r="M44" s="157">
        <f t="shared" si="105"/>
        <v>0</v>
      </c>
      <c r="N44" s="157">
        <f t="shared" si="105"/>
        <v>0</v>
      </c>
      <c r="O44" s="157">
        <f t="shared" si="105"/>
        <v>3.1864814350877935</v>
      </c>
      <c r="P44" s="157">
        <f t="shared" si="105"/>
        <v>3.1865610318954487</v>
      </c>
      <c r="Q44" s="157">
        <f t="shared" si="105"/>
        <v>6.3754341907737286</v>
      </c>
    </row>
    <row r="45" spans="1:17" ht="12" customHeight="1" x14ac:dyDescent="0.25">
      <c r="A45" s="23" t="s">
        <v>166</v>
      </c>
      <c r="B45" s="156">
        <v>0</v>
      </c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3.1864814350877935</v>
      </c>
      <c r="P45" s="156">
        <v>3.1865610318954487</v>
      </c>
      <c r="Q45" s="156">
        <v>6.3754341907737286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0</v>
      </c>
      <c r="C49" s="157">
        <f t="shared" ref="C49" si="108">SUM(C50:C51,C54:C55)</f>
        <v>0</v>
      </c>
      <c r="D49" s="157">
        <f t="shared" ref="D49" si="109">SUM(D50:D51,D54:D55)</f>
        <v>0</v>
      </c>
      <c r="E49" s="157">
        <f t="shared" ref="E49" si="110">SUM(E50:E51,E54:E55)</f>
        <v>0</v>
      </c>
      <c r="F49" s="157">
        <f t="shared" ref="F49" si="111">SUM(F50:F51,F54:F55)</f>
        <v>0</v>
      </c>
      <c r="G49" s="157">
        <f t="shared" ref="G49" si="112">SUM(G50:G51,G54:G55)</f>
        <v>0</v>
      </c>
      <c r="H49" s="157">
        <f t="shared" ref="H49" si="113">SUM(H50:H51,H54:H55)</f>
        <v>0</v>
      </c>
      <c r="I49" s="157">
        <f t="shared" ref="I49" si="114">SUM(I50:I51,I54:I55)</f>
        <v>0</v>
      </c>
      <c r="J49" s="157">
        <f t="shared" ref="J49" si="115">SUM(J50:J51,J54:J55)</f>
        <v>0</v>
      </c>
      <c r="K49" s="157">
        <f t="shared" ref="K49" si="116">SUM(K50:K51,K54:K55)</f>
        <v>0</v>
      </c>
      <c r="L49" s="157">
        <f t="shared" ref="L49" si="117">SUM(L50:L51,L54:L55)</f>
        <v>0</v>
      </c>
      <c r="M49" s="157">
        <f t="shared" ref="M49" si="118">SUM(M50:M51,M54:M55)</f>
        <v>0</v>
      </c>
      <c r="N49" s="157">
        <f t="shared" ref="N49" si="119">SUM(N50:N51,N54:N55)</f>
        <v>0</v>
      </c>
      <c r="O49" s="157">
        <f t="shared" ref="O49" si="120">SUM(O50:O51,O54:O55)</f>
        <v>0</v>
      </c>
      <c r="P49" s="157">
        <f t="shared" ref="P49" si="121">SUM(P50:P51,P54:P55)</f>
        <v>0</v>
      </c>
      <c r="Q49" s="157">
        <f t="shared" ref="Q49" si="122">SUM(Q50:Q51,Q54:Q55)</f>
        <v>0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0</v>
      </c>
      <c r="C58" s="157">
        <f t="shared" ref="C58" si="156">SUM(C59:C60)</f>
        <v>0</v>
      </c>
      <c r="D58" s="157">
        <f t="shared" ref="D58" si="157">SUM(D59:D60)</f>
        <v>0</v>
      </c>
      <c r="E58" s="157">
        <f t="shared" ref="E58" si="158">SUM(E59:E60)</f>
        <v>0</v>
      </c>
      <c r="F58" s="157">
        <f t="shared" ref="F58" si="159">SUM(F59:F60)</f>
        <v>0</v>
      </c>
      <c r="G58" s="157">
        <f t="shared" ref="G58" si="160">SUM(G59:G60)</f>
        <v>0</v>
      </c>
      <c r="H58" s="157">
        <f t="shared" ref="H58" si="161">SUM(H59:H60)</f>
        <v>0</v>
      </c>
      <c r="I58" s="157">
        <f t="shared" ref="I58" si="162">SUM(I59:I60)</f>
        <v>0</v>
      </c>
      <c r="J58" s="157">
        <f t="shared" ref="J58" si="163">SUM(J59:J60)</f>
        <v>0</v>
      </c>
      <c r="K58" s="157">
        <f t="shared" ref="K58" si="164">SUM(K59:K60)</f>
        <v>0</v>
      </c>
      <c r="L58" s="157">
        <f t="shared" ref="L58" si="165">SUM(L59:L60)</f>
        <v>0</v>
      </c>
      <c r="M58" s="157">
        <f t="shared" ref="M58" si="166">SUM(M59:M60)</f>
        <v>0</v>
      </c>
      <c r="N58" s="157">
        <f t="shared" ref="N58" si="167">SUM(N59:N60)</f>
        <v>0</v>
      </c>
      <c r="O58" s="157">
        <f t="shared" ref="O58" si="168">SUM(O59:O60)</f>
        <v>1.4405940815860196</v>
      </c>
      <c r="P58" s="157">
        <f t="shared" ref="P58" si="169">SUM(P59:P60)</f>
        <v>1.2661179260422315</v>
      </c>
      <c r="Q58" s="157">
        <f t="shared" ref="Q58" si="170">SUM(Q59:Q60)</f>
        <v>1.8675210730648537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1.4405940815860196</v>
      </c>
      <c r="P59" s="156">
        <v>1.2661179260422315</v>
      </c>
      <c r="Q59" s="156">
        <v>1.8675210730648537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</v>
      </c>
      <c r="C62" s="168">
        <f t="shared" ref="C62:Q62" si="171">SUM(C63,C66,C68,C77)</f>
        <v>0</v>
      </c>
      <c r="D62" s="168">
        <f t="shared" si="171"/>
        <v>0</v>
      </c>
      <c r="E62" s="168">
        <f t="shared" si="171"/>
        <v>0</v>
      </c>
      <c r="F62" s="168">
        <f t="shared" si="171"/>
        <v>0</v>
      </c>
      <c r="G62" s="168">
        <f t="shared" si="171"/>
        <v>0</v>
      </c>
      <c r="H62" s="168">
        <f t="shared" si="171"/>
        <v>0</v>
      </c>
      <c r="I62" s="168">
        <f t="shared" si="171"/>
        <v>0</v>
      </c>
      <c r="J62" s="168">
        <f t="shared" si="171"/>
        <v>0</v>
      </c>
      <c r="K62" s="168">
        <f t="shared" si="171"/>
        <v>0</v>
      </c>
      <c r="L62" s="168">
        <f t="shared" si="171"/>
        <v>0</v>
      </c>
      <c r="M62" s="168">
        <f t="shared" si="171"/>
        <v>0</v>
      </c>
      <c r="N62" s="168">
        <f t="shared" si="171"/>
        <v>0</v>
      </c>
      <c r="O62" s="168">
        <f t="shared" si="171"/>
        <v>0</v>
      </c>
      <c r="P62" s="168">
        <f t="shared" si="171"/>
        <v>0</v>
      </c>
      <c r="Q62" s="168">
        <f t="shared" si="171"/>
        <v>0</v>
      </c>
    </row>
    <row r="63" spans="1:17" ht="12.95" customHeight="1" x14ac:dyDescent="0.25">
      <c r="A63" s="158" t="s">
        <v>65</v>
      </c>
      <c r="B63" s="157">
        <f t="shared" ref="B63:Q63" si="172">SUM(B64:B65)</f>
        <v>0</v>
      </c>
      <c r="C63" s="157">
        <f t="shared" si="172"/>
        <v>0</v>
      </c>
      <c r="D63" s="157">
        <f t="shared" si="172"/>
        <v>0</v>
      </c>
      <c r="E63" s="157">
        <f t="shared" si="172"/>
        <v>0</v>
      </c>
      <c r="F63" s="157">
        <f t="shared" si="172"/>
        <v>0</v>
      </c>
      <c r="G63" s="157">
        <f t="shared" si="172"/>
        <v>0</v>
      </c>
      <c r="H63" s="157">
        <f t="shared" si="172"/>
        <v>0</v>
      </c>
      <c r="I63" s="157">
        <f t="shared" si="172"/>
        <v>0</v>
      </c>
      <c r="J63" s="157">
        <f t="shared" si="172"/>
        <v>0</v>
      </c>
      <c r="K63" s="157">
        <f t="shared" si="172"/>
        <v>0</v>
      </c>
      <c r="L63" s="157">
        <f t="shared" si="172"/>
        <v>0</v>
      </c>
      <c r="M63" s="157">
        <f t="shared" si="172"/>
        <v>0</v>
      </c>
      <c r="N63" s="157">
        <f t="shared" si="172"/>
        <v>0</v>
      </c>
      <c r="O63" s="157">
        <f t="shared" si="172"/>
        <v>0</v>
      </c>
      <c r="P63" s="157">
        <f t="shared" si="172"/>
        <v>0</v>
      </c>
      <c r="Q63" s="157">
        <f t="shared" si="172"/>
        <v>0</v>
      </c>
    </row>
    <row r="64" spans="1:17" ht="12" customHeight="1" x14ac:dyDescent="0.25">
      <c r="A64" s="23" t="s">
        <v>161</v>
      </c>
      <c r="B64" s="156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0</v>
      </c>
      <c r="C68" s="157">
        <f t="shared" ref="C68:Q68" si="174">SUM(C69:C70,C73:C74)</f>
        <v>0</v>
      </c>
      <c r="D68" s="157">
        <f t="shared" si="174"/>
        <v>0</v>
      </c>
      <c r="E68" s="157">
        <f t="shared" si="174"/>
        <v>0</v>
      </c>
      <c r="F68" s="157">
        <f t="shared" si="174"/>
        <v>0</v>
      </c>
      <c r="G68" s="157">
        <f t="shared" si="174"/>
        <v>0</v>
      </c>
      <c r="H68" s="157">
        <f t="shared" si="174"/>
        <v>0</v>
      </c>
      <c r="I68" s="157">
        <f t="shared" si="174"/>
        <v>0</v>
      </c>
      <c r="J68" s="157">
        <f t="shared" si="174"/>
        <v>0</v>
      </c>
      <c r="K68" s="157">
        <f t="shared" si="174"/>
        <v>0</v>
      </c>
      <c r="L68" s="157">
        <f t="shared" si="174"/>
        <v>0</v>
      </c>
      <c r="M68" s="157">
        <f t="shared" si="174"/>
        <v>0</v>
      </c>
      <c r="N68" s="157">
        <f t="shared" si="174"/>
        <v>0</v>
      </c>
      <c r="O68" s="157">
        <f t="shared" si="174"/>
        <v>0</v>
      </c>
      <c r="P68" s="157">
        <f t="shared" si="174"/>
        <v>0</v>
      </c>
      <c r="Q68" s="157">
        <f t="shared" si="174"/>
        <v>0</v>
      </c>
    </row>
    <row r="69" spans="1:17" ht="12" customHeight="1" x14ac:dyDescent="0.25">
      <c r="A69" s="167" t="s">
        <v>160</v>
      </c>
      <c r="B69" s="132">
        <v>0</v>
      </c>
      <c r="C69" s="132">
        <v>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0</v>
      </c>
      <c r="M70" s="132">
        <f t="shared" si="175"/>
        <v>0</v>
      </c>
      <c r="N70" s="132">
        <f t="shared" si="175"/>
        <v>0</v>
      </c>
      <c r="O70" s="132">
        <f t="shared" si="175"/>
        <v>0</v>
      </c>
      <c r="P70" s="132">
        <f t="shared" si="175"/>
        <v>0</v>
      </c>
      <c r="Q70" s="132">
        <f t="shared" si="175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0</v>
      </c>
      <c r="C77" s="157">
        <f t="shared" ref="C77:Q77" si="177">SUM(C78:C79)</f>
        <v>0</v>
      </c>
      <c r="D77" s="157">
        <f t="shared" si="177"/>
        <v>0</v>
      </c>
      <c r="E77" s="157">
        <f t="shared" si="177"/>
        <v>0</v>
      </c>
      <c r="F77" s="157">
        <f t="shared" si="177"/>
        <v>0</v>
      </c>
      <c r="G77" s="157">
        <f t="shared" si="177"/>
        <v>0</v>
      </c>
      <c r="H77" s="157">
        <f t="shared" si="177"/>
        <v>0</v>
      </c>
      <c r="I77" s="157">
        <f t="shared" si="177"/>
        <v>0</v>
      </c>
      <c r="J77" s="157">
        <f t="shared" si="177"/>
        <v>0</v>
      </c>
      <c r="K77" s="157">
        <f t="shared" si="177"/>
        <v>0</v>
      </c>
      <c r="L77" s="157">
        <f t="shared" si="177"/>
        <v>0</v>
      </c>
      <c r="M77" s="157">
        <f t="shared" si="177"/>
        <v>0</v>
      </c>
      <c r="N77" s="157">
        <f t="shared" si="177"/>
        <v>0</v>
      </c>
      <c r="O77" s="157">
        <f t="shared" si="177"/>
        <v>0</v>
      </c>
      <c r="P77" s="157">
        <f t="shared" si="177"/>
        <v>0</v>
      </c>
      <c r="Q77" s="157">
        <f t="shared" si="177"/>
        <v>0</v>
      </c>
    </row>
    <row r="78" spans="1:17" ht="12" customHeight="1" x14ac:dyDescent="0.25">
      <c r="A78" s="23" t="s">
        <v>109</v>
      </c>
      <c r="B78" s="156">
        <v>0</v>
      </c>
      <c r="C78" s="156">
        <v>0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I78" s="156">
        <v>0</v>
      </c>
      <c r="J78" s="156">
        <v>0</v>
      </c>
      <c r="K78" s="156">
        <v>0</v>
      </c>
      <c r="L78" s="156">
        <v>0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0</v>
      </c>
      <c r="C81" s="168">
        <f t="shared" ref="C81:Q81" si="178">SUM(C82,C85,C87,C100)</f>
        <v>0</v>
      </c>
      <c r="D81" s="168">
        <f t="shared" si="178"/>
        <v>0</v>
      </c>
      <c r="E81" s="168">
        <f t="shared" si="178"/>
        <v>0</v>
      </c>
      <c r="F81" s="168">
        <f t="shared" si="178"/>
        <v>0</v>
      </c>
      <c r="G81" s="168">
        <f t="shared" si="178"/>
        <v>0</v>
      </c>
      <c r="H81" s="168">
        <f t="shared" si="178"/>
        <v>0</v>
      </c>
      <c r="I81" s="168">
        <f t="shared" si="178"/>
        <v>0</v>
      </c>
      <c r="J81" s="168">
        <f t="shared" si="178"/>
        <v>0</v>
      </c>
      <c r="K81" s="168">
        <f t="shared" si="178"/>
        <v>0</v>
      </c>
      <c r="L81" s="168">
        <f t="shared" si="178"/>
        <v>1.5938283127953026</v>
      </c>
      <c r="M81" s="168">
        <f t="shared" si="178"/>
        <v>1.4018087057523776</v>
      </c>
      <c r="N81" s="168">
        <f t="shared" si="178"/>
        <v>1.4031310865419393</v>
      </c>
      <c r="O81" s="168">
        <f t="shared" si="178"/>
        <v>1.2366868764501624</v>
      </c>
      <c r="P81" s="168">
        <f t="shared" si="178"/>
        <v>1.1805139042943635</v>
      </c>
      <c r="Q81" s="168">
        <f t="shared" si="178"/>
        <v>1.0757825450768277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0</v>
      </c>
      <c r="C87" s="157">
        <f t="shared" ref="C87:Q87" si="181">SUM(C88:C89,C92:C93,C96:C97)</f>
        <v>0</v>
      </c>
      <c r="D87" s="157">
        <f t="shared" si="181"/>
        <v>0</v>
      </c>
      <c r="E87" s="157">
        <f t="shared" si="181"/>
        <v>0</v>
      </c>
      <c r="F87" s="157">
        <f t="shared" si="181"/>
        <v>0</v>
      </c>
      <c r="G87" s="157">
        <f t="shared" si="181"/>
        <v>0</v>
      </c>
      <c r="H87" s="157">
        <f t="shared" si="181"/>
        <v>0</v>
      </c>
      <c r="I87" s="157">
        <f t="shared" si="181"/>
        <v>0</v>
      </c>
      <c r="J87" s="157">
        <f t="shared" si="181"/>
        <v>0</v>
      </c>
      <c r="K87" s="157">
        <f t="shared" si="181"/>
        <v>0</v>
      </c>
      <c r="L87" s="157">
        <f t="shared" si="181"/>
        <v>0</v>
      </c>
      <c r="M87" s="157">
        <f t="shared" si="181"/>
        <v>0</v>
      </c>
      <c r="N87" s="157">
        <f t="shared" si="181"/>
        <v>0</v>
      </c>
      <c r="O87" s="157">
        <f t="shared" si="181"/>
        <v>0</v>
      </c>
      <c r="P87" s="157">
        <f t="shared" si="181"/>
        <v>0</v>
      </c>
      <c r="Q87" s="157">
        <f t="shared" si="181"/>
        <v>0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0</v>
      </c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</v>
      </c>
      <c r="M93" s="160">
        <f t="shared" si="183"/>
        <v>0</v>
      </c>
      <c r="N93" s="160">
        <f t="shared" si="183"/>
        <v>0</v>
      </c>
      <c r="O93" s="160">
        <f t="shared" si="183"/>
        <v>0</v>
      </c>
      <c r="P93" s="160">
        <f t="shared" si="183"/>
        <v>0</v>
      </c>
      <c r="Q93" s="160">
        <f t="shared" si="183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0</v>
      </c>
      <c r="C100" s="157">
        <f t="shared" ref="C100:Q100" si="185">SUM(C101:C103)</f>
        <v>0</v>
      </c>
      <c r="D100" s="157">
        <f t="shared" si="185"/>
        <v>0</v>
      </c>
      <c r="E100" s="157">
        <f t="shared" si="185"/>
        <v>0</v>
      </c>
      <c r="F100" s="157">
        <f t="shared" si="185"/>
        <v>0</v>
      </c>
      <c r="G100" s="157">
        <f t="shared" si="185"/>
        <v>0</v>
      </c>
      <c r="H100" s="157">
        <f t="shared" si="185"/>
        <v>0</v>
      </c>
      <c r="I100" s="157">
        <f t="shared" si="185"/>
        <v>0</v>
      </c>
      <c r="J100" s="157">
        <f t="shared" si="185"/>
        <v>0</v>
      </c>
      <c r="K100" s="157">
        <f t="shared" si="185"/>
        <v>0</v>
      </c>
      <c r="L100" s="157">
        <f t="shared" si="185"/>
        <v>1.5938283127953026</v>
      </c>
      <c r="M100" s="157">
        <f t="shared" si="185"/>
        <v>1.4018087057523776</v>
      </c>
      <c r="N100" s="157">
        <f t="shared" si="185"/>
        <v>1.4031310865419393</v>
      </c>
      <c r="O100" s="157">
        <f t="shared" si="185"/>
        <v>1.2366868764501624</v>
      </c>
      <c r="P100" s="157">
        <f t="shared" si="185"/>
        <v>1.1805139042943635</v>
      </c>
      <c r="Q100" s="157">
        <f t="shared" si="185"/>
        <v>1.0757825450768277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</v>
      </c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1.5938283127953026</v>
      </c>
      <c r="M102" s="156">
        <v>1.4018087057523776</v>
      </c>
      <c r="N102" s="156">
        <v>1.4031310865419393</v>
      </c>
      <c r="O102" s="156">
        <v>1.2366868764501624</v>
      </c>
      <c r="P102" s="156">
        <v>1.1805139042943635</v>
      </c>
      <c r="Q102" s="156">
        <v>1.0757825450768277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93">SUM(C125,C128,C130,C139)</f>
        <v>0</v>
      </c>
      <c r="D124" s="168">
        <f t="shared" si="193"/>
        <v>0</v>
      </c>
      <c r="E124" s="168">
        <f t="shared" si="193"/>
        <v>0</v>
      </c>
      <c r="F124" s="168">
        <f t="shared" si="193"/>
        <v>0</v>
      </c>
      <c r="G124" s="168">
        <f t="shared" si="193"/>
        <v>0</v>
      </c>
      <c r="H124" s="168">
        <f t="shared" si="193"/>
        <v>0</v>
      </c>
      <c r="I124" s="168">
        <f t="shared" si="193"/>
        <v>0</v>
      </c>
      <c r="J124" s="168">
        <f t="shared" si="193"/>
        <v>0</v>
      </c>
      <c r="K124" s="168">
        <f t="shared" si="193"/>
        <v>0</v>
      </c>
      <c r="L124" s="168">
        <f t="shared" si="193"/>
        <v>0</v>
      </c>
      <c r="M124" s="168">
        <f t="shared" si="193"/>
        <v>0</v>
      </c>
      <c r="N124" s="168">
        <f t="shared" si="193"/>
        <v>0</v>
      </c>
      <c r="O124" s="168">
        <f t="shared" si="193"/>
        <v>0</v>
      </c>
      <c r="P124" s="168">
        <f t="shared" si="193"/>
        <v>0</v>
      </c>
      <c r="Q124" s="168">
        <f t="shared" si="193"/>
        <v>0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214">SUM(C140:C141)</f>
        <v>0</v>
      </c>
      <c r="D139" s="157">
        <f t="shared" si="214"/>
        <v>0</v>
      </c>
      <c r="E139" s="157">
        <f t="shared" si="214"/>
        <v>0</v>
      </c>
      <c r="F139" s="157">
        <f t="shared" si="214"/>
        <v>0</v>
      </c>
      <c r="G139" s="157">
        <f t="shared" si="214"/>
        <v>0</v>
      </c>
      <c r="H139" s="157">
        <f t="shared" si="214"/>
        <v>0</v>
      </c>
      <c r="I139" s="157">
        <f t="shared" si="214"/>
        <v>0</v>
      </c>
      <c r="J139" s="157">
        <f t="shared" si="214"/>
        <v>0</v>
      </c>
      <c r="K139" s="157">
        <f t="shared" si="214"/>
        <v>0</v>
      </c>
      <c r="L139" s="157">
        <f t="shared" si="214"/>
        <v>0</v>
      </c>
      <c r="M139" s="157">
        <f t="shared" si="214"/>
        <v>0</v>
      </c>
      <c r="N139" s="157">
        <f t="shared" si="214"/>
        <v>0</v>
      </c>
      <c r="O139" s="157">
        <f t="shared" si="214"/>
        <v>0</v>
      </c>
      <c r="P139" s="157">
        <f t="shared" si="214"/>
        <v>0</v>
      </c>
      <c r="Q139" s="157">
        <f t="shared" si="214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0.15820579589762351</v>
      </c>
      <c r="C143" s="168">
        <f t="shared" ref="C143" si="216">SUM(C144,C146,C148,C157)</f>
        <v>0.81706191837265352</v>
      </c>
      <c r="D143" s="168">
        <f t="shared" ref="D143" si="217">SUM(D144,D146,D148,D157)</f>
        <v>0.49362586633251271</v>
      </c>
      <c r="E143" s="168">
        <f t="shared" ref="E143" si="218">SUM(E144,E146,E148,E157)</f>
        <v>0.5589923904546068</v>
      </c>
      <c r="F143" s="168">
        <f t="shared" ref="F143" si="219">SUM(F144,F146,F148,F157)</f>
        <v>0.78800923214631313</v>
      </c>
      <c r="G143" s="168">
        <f t="shared" ref="G143" si="220">SUM(G144,G146,G148,G157)</f>
        <v>0.79352892502178096</v>
      </c>
      <c r="H143" s="168">
        <f t="shared" ref="H143" si="221">SUM(H144,H146,H148,H157)</f>
        <v>1.063063423898617</v>
      </c>
      <c r="I143" s="168">
        <f t="shared" ref="I143" si="222">SUM(I144,I146,I148,I157)</f>
        <v>1.6061661160757725</v>
      </c>
      <c r="J143" s="168">
        <f t="shared" ref="J143" si="223">SUM(J144,J146,J148,J157)</f>
        <v>2.6510532224828487</v>
      </c>
      <c r="K143" s="168">
        <f t="shared" ref="K143" si="224">SUM(K144,K146,K148,K157)</f>
        <v>2.820264984696021</v>
      </c>
      <c r="L143" s="168">
        <f t="shared" ref="L143" si="225">SUM(L144,L146,L148,L157)</f>
        <v>2.4034412055853238</v>
      </c>
      <c r="M143" s="168">
        <f t="shared" ref="M143" si="226">SUM(M144,M146,M148,M157)</f>
        <v>2.1604431911318298</v>
      </c>
      <c r="N143" s="168">
        <f t="shared" ref="N143" si="227">SUM(N144,N146,N148,N157)</f>
        <v>2.1539694831198775</v>
      </c>
      <c r="O143" s="168">
        <f t="shared" ref="O143" si="228">SUM(O144,O146,O148,O157)</f>
        <v>2.0693449119949365</v>
      </c>
      <c r="P143" s="168">
        <f t="shared" ref="P143" si="229">SUM(P144,P146,P148,P157)</f>
        <v>1.8937895383109526</v>
      </c>
      <c r="Q143" s="168">
        <f t="shared" ref="Q143" si="230">SUM(Q144,Q146,Q148,Q157)</f>
        <v>2.0086834435641752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6.0958282351304217E-2</v>
      </c>
      <c r="C148" s="157">
        <f t="shared" ref="C148" si="234">SUM(C149:C150,C153:C154)</f>
        <v>0.15670574798024897</v>
      </c>
      <c r="D148" s="157">
        <f t="shared" ref="D148" si="235">SUM(D149:D150,D153:D154)</f>
        <v>9.9813821948089063E-2</v>
      </c>
      <c r="E148" s="157">
        <f t="shared" ref="E148" si="236">SUM(E149:E150,E153:E154)</f>
        <v>5.8035276078643505E-2</v>
      </c>
      <c r="F148" s="157">
        <f t="shared" ref="F148" si="237">SUM(F149:F150,F153:F154)</f>
        <v>5.2881068934106906E-2</v>
      </c>
      <c r="G148" s="157">
        <f t="shared" ref="G148" si="238">SUM(G149:G150,G153:G154)</f>
        <v>0</v>
      </c>
      <c r="H148" s="157">
        <f t="shared" ref="H148" si="239">SUM(H149:H150,H153:H154)</f>
        <v>0</v>
      </c>
      <c r="I148" s="157">
        <f t="shared" ref="I148" si="240">SUM(I149:I150,I153:I154)</f>
        <v>0</v>
      </c>
      <c r="J148" s="157">
        <f t="shared" ref="J148" si="241">SUM(J149:J150,J153:J154)</f>
        <v>0</v>
      </c>
      <c r="K148" s="157">
        <f t="shared" ref="K148" si="242">SUM(K149:K150,K153:K154)</f>
        <v>0</v>
      </c>
      <c r="L148" s="157">
        <f t="shared" ref="L148" si="243">SUM(L149:L150,L153:L154)</f>
        <v>0</v>
      </c>
      <c r="M148" s="157">
        <f t="shared" ref="M148" si="244">SUM(M149:M150,M153:M154)</f>
        <v>0</v>
      </c>
      <c r="N148" s="157">
        <f t="shared" ref="N148" si="245">SUM(N149:N150,N153:N154)</f>
        <v>0</v>
      </c>
      <c r="O148" s="157">
        <f t="shared" ref="O148" si="246">SUM(O149:O150,O153:O154)</f>
        <v>0</v>
      </c>
      <c r="P148" s="157">
        <f t="shared" ref="P148" si="247">SUM(P149:P150,P153:P154)</f>
        <v>0</v>
      </c>
      <c r="Q148" s="157">
        <f t="shared" ref="Q148" si="248">SUM(Q149:Q150,Q153:Q154)</f>
        <v>0</v>
      </c>
    </row>
    <row r="149" spans="1:17" ht="12" customHeight="1" x14ac:dyDescent="0.25">
      <c r="A149" s="167" t="s">
        <v>144</v>
      </c>
      <c r="B149" s="132">
        <v>6.0958282351304217E-2</v>
      </c>
      <c r="C149" s="132">
        <v>0.15670574798024897</v>
      </c>
      <c r="D149" s="132">
        <v>9.9763761279346719E-2</v>
      </c>
      <c r="E149" s="132">
        <v>5.7985776025938435E-2</v>
      </c>
      <c r="F149" s="132">
        <v>5.2823573887698524E-2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5.0060668742342405E-5</v>
      </c>
      <c r="E150" s="132">
        <f t="shared" ref="E150" si="252">SUM(E151:E152)</f>
        <v>4.9500052705072495E-5</v>
      </c>
      <c r="F150" s="132">
        <f t="shared" ref="F150" si="253">SUM(F151:F152)</f>
        <v>5.7495046408384051E-5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5.0060668742342405E-5</v>
      </c>
      <c r="E151" s="165">
        <v>4.9500052705072495E-5</v>
      </c>
      <c r="F151" s="165">
        <v>5.7495046408384051E-5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9.7247513546319303E-2</v>
      </c>
      <c r="C157" s="157">
        <f t="shared" ref="C157" si="282">SUM(C158:C159)</f>
        <v>0.66035617039240457</v>
      </c>
      <c r="D157" s="157">
        <f t="shared" ref="D157" si="283">SUM(D158:D159)</f>
        <v>0.39381204438442363</v>
      </c>
      <c r="E157" s="157">
        <f t="shared" ref="E157" si="284">SUM(E158:E159)</f>
        <v>0.50095711437596324</v>
      </c>
      <c r="F157" s="157">
        <f t="shared" ref="F157" si="285">SUM(F158:F159)</f>
        <v>0.7351281632122062</v>
      </c>
      <c r="G157" s="157">
        <f t="shared" ref="G157" si="286">SUM(G158:G159)</f>
        <v>0.79352892502178096</v>
      </c>
      <c r="H157" s="157">
        <f t="shared" ref="H157" si="287">SUM(H158:H159)</f>
        <v>1.063063423898617</v>
      </c>
      <c r="I157" s="157">
        <f t="shared" ref="I157" si="288">SUM(I158:I159)</f>
        <v>1.6061661160757725</v>
      </c>
      <c r="J157" s="157">
        <f t="shared" ref="J157" si="289">SUM(J158:J159)</f>
        <v>2.6510532224828487</v>
      </c>
      <c r="K157" s="157">
        <f t="shared" ref="K157" si="290">SUM(K158:K159)</f>
        <v>2.820264984696021</v>
      </c>
      <c r="L157" s="157">
        <f t="shared" ref="L157" si="291">SUM(L158:L159)</f>
        <v>2.4034412055853238</v>
      </c>
      <c r="M157" s="157">
        <f t="shared" ref="M157" si="292">SUM(M158:M159)</f>
        <v>2.1604431911318298</v>
      </c>
      <c r="N157" s="157">
        <f t="shared" ref="N157" si="293">SUM(N158:N159)</f>
        <v>2.1539694831198775</v>
      </c>
      <c r="O157" s="157">
        <f t="shared" ref="O157" si="294">SUM(O158:O159)</f>
        <v>2.0693449119949365</v>
      </c>
      <c r="P157" s="157">
        <f t="shared" ref="P157" si="295">SUM(P158:P159)</f>
        <v>1.8937895383109526</v>
      </c>
      <c r="Q157" s="157">
        <f t="shared" ref="Q157" si="296">SUM(Q158:Q159)</f>
        <v>2.0086834435641752</v>
      </c>
    </row>
    <row r="158" spans="1:17" ht="12" customHeight="1" x14ac:dyDescent="0.25">
      <c r="A158" s="23" t="s">
        <v>57</v>
      </c>
      <c r="B158" s="156">
        <v>9.7247513546319303E-2</v>
      </c>
      <c r="C158" s="156">
        <v>0.66035617039240457</v>
      </c>
      <c r="D158" s="156">
        <v>0.39381204438442363</v>
      </c>
      <c r="E158" s="156">
        <v>0.50095711437596324</v>
      </c>
      <c r="F158" s="156">
        <v>0.7351281632122062</v>
      </c>
      <c r="G158" s="156">
        <v>0.79352892502178096</v>
      </c>
      <c r="H158" s="156">
        <v>1.063063423898617</v>
      </c>
      <c r="I158" s="156">
        <v>1.6061661160757725</v>
      </c>
      <c r="J158" s="156">
        <v>2.6510532224828487</v>
      </c>
      <c r="K158" s="156">
        <v>2.820264984696021</v>
      </c>
      <c r="L158" s="156">
        <v>2.4034412055853238</v>
      </c>
      <c r="M158" s="156">
        <v>2.1604431911318298</v>
      </c>
      <c r="N158" s="156">
        <v>2.1539694831198775</v>
      </c>
      <c r="O158" s="156">
        <v>2.0693449119949365</v>
      </c>
      <c r="P158" s="156">
        <v>1.8937895383109526</v>
      </c>
      <c r="Q158" s="156">
        <v>2.0086834435641752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1.1663298260499211</v>
      </c>
      <c r="C161" s="168">
        <f t="shared" ref="C161:Q161" si="297">SUM(C162,C164,C166,C175)</f>
        <v>5.0671153064851833</v>
      </c>
      <c r="D161" s="168">
        <f t="shared" si="297"/>
        <v>2.824508136169106</v>
      </c>
      <c r="E161" s="168">
        <f t="shared" si="297"/>
        <v>2.4223265190334042</v>
      </c>
      <c r="F161" s="168">
        <f t="shared" si="297"/>
        <v>3.4239641446954443</v>
      </c>
      <c r="G161" s="168">
        <f t="shared" si="297"/>
        <v>3.2486639294926616</v>
      </c>
      <c r="H161" s="168">
        <f t="shared" si="297"/>
        <v>4.2234800427169814</v>
      </c>
      <c r="I161" s="168">
        <f t="shared" si="297"/>
        <v>6.2805870965459798</v>
      </c>
      <c r="J161" s="168">
        <f t="shared" si="297"/>
        <v>9.040526509183449</v>
      </c>
      <c r="K161" s="168">
        <f t="shared" si="297"/>
        <v>9.5360674642481662</v>
      </c>
      <c r="L161" s="168">
        <f t="shared" si="297"/>
        <v>7.8057768950064421</v>
      </c>
      <c r="M161" s="168">
        <f t="shared" si="297"/>
        <v>6.7011980369180035</v>
      </c>
      <c r="N161" s="168">
        <f t="shared" si="297"/>
        <v>5.7264865900988875</v>
      </c>
      <c r="O161" s="168">
        <f t="shared" si="297"/>
        <v>4.4465726122809439</v>
      </c>
      <c r="P161" s="168">
        <f t="shared" si="297"/>
        <v>3.263518197350332</v>
      </c>
      <c r="Q161" s="168">
        <f t="shared" si="297"/>
        <v>2.5174005723569448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0.44912941364581616</v>
      </c>
      <c r="C166" s="157">
        <f t="shared" ref="C166:Q166" si="300">SUM(C167:C168,C171:C172)</f>
        <v>1.1531935812905501</v>
      </c>
      <c r="D166" s="157">
        <f t="shared" si="300"/>
        <v>0.7334174031714783</v>
      </c>
      <c r="E166" s="157">
        <f t="shared" si="300"/>
        <v>0.42746124085267717</v>
      </c>
      <c r="F166" s="157">
        <f t="shared" si="300"/>
        <v>0.38993859162242978</v>
      </c>
      <c r="G166" s="157">
        <f t="shared" si="300"/>
        <v>0</v>
      </c>
      <c r="H166" s="157">
        <f t="shared" si="300"/>
        <v>0</v>
      </c>
      <c r="I166" s="157">
        <f t="shared" si="300"/>
        <v>0</v>
      </c>
      <c r="J166" s="157">
        <f t="shared" si="300"/>
        <v>0</v>
      </c>
      <c r="K166" s="157">
        <f t="shared" si="300"/>
        <v>0</v>
      </c>
      <c r="L166" s="157">
        <f t="shared" si="300"/>
        <v>0</v>
      </c>
      <c r="M166" s="157">
        <f t="shared" si="300"/>
        <v>0</v>
      </c>
      <c r="N166" s="157">
        <f t="shared" si="300"/>
        <v>0</v>
      </c>
      <c r="O166" s="157">
        <f t="shared" si="300"/>
        <v>0</v>
      </c>
      <c r="P166" s="157">
        <f t="shared" si="300"/>
        <v>0</v>
      </c>
      <c r="Q166" s="157">
        <f t="shared" si="300"/>
        <v>0</v>
      </c>
    </row>
    <row r="167" spans="1:17" ht="12" customHeight="1" x14ac:dyDescent="0.25">
      <c r="A167" s="167" t="s">
        <v>144</v>
      </c>
      <c r="B167" s="132">
        <v>0.44912941364581616</v>
      </c>
      <c r="C167" s="132">
        <v>1.1531935812905501</v>
      </c>
      <c r="D167" s="132">
        <v>0.7330312208697517</v>
      </c>
      <c r="E167" s="132">
        <v>0.42711474048374165</v>
      </c>
      <c r="F167" s="132">
        <v>0.38952893941677003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3.8618230172664144E-4</v>
      </c>
      <c r="E168" s="132">
        <f t="shared" ref="E168" si="304">SUM(E169:E170)</f>
        <v>3.4650036893550749E-4</v>
      </c>
      <c r="F168" s="132">
        <f t="shared" ref="F168" si="305">SUM(F169:F170)</f>
        <v>4.096522056597363E-4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0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3.8618230172664144E-4</v>
      </c>
      <c r="E169" s="165">
        <v>3.4650036893550749E-4</v>
      </c>
      <c r="F169" s="165">
        <v>4.096522056597363E-4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0.71720041240410493</v>
      </c>
      <c r="C175" s="157">
        <f t="shared" ref="C175:Q175" si="333">SUM(C176:C177)</f>
        <v>3.913921725194633</v>
      </c>
      <c r="D175" s="157">
        <f t="shared" si="333"/>
        <v>2.0910907329976278</v>
      </c>
      <c r="E175" s="157">
        <f t="shared" si="333"/>
        <v>1.9948652781807272</v>
      </c>
      <c r="F175" s="157">
        <f t="shared" si="333"/>
        <v>3.0340255530730147</v>
      </c>
      <c r="G175" s="157">
        <f t="shared" si="333"/>
        <v>3.2486639294926616</v>
      </c>
      <c r="H175" s="157">
        <f t="shared" si="333"/>
        <v>4.2234800427169814</v>
      </c>
      <c r="I175" s="157">
        <f t="shared" si="333"/>
        <v>6.2805870965459798</v>
      </c>
      <c r="J175" s="157">
        <f t="shared" si="333"/>
        <v>9.040526509183449</v>
      </c>
      <c r="K175" s="157">
        <f t="shared" si="333"/>
        <v>9.5360674642481662</v>
      </c>
      <c r="L175" s="157">
        <f t="shared" si="333"/>
        <v>7.8057768950064421</v>
      </c>
      <c r="M175" s="157">
        <f t="shared" si="333"/>
        <v>6.7011980369180035</v>
      </c>
      <c r="N175" s="157">
        <f t="shared" si="333"/>
        <v>5.7264865900988875</v>
      </c>
      <c r="O175" s="157">
        <f t="shared" si="333"/>
        <v>4.4465726122809439</v>
      </c>
      <c r="P175" s="157">
        <f t="shared" si="333"/>
        <v>3.263518197350332</v>
      </c>
      <c r="Q175" s="157">
        <f t="shared" si="333"/>
        <v>2.5174005723569448</v>
      </c>
    </row>
    <row r="176" spans="1:17" ht="12" customHeight="1" x14ac:dyDescent="0.25">
      <c r="A176" s="23" t="s">
        <v>57</v>
      </c>
      <c r="B176" s="156">
        <v>0.71720041240410493</v>
      </c>
      <c r="C176" s="156">
        <v>3.913921725194633</v>
      </c>
      <c r="D176" s="156">
        <v>2.0910907329976278</v>
      </c>
      <c r="E176" s="156">
        <v>1.9948652781807272</v>
      </c>
      <c r="F176" s="156">
        <v>3.0340255530730147</v>
      </c>
      <c r="G176" s="156">
        <v>3.2486639294926616</v>
      </c>
      <c r="H176" s="156">
        <v>4.2234800427169814</v>
      </c>
      <c r="I176" s="156">
        <v>6.2805870965459798</v>
      </c>
      <c r="J176" s="156">
        <v>9.040526509183449</v>
      </c>
      <c r="K176" s="156">
        <v>9.5360674642481662</v>
      </c>
      <c r="L176" s="156">
        <v>7.8057768950064421</v>
      </c>
      <c r="M176" s="156">
        <v>6.7011980369180035</v>
      </c>
      <c r="N176" s="156">
        <v>5.7264865900988875</v>
      </c>
      <c r="O176" s="156">
        <v>4.4465726122809439</v>
      </c>
      <c r="P176" s="156">
        <v>3.263518197350332</v>
      </c>
      <c r="Q176" s="156">
        <v>2.5174005723569448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0</v>
      </c>
      <c r="C4" s="157">
        <f t="shared" ref="C4:Q4" si="2">SUM(C5:C6)</f>
        <v>0</v>
      </c>
      <c r="D4" s="157">
        <f t="shared" si="2"/>
        <v>0</v>
      </c>
      <c r="E4" s="157">
        <f t="shared" si="2"/>
        <v>0</v>
      </c>
      <c r="F4" s="157">
        <f t="shared" si="2"/>
        <v>0</v>
      </c>
      <c r="G4" s="157">
        <f t="shared" si="2"/>
        <v>0</v>
      </c>
      <c r="H4" s="157">
        <f t="shared" si="2"/>
        <v>0</v>
      </c>
      <c r="I4" s="157">
        <f t="shared" si="2"/>
        <v>0</v>
      </c>
      <c r="J4" s="157">
        <f t="shared" si="2"/>
        <v>0</v>
      </c>
      <c r="K4" s="157">
        <f t="shared" si="2"/>
        <v>0</v>
      </c>
      <c r="L4" s="157">
        <f t="shared" si="2"/>
        <v>0</v>
      </c>
      <c r="M4" s="157">
        <f t="shared" si="2"/>
        <v>0</v>
      </c>
      <c r="N4" s="157">
        <f t="shared" si="2"/>
        <v>0</v>
      </c>
      <c r="O4" s="157">
        <f t="shared" si="2"/>
        <v>0</v>
      </c>
      <c r="P4" s="157">
        <f t="shared" si="2"/>
        <v>0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0</v>
      </c>
      <c r="C5" s="156">
        <f>IF(RES_hhdet_fec!C5=0,0,RES_hhdet_fec!C5/0.086*1000000/RES_hhdet_num!C$3)</f>
        <v>0</v>
      </c>
      <c r="D5" s="156">
        <f>IF(RES_hhdet_fec!D5=0,0,RES_hhdet_fec!D5/0.086*1000000/RES_hhdet_num!D$3)</f>
        <v>0</v>
      </c>
      <c r="E5" s="156">
        <f>IF(RES_hhdet_fec!E5=0,0,RES_hhdet_fec!E5/0.086*1000000/RES_hhdet_num!E$3)</f>
        <v>0</v>
      </c>
      <c r="F5" s="156">
        <f>IF(RES_hhdet_fec!F5=0,0,RES_hhdet_fec!F5/0.086*1000000/RES_hhdet_num!F$3)</f>
        <v>0</v>
      </c>
      <c r="G5" s="156">
        <f>IF(RES_hhdet_fec!G5=0,0,RES_hhdet_fec!G5/0.086*1000000/RES_hhdet_num!G$3)</f>
        <v>0</v>
      </c>
      <c r="H5" s="156">
        <f>IF(RES_hhdet_fec!H5=0,0,RES_hhdet_fec!H5/0.086*1000000/RES_hhdet_num!H$3)</f>
        <v>0</v>
      </c>
      <c r="I5" s="156">
        <f>IF(RES_hhdet_fec!I5=0,0,RES_hhdet_fec!I5/0.086*1000000/RES_hhdet_num!I$3)</f>
        <v>0</v>
      </c>
      <c r="J5" s="156">
        <f>IF(RES_hhdet_fec!J5=0,0,RES_hhdet_fec!J5/0.086*1000000/RES_hhdet_num!J$3)</f>
        <v>0</v>
      </c>
      <c r="K5" s="156">
        <f>IF(RES_hhdet_fec!K5=0,0,RES_hhdet_fec!K5/0.086*1000000/RES_hhdet_num!K$3)</f>
        <v>0</v>
      </c>
      <c r="L5" s="156">
        <f>IF(RES_hhdet_fec!L5=0,0,RES_hhdet_fec!L5/0.086*1000000/RES_hhdet_num!L$3)</f>
        <v>0</v>
      </c>
      <c r="M5" s="156">
        <f>IF(RES_hhdet_fec!M5=0,0,RES_hhdet_fec!M5/0.086*1000000/RES_hhdet_num!M$3)</f>
        <v>0</v>
      </c>
      <c r="N5" s="156">
        <f>IF(RES_hhdet_fec!N5=0,0,RES_hhdet_fec!N5/0.086*1000000/RES_hhdet_num!N$3)</f>
        <v>0</v>
      </c>
      <c r="O5" s="156">
        <f>IF(RES_hhdet_fec!O5=0,0,RES_hhdet_fec!O5/0.086*1000000/RES_hhdet_num!O$3)</f>
        <v>0</v>
      </c>
      <c r="P5" s="156">
        <f>IF(RES_hhdet_fec!P5=0,0,RES_hhdet_fec!P5/0.086*1000000/RES_hhdet_num!P$3)</f>
        <v>0</v>
      </c>
      <c r="Q5" s="156">
        <f>IF(RES_hhdet_fec!Q5=0,0,RES_hhdet_fec!Q5/0.086*1000000/RES_hhdet_num!Q$3)</f>
        <v>0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0</v>
      </c>
      <c r="C6" s="156">
        <f>IF(RES_hhdet_fec!C6=0,0,RES_hhdet_fec!C6/0.086*1000000/RES_hhdet_num!C$3)</f>
        <v>0</v>
      </c>
      <c r="D6" s="156">
        <f>IF(RES_hhdet_fec!D6=0,0,RES_hhdet_fec!D6/0.086*1000000/RES_hhdet_num!D$3)</f>
        <v>0</v>
      </c>
      <c r="E6" s="156">
        <f>IF(RES_hhdet_fec!E6=0,0,RES_hhdet_fec!E6/0.086*1000000/RES_hhdet_num!E$3)</f>
        <v>0</v>
      </c>
      <c r="F6" s="156">
        <f>IF(RES_hhdet_fec!F6=0,0,RES_hhdet_fec!F6/0.086*1000000/RES_hhdet_num!F$3)</f>
        <v>0</v>
      </c>
      <c r="G6" s="156">
        <f>IF(RES_hhdet_fec!G6=0,0,RES_hhdet_fec!G6/0.086*1000000/RES_hhdet_num!G$3)</f>
        <v>0</v>
      </c>
      <c r="H6" s="156">
        <f>IF(RES_hhdet_fec!H6=0,0,RES_hhdet_fec!H6/0.086*1000000/RES_hhdet_num!H$3)</f>
        <v>0</v>
      </c>
      <c r="I6" s="156">
        <f>IF(RES_hhdet_fec!I6=0,0,RES_hhdet_fec!I6/0.086*1000000/RES_hhdet_num!I$3)</f>
        <v>0</v>
      </c>
      <c r="J6" s="156">
        <f>IF(RES_hhdet_fec!J6=0,0,RES_hhdet_fec!J6/0.086*1000000/RES_hhdet_num!J$3)</f>
        <v>0</v>
      </c>
      <c r="K6" s="156">
        <f>IF(RES_hhdet_fec!K6=0,0,RES_hhdet_fec!K6/0.086*1000000/RES_hhdet_num!K$3)</f>
        <v>0</v>
      </c>
      <c r="L6" s="156">
        <f>IF(RES_hhdet_fec!L6=0,0,RES_hhdet_fec!L6/0.086*1000000/RES_hhdet_num!L$3)</f>
        <v>0</v>
      </c>
      <c r="M6" s="156">
        <f>IF(RES_hhdet_fec!M6=0,0,RES_hhdet_fec!M6/0.086*1000000/RES_hhdet_num!M$3)</f>
        <v>0</v>
      </c>
      <c r="N6" s="156">
        <f>IF(RES_hhdet_fec!N6=0,0,RES_hhdet_fec!N6/0.086*1000000/RES_hhdet_num!N$3)</f>
        <v>0</v>
      </c>
      <c r="O6" s="156">
        <f>IF(RES_hhdet_fec!O6=0,0,RES_hhdet_fec!O6/0.086*1000000/RES_hhdet_num!O$3)</f>
        <v>0</v>
      </c>
      <c r="P6" s="156">
        <f>IF(RES_hhdet_fec!P6=0,0,RES_hhdet_fec!P6/0.086*1000000/RES_hhdet_num!P$3)</f>
        <v>0</v>
      </c>
      <c r="Q6" s="156">
        <f>IF(RES_hhdet_fec!Q6=0,0,RES_hhdet_fec!Q6/0.086*1000000/RES_hhdet_num!Q$3)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3">B8</f>
        <v>0</v>
      </c>
      <c r="C7" s="157">
        <f t="shared" si="3"/>
        <v>0</v>
      </c>
      <c r="D7" s="157">
        <f t="shared" si="3"/>
        <v>0</v>
      </c>
      <c r="E7" s="157">
        <f t="shared" si="3"/>
        <v>0</v>
      </c>
      <c r="F7" s="157">
        <f t="shared" si="3"/>
        <v>0</v>
      </c>
      <c r="G7" s="157">
        <f t="shared" si="3"/>
        <v>0</v>
      </c>
      <c r="H7" s="157">
        <f t="shared" si="3"/>
        <v>0</v>
      </c>
      <c r="I7" s="157">
        <f t="shared" si="3"/>
        <v>0</v>
      </c>
      <c r="J7" s="157">
        <f t="shared" si="3"/>
        <v>0</v>
      </c>
      <c r="K7" s="157">
        <f t="shared" si="3"/>
        <v>0</v>
      </c>
      <c r="L7" s="157">
        <f t="shared" si="3"/>
        <v>0</v>
      </c>
      <c r="M7" s="157">
        <f t="shared" si="3"/>
        <v>0</v>
      </c>
      <c r="N7" s="157">
        <f t="shared" si="3"/>
        <v>0</v>
      </c>
      <c r="O7" s="157">
        <f t="shared" si="3"/>
        <v>0</v>
      </c>
      <c r="P7" s="157">
        <f t="shared" si="3"/>
        <v>0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0</v>
      </c>
      <c r="C8" s="156">
        <f>IF(RES_hhdet_fec!C8=0,0,RES_hhdet_fec!C8/0.086*1000000/RES_hhdet_num!C$3)</f>
        <v>0</v>
      </c>
      <c r="D8" s="156">
        <f>IF(RES_hhdet_fec!D8=0,0,RES_hhdet_fec!D8/0.086*1000000/RES_hhdet_num!D$3)</f>
        <v>0</v>
      </c>
      <c r="E8" s="156">
        <f>IF(RES_hhdet_fec!E8=0,0,RES_hhdet_fec!E8/0.086*1000000/RES_hhdet_num!E$3)</f>
        <v>0</v>
      </c>
      <c r="F8" s="156">
        <f>IF(RES_hhdet_fec!F8=0,0,RES_hhdet_fec!F8/0.086*1000000/RES_hhdet_num!F$3)</f>
        <v>0</v>
      </c>
      <c r="G8" s="156">
        <f>IF(RES_hhdet_fec!G8=0,0,RES_hhdet_fec!G8/0.086*1000000/RES_hhdet_num!G$3)</f>
        <v>0</v>
      </c>
      <c r="H8" s="156">
        <f>IF(RES_hhdet_fec!H8=0,0,RES_hhdet_fec!H8/0.086*1000000/RES_hhdet_num!H$3)</f>
        <v>0</v>
      </c>
      <c r="I8" s="156">
        <f>IF(RES_hhdet_fec!I8=0,0,RES_hhdet_fec!I8/0.086*1000000/RES_hhdet_num!I$3)</f>
        <v>0</v>
      </c>
      <c r="J8" s="156">
        <f>IF(RES_hhdet_fec!J8=0,0,RES_hhdet_fec!J8/0.086*1000000/RES_hhdet_num!J$3)</f>
        <v>0</v>
      </c>
      <c r="K8" s="156">
        <f>IF(RES_hhdet_fec!K8=0,0,RES_hhdet_fec!K8/0.086*1000000/RES_hhdet_num!K$3)</f>
        <v>0</v>
      </c>
      <c r="L8" s="156">
        <f>IF(RES_hhdet_fec!L8=0,0,RES_hhdet_fec!L8/0.086*1000000/RES_hhdet_num!L$3)</f>
        <v>0</v>
      </c>
      <c r="M8" s="156">
        <f>IF(RES_hhdet_fec!M8=0,0,RES_hhdet_fec!M8/0.086*1000000/RES_hhdet_num!M$3)</f>
        <v>0</v>
      </c>
      <c r="N8" s="156">
        <f>IF(RES_hhdet_fec!N8=0,0,RES_hhdet_fec!N8/0.086*1000000/RES_hhdet_num!N$3)</f>
        <v>0</v>
      </c>
      <c r="O8" s="156">
        <f>IF(RES_hhdet_fec!O8=0,0,RES_hhdet_fec!O8/0.086*1000000/RES_hhdet_num!O$3)</f>
        <v>0</v>
      </c>
      <c r="P8" s="156">
        <f>IF(RES_hhdet_fec!P8=0,0,RES_hhdet_fec!P8/0.086*1000000/RES_hhdet_num!P$3)</f>
        <v>0</v>
      </c>
      <c r="Q8" s="156">
        <f>IF(RES_hhdet_fec!Q8=0,0,RES_hhdet_fec!Q8/0.086*1000000/RES_hhdet_num!Q$3)</f>
        <v>0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0</v>
      </c>
      <c r="C9" s="157">
        <f>IF(RES_hhdet_fec!C9=0,0,RES_hhdet_fec!C9/0.086*1000000/RES_hhdet_num!C$3)</f>
        <v>0</v>
      </c>
      <c r="D9" s="157">
        <f>IF(RES_hhdet_fec!D9=0,0,RES_hhdet_fec!D9/0.086*1000000/RES_hhdet_num!D$3)</f>
        <v>0</v>
      </c>
      <c r="E9" s="157">
        <f>IF(RES_hhdet_fec!E9=0,0,RES_hhdet_fec!E9/0.086*1000000/RES_hhdet_num!E$3)</f>
        <v>0</v>
      </c>
      <c r="F9" s="157">
        <f>IF(RES_hhdet_fec!F9=0,0,RES_hhdet_fec!F9/0.086*1000000/RES_hhdet_num!F$3)</f>
        <v>0</v>
      </c>
      <c r="G9" s="157">
        <f>IF(RES_hhdet_fec!G9=0,0,RES_hhdet_fec!G9/0.086*1000000/RES_hhdet_num!G$3)</f>
        <v>0</v>
      </c>
      <c r="H9" s="157">
        <f>IF(RES_hhdet_fec!H9=0,0,RES_hhdet_fec!H9/0.086*1000000/RES_hhdet_num!H$3)</f>
        <v>0</v>
      </c>
      <c r="I9" s="157">
        <f>IF(RES_hhdet_fec!I9=0,0,RES_hhdet_fec!I9/0.086*1000000/RES_hhdet_num!I$3)</f>
        <v>0</v>
      </c>
      <c r="J9" s="157">
        <f>IF(RES_hhdet_fec!J9=0,0,RES_hhdet_fec!J9/0.086*1000000/RES_hhdet_num!J$3)</f>
        <v>0</v>
      </c>
      <c r="K9" s="157">
        <f>IF(RES_hhdet_fec!K9=0,0,RES_hhdet_fec!K9/0.086*1000000/RES_hhdet_num!K$3)</f>
        <v>0</v>
      </c>
      <c r="L9" s="157">
        <f>IF(RES_hhdet_fec!L9=0,0,RES_hhdet_fec!L9/0.086*1000000/RES_hhdet_num!L$3)</f>
        <v>0</v>
      </c>
      <c r="M9" s="157">
        <f>IF(RES_hhdet_fec!M9=0,0,RES_hhdet_fec!M9/0.086*1000000/RES_hhdet_num!M$3)</f>
        <v>0</v>
      </c>
      <c r="N9" s="157">
        <f>IF(RES_hhdet_fec!N9=0,0,RES_hhdet_fec!N9/0.086*1000000/RES_hhdet_num!N$3)</f>
        <v>0</v>
      </c>
      <c r="O9" s="157">
        <f>IF(RES_hhdet_fec!O9=0,0,RES_hhdet_fec!O9/0.086*1000000/RES_hhdet_num!O$3)</f>
        <v>0</v>
      </c>
      <c r="P9" s="157">
        <f>IF(RES_hhdet_fec!P9=0,0,RES_hhdet_fec!P9/0.086*1000000/RES_hhdet_num!P$3)</f>
        <v>0</v>
      </c>
      <c r="Q9" s="157">
        <f>IF(RES_hhdet_fec!Q9=0,0,RES_hhdet_fec!Q9/0.086*1000000/RES_hhdet_num!Q$3)</f>
        <v>0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0</v>
      </c>
      <c r="C11" s="132">
        <f>IF(RES_hhdet_fec!C11=0,0,RES_hhdet_fec!C11/0.086*1000000/RES_hhdet_num!C11)</f>
        <v>0</v>
      </c>
      <c r="D11" s="132">
        <f>IF(RES_hhdet_fec!D11=0,0,RES_hhdet_fec!D11/0.086*1000000/RES_hhdet_num!D11)</f>
        <v>0</v>
      </c>
      <c r="E11" s="132">
        <f>IF(RES_hhdet_fec!E11=0,0,RES_hhdet_fec!E11/0.086*1000000/RES_hhdet_num!E11)</f>
        <v>0</v>
      </c>
      <c r="F11" s="132">
        <f>IF(RES_hhdet_fec!F11=0,0,RES_hhdet_fec!F11/0.086*1000000/RES_hhdet_num!F11)</f>
        <v>0</v>
      </c>
      <c r="G11" s="132">
        <f>IF(RES_hhdet_fec!G11=0,0,RES_hhdet_fec!G11/0.086*1000000/RES_hhdet_num!G11)</f>
        <v>0</v>
      </c>
      <c r="H11" s="132">
        <f>IF(RES_hhdet_fec!H11=0,0,RES_hhdet_fec!H11/0.086*1000000/RES_hhdet_num!H11)</f>
        <v>0</v>
      </c>
      <c r="I11" s="132">
        <f>IF(RES_hhdet_fec!I11=0,0,RES_hhdet_fec!I11/0.086*1000000/RES_hhdet_num!I11)</f>
        <v>0</v>
      </c>
      <c r="J11" s="132">
        <f>IF(RES_hhdet_fec!J11=0,0,RES_hhdet_fec!J11/0.086*1000000/RES_hhdet_num!J11)</f>
        <v>0</v>
      </c>
      <c r="K11" s="132">
        <f>IF(RES_hhdet_fec!K11=0,0,RES_hhdet_fec!K11/0.086*1000000/RES_hhdet_num!K11)</f>
        <v>0</v>
      </c>
      <c r="L11" s="132">
        <f>IF(RES_hhdet_fec!L11=0,0,RES_hhdet_fec!L11/0.086*1000000/RES_hhdet_num!L11)</f>
        <v>0</v>
      </c>
      <c r="M11" s="132">
        <f>IF(RES_hhdet_fec!M11=0,0,RES_hhdet_fec!M11/0.086*1000000/RES_hhdet_num!M11)</f>
        <v>0</v>
      </c>
      <c r="N11" s="132">
        <f>IF(RES_hhdet_fec!N11=0,0,RES_hhdet_fec!N11/0.086*1000000/RES_hhdet_num!N11)</f>
        <v>0</v>
      </c>
      <c r="O11" s="132">
        <f>IF(RES_hhdet_fec!O11=0,0,RES_hhdet_fec!O11/0.086*1000000/RES_hhdet_num!O11)</f>
        <v>0</v>
      </c>
      <c r="P11" s="132">
        <f>IF(RES_hhdet_fec!P11=0,0,RES_hhdet_fec!P11/0.086*1000000/RES_hhdet_num!P11)</f>
        <v>0</v>
      </c>
      <c r="Q11" s="132">
        <f>IF(RES_hhdet_fec!Q11=0,0,RES_hhdet_fec!Q11/0.086*1000000/RES_hhdet_num!Q11)</f>
        <v>0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0</v>
      </c>
      <c r="F12" s="132">
        <f>IF(RES_hhdet_fec!F12=0,0,RES_hhdet_fec!F12/0.086*1000000/RES_hhdet_num!F12)</f>
        <v>0</v>
      </c>
      <c r="G12" s="132">
        <f>IF(RES_hhdet_fec!G12=0,0,RES_hhdet_fec!G12/0.086*1000000/RES_hhdet_num!G12)</f>
        <v>0</v>
      </c>
      <c r="H12" s="132">
        <f>IF(RES_hhdet_fec!H12=0,0,RES_hhdet_fec!H12/0.086*1000000/RES_hhdet_num!H12)</f>
        <v>0</v>
      </c>
      <c r="I12" s="132">
        <f>IF(RES_hhdet_fec!I12=0,0,RES_hhdet_fec!I12/0.086*1000000/RES_hhdet_num!I12)</f>
        <v>0</v>
      </c>
      <c r="J12" s="132">
        <f>IF(RES_hhdet_fec!J12=0,0,RES_hhdet_fec!J12/0.086*1000000/RES_hhdet_num!J12)</f>
        <v>0</v>
      </c>
      <c r="K12" s="132">
        <f>IF(RES_hhdet_fec!K12=0,0,RES_hhdet_fec!K12/0.086*1000000/RES_hhdet_num!K12)</f>
        <v>0</v>
      </c>
      <c r="L12" s="132">
        <f>IF(RES_hhdet_fec!L12=0,0,RES_hhdet_fec!L12/0.086*1000000/RES_hhdet_num!L12)</f>
        <v>0</v>
      </c>
      <c r="M12" s="132">
        <f>IF(RES_hhdet_fec!M12=0,0,RES_hhdet_fec!M12/0.086*1000000/RES_hhdet_num!M12)</f>
        <v>0</v>
      </c>
      <c r="N12" s="132">
        <f>IF(RES_hhdet_fec!N12=0,0,RES_hhdet_fec!N12/0.086*1000000/RES_hhdet_num!N12)</f>
        <v>0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0</v>
      </c>
      <c r="F13" s="165">
        <f>IF(RES_hhdet_fec!F13=0,0,RES_hhdet_fec!F13/0.086*1000000/RES_hhdet_num!F12)</f>
        <v>0</v>
      </c>
      <c r="G13" s="165">
        <f>IF(RES_hhdet_fec!G13=0,0,RES_hhdet_fec!G13/0.086*1000000/RES_hhdet_num!G12)</f>
        <v>0</v>
      </c>
      <c r="H13" s="165">
        <f>IF(RES_hhdet_fec!H13=0,0,RES_hhdet_fec!H13/0.086*1000000/RES_hhdet_num!H12)</f>
        <v>0</v>
      </c>
      <c r="I13" s="165">
        <f>IF(RES_hhdet_fec!I13=0,0,RES_hhdet_fec!I13/0.086*1000000/RES_hhdet_num!I12)</f>
        <v>0</v>
      </c>
      <c r="J13" s="165">
        <f>IF(RES_hhdet_fec!J13=0,0,RES_hhdet_fec!J13/0.086*1000000/RES_hhdet_num!J12)</f>
        <v>0</v>
      </c>
      <c r="K13" s="165">
        <f>IF(RES_hhdet_fec!K13=0,0,RES_hhdet_fec!K13/0.086*1000000/RES_hhdet_num!K12)</f>
        <v>0</v>
      </c>
      <c r="L13" s="165">
        <f>IF(RES_hhdet_fec!L13=0,0,RES_hhdet_fec!L13/0.086*1000000/RES_hhdet_num!L12)</f>
        <v>0</v>
      </c>
      <c r="M13" s="165">
        <f>IF(RES_hhdet_fec!M13=0,0,RES_hhdet_fec!M13/0.086*1000000/RES_hhdet_num!M12)</f>
        <v>0</v>
      </c>
      <c r="N13" s="165">
        <f>IF(RES_hhdet_fec!N13=0,0,RES_hhdet_fec!N13/0.086*1000000/RES_hhdet_num!N12)</f>
        <v>0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0</v>
      </c>
      <c r="F14" s="164">
        <f>IF(RES_hhdet_fec!F14=0,0,RES_hhdet_fec!F14/0.086*1000000/RES_hhdet_num!F12)</f>
        <v>0</v>
      </c>
      <c r="G14" s="164">
        <f>IF(RES_hhdet_fec!G14=0,0,RES_hhdet_fec!G14/0.086*1000000/RES_hhdet_num!G12)</f>
        <v>0</v>
      </c>
      <c r="H14" s="164">
        <f>IF(RES_hhdet_fec!H14=0,0,RES_hhdet_fec!H14/0.086*1000000/RES_hhdet_num!H12)</f>
        <v>0</v>
      </c>
      <c r="I14" s="164">
        <f>IF(RES_hhdet_fec!I14=0,0,RES_hhdet_fec!I14/0.086*1000000/RES_hhdet_num!I12)</f>
        <v>0</v>
      </c>
      <c r="J14" s="164">
        <f>IF(RES_hhdet_fec!J14=0,0,RES_hhdet_fec!J14/0.086*1000000/RES_hhdet_num!J12)</f>
        <v>0</v>
      </c>
      <c r="K14" s="164">
        <f>IF(RES_hhdet_fec!K14=0,0,RES_hhdet_fec!K14/0.086*1000000/RES_hhdet_num!K12)</f>
        <v>0</v>
      </c>
      <c r="L14" s="164">
        <f>IF(RES_hhdet_fec!L14=0,0,RES_hhdet_fec!L14/0.086*1000000/RES_hhdet_num!L12)</f>
        <v>0</v>
      </c>
      <c r="M14" s="164">
        <f>IF(RES_hhdet_fec!M14=0,0,RES_hhdet_fec!M14/0.086*1000000/RES_hhdet_num!M12)</f>
        <v>0</v>
      </c>
      <c r="N14" s="164">
        <f>IF(RES_hhdet_fec!N14=0,0,RES_hhdet_fec!N14/0.086*1000000/RES_hhdet_num!N12)</f>
        <v>0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0</v>
      </c>
      <c r="C15" s="162">
        <f>IF(RES_hhdet_fec!C15=0,0,RES_hhdet_fec!C15/0.086*1000000/RES_hhdet_num!C15)</f>
        <v>0</v>
      </c>
      <c r="D15" s="162">
        <f>IF(RES_hhdet_fec!D15=0,0,RES_hhdet_fec!D15/0.086*1000000/RES_hhdet_num!D15)</f>
        <v>0</v>
      </c>
      <c r="E15" s="162">
        <f>IF(RES_hhdet_fec!E15=0,0,RES_hhdet_fec!E15/0.086*1000000/RES_hhdet_num!E15)</f>
        <v>0</v>
      </c>
      <c r="F15" s="162">
        <f>IF(RES_hhdet_fec!F15=0,0,RES_hhdet_fec!F15/0.086*1000000/RES_hhdet_num!F15)</f>
        <v>0</v>
      </c>
      <c r="G15" s="162">
        <f>IF(RES_hhdet_fec!G15=0,0,RES_hhdet_fec!G15/0.086*1000000/RES_hhdet_num!G15)</f>
        <v>0</v>
      </c>
      <c r="H15" s="162">
        <f>IF(RES_hhdet_fec!H15=0,0,RES_hhdet_fec!H15/0.086*1000000/RES_hhdet_num!H15)</f>
        <v>0</v>
      </c>
      <c r="I15" s="162">
        <f>IF(RES_hhdet_fec!I15=0,0,RES_hhdet_fec!I15/0.086*1000000/RES_hhdet_num!I15)</f>
        <v>0</v>
      </c>
      <c r="J15" s="162">
        <f>IF(RES_hhdet_fec!J15=0,0,RES_hhdet_fec!J15/0.086*1000000/RES_hhdet_num!J15)</f>
        <v>0</v>
      </c>
      <c r="K15" s="162">
        <f>IF(RES_hhdet_fec!K15=0,0,RES_hhdet_fec!K15/0.086*1000000/RES_hhdet_num!K15)</f>
        <v>0</v>
      </c>
      <c r="L15" s="162">
        <f>IF(RES_hhdet_fec!L15=0,0,RES_hhdet_fec!L15/0.086*1000000/RES_hhdet_num!L15)</f>
        <v>0</v>
      </c>
      <c r="M15" s="162">
        <f>IF(RES_hhdet_fec!M15=0,0,RES_hhdet_fec!M15/0.086*1000000/RES_hhdet_num!M15)</f>
        <v>0</v>
      </c>
      <c r="N15" s="162">
        <f>IF(RES_hhdet_fec!N15=0,0,RES_hhdet_fec!N15/0.086*1000000/RES_hhdet_num!N15)</f>
        <v>0</v>
      </c>
      <c r="O15" s="162">
        <f>IF(RES_hhdet_fec!O15=0,0,RES_hhdet_fec!O15/0.086*1000000/RES_hhdet_num!O15)</f>
        <v>0</v>
      </c>
      <c r="P15" s="162">
        <f>IF(RES_hhdet_fec!P15=0,0,RES_hhdet_fec!P15/0.086*1000000/RES_hhdet_num!P15)</f>
        <v>0</v>
      </c>
      <c r="Q15" s="162">
        <f>IF(RES_hhdet_fec!Q15=0,0,RES_hhdet_fec!Q15/0.086*1000000/RES_hhdet_num!Q15)</f>
        <v>0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0</v>
      </c>
      <c r="E16" s="160">
        <f>IF(RES_hhdet_fec!E16=0,0,RES_hhdet_fec!E16/0.086*1000000/RES_hhdet_num!E16)</f>
        <v>0</v>
      </c>
      <c r="F16" s="160">
        <f>IF(RES_hhdet_fec!F16=0,0,RES_hhdet_fec!F16/0.086*1000000/RES_hhdet_num!F16)</f>
        <v>0</v>
      </c>
      <c r="G16" s="160">
        <f>IF(RES_hhdet_fec!G16=0,0,RES_hhdet_fec!G16/0.086*1000000/RES_hhdet_num!G16)</f>
        <v>0</v>
      </c>
      <c r="H16" s="160">
        <f>IF(RES_hhdet_fec!H16=0,0,RES_hhdet_fec!H16/0.086*1000000/RES_hhdet_num!H16)</f>
        <v>0</v>
      </c>
      <c r="I16" s="160">
        <f>IF(RES_hhdet_fec!I16=0,0,RES_hhdet_fec!I16/0.086*1000000/RES_hhdet_num!I16)</f>
        <v>0</v>
      </c>
      <c r="J16" s="160">
        <f>IF(RES_hhdet_fec!J16=0,0,RES_hhdet_fec!J16/0.086*1000000/RES_hhdet_num!J16)</f>
        <v>0</v>
      </c>
      <c r="K16" s="160">
        <f>IF(RES_hhdet_fec!K16=0,0,RES_hhdet_fec!K16/0.086*1000000/RES_hhdet_num!K16)</f>
        <v>0</v>
      </c>
      <c r="L16" s="160">
        <f>IF(RES_hhdet_fec!L16=0,0,RES_hhdet_fec!L16/0.086*1000000/RES_hhdet_num!L16)</f>
        <v>0</v>
      </c>
      <c r="M16" s="160">
        <f>IF(RES_hhdet_fec!M16=0,0,RES_hhdet_fec!M16/0.086*1000000/RES_hhdet_num!M16)</f>
        <v>0</v>
      </c>
      <c r="N16" s="160">
        <f>IF(RES_hhdet_fec!N16=0,0,RES_hhdet_fec!N16/0.086*1000000/RES_hhdet_num!N16)</f>
        <v>0</v>
      </c>
      <c r="O16" s="160">
        <f>IF(RES_hhdet_fec!O16=0,0,RES_hhdet_fec!O16/0.086*1000000/RES_hhdet_num!O16)</f>
        <v>0</v>
      </c>
      <c r="P16" s="160">
        <f>IF(RES_hhdet_fec!P16=0,0,RES_hhdet_fec!P16/0.086*1000000/RES_hhdet_num!P16)</f>
        <v>0</v>
      </c>
      <c r="Q16" s="160">
        <f>IF(RES_hhdet_fec!Q16=0,0,RES_hhdet_fec!Q16/0.086*1000000/RES_hhdet_num!Q16)</f>
        <v>0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0</v>
      </c>
      <c r="E17" s="156">
        <f>IF(RES_hhdet_fec!E17=0,0,RES_hhdet_fec!E17/0.086*1000000/RES_hhdet_num!E16)</f>
        <v>0</v>
      </c>
      <c r="F17" s="156">
        <f>IF(RES_hhdet_fec!F17=0,0,RES_hhdet_fec!F17/0.086*1000000/RES_hhdet_num!F16)</f>
        <v>0</v>
      </c>
      <c r="G17" s="156">
        <f>IF(RES_hhdet_fec!G17=0,0,RES_hhdet_fec!G17/0.086*1000000/RES_hhdet_num!G16)</f>
        <v>0</v>
      </c>
      <c r="H17" s="156">
        <f>IF(RES_hhdet_fec!H17=0,0,RES_hhdet_fec!H17/0.086*1000000/RES_hhdet_num!H16)</f>
        <v>0</v>
      </c>
      <c r="I17" s="156">
        <f>IF(RES_hhdet_fec!I17=0,0,RES_hhdet_fec!I17/0.086*1000000/RES_hhdet_num!I16)</f>
        <v>0</v>
      </c>
      <c r="J17" s="156">
        <f>IF(RES_hhdet_fec!J17=0,0,RES_hhdet_fec!J17/0.086*1000000/RES_hhdet_num!J16)</f>
        <v>0</v>
      </c>
      <c r="K17" s="156">
        <f>IF(RES_hhdet_fec!K17=0,0,RES_hhdet_fec!K17/0.086*1000000/RES_hhdet_num!K16)</f>
        <v>0</v>
      </c>
      <c r="L17" s="156">
        <f>IF(RES_hhdet_fec!L17=0,0,RES_hhdet_fec!L17/0.086*1000000/RES_hhdet_num!L16)</f>
        <v>0</v>
      </c>
      <c r="M17" s="156">
        <f>IF(RES_hhdet_fec!M17=0,0,RES_hhdet_fec!M17/0.086*1000000/RES_hhdet_num!M16)</f>
        <v>0</v>
      </c>
      <c r="N17" s="156">
        <f>IF(RES_hhdet_fec!N17=0,0,RES_hhdet_fec!N17/0.086*1000000/RES_hhdet_num!N16)</f>
        <v>0</v>
      </c>
      <c r="O17" s="156">
        <f>IF(RES_hhdet_fec!O17=0,0,RES_hhdet_fec!O17/0.086*1000000/RES_hhdet_num!O16)</f>
        <v>0</v>
      </c>
      <c r="P17" s="156">
        <f>IF(RES_hhdet_fec!P17=0,0,RES_hhdet_fec!P17/0.086*1000000/RES_hhdet_num!P16)</f>
        <v>0</v>
      </c>
      <c r="Q17" s="156">
        <f>IF(RES_hhdet_fec!Q17=0,0,RES_hhdet_fec!Q17/0.086*1000000/RES_hhdet_num!Q16)</f>
        <v>0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0</v>
      </c>
      <c r="E18" s="156">
        <f>IF(RES_hhdet_fec!E18=0,0,RES_hhdet_fec!E18/0.086*1000000/RES_hhdet_num!E16)</f>
        <v>0</v>
      </c>
      <c r="F18" s="156">
        <f>IF(RES_hhdet_fec!F18=0,0,RES_hhdet_fec!F18/0.086*1000000/RES_hhdet_num!F16)</f>
        <v>0</v>
      </c>
      <c r="G18" s="156">
        <f>IF(RES_hhdet_fec!G18=0,0,RES_hhdet_fec!G18/0.086*1000000/RES_hhdet_num!G16)</f>
        <v>0</v>
      </c>
      <c r="H18" s="156">
        <f>IF(RES_hhdet_fec!H18=0,0,RES_hhdet_fec!H18/0.086*1000000/RES_hhdet_num!H16)</f>
        <v>0</v>
      </c>
      <c r="I18" s="156">
        <f>IF(RES_hhdet_fec!I18=0,0,RES_hhdet_fec!I18/0.086*1000000/RES_hhdet_num!I16)</f>
        <v>0</v>
      </c>
      <c r="J18" s="156">
        <f>IF(RES_hhdet_fec!J18=0,0,RES_hhdet_fec!J18/0.086*1000000/RES_hhdet_num!J16)</f>
        <v>0</v>
      </c>
      <c r="K18" s="156">
        <f>IF(RES_hhdet_fec!K18=0,0,RES_hhdet_fec!K18/0.086*1000000/RES_hhdet_num!K16)</f>
        <v>0</v>
      </c>
      <c r="L18" s="156">
        <f>IF(RES_hhdet_fec!L18=0,0,RES_hhdet_fec!L18/0.086*1000000/RES_hhdet_num!L16)</f>
        <v>0</v>
      </c>
      <c r="M18" s="156">
        <f>IF(RES_hhdet_fec!M18=0,0,RES_hhdet_fec!M18/0.086*1000000/RES_hhdet_num!M16)</f>
        <v>0</v>
      </c>
      <c r="N18" s="156">
        <f>IF(RES_hhdet_fec!N18=0,0,RES_hhdet_fec!N18/0.086*1000000/RES_hhdet_num!N16)</f>
        <v>0</v>
      </c>
      <c r="O18" s="156">
        <f>IF(RES_hhdet_fec!O18=0,0,RES_hhdet_fec!O18/0.086*1000000/RES_hhdet_num!O16)</f>
        <v>0</v>
      </c>
      <c r="P18" s="156">
        <f>IF(RES_hhdet_fec!P18=0,0,RES_hhdet_fec!P18/0.086*1000000/RES_hhdet_num!P16)</f>
        <v>0</v>
      </c>
      <c r="Q18" s="156">
        <f>IF(RES_hhdet_fec!Q18=0,0,RES_hhdet_fec!Q18/0.086*1000000/RES_hhdet_num!Q16)</f>
        <v>0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0</v>
      </c>
      <c r="C19" s="157">
        <f>IF(RES_hhdet_fec!C19=0,0,RES_hhdet_fec!C19/0.086*1000000/RES_hhdet_num!C$3)</f>
        <v>0</v>
      </c>
      <c r="D19" s="157">
        <f>IF(RES_hhdet_fec!D19=0,0,RES_hhdet_fec!D19/0.086*1000000/RES_hhdet_num!D$3)</f>
        <v>0</v>
      </c>
      <c r="E19" s="157">
        <f>IF(RES_hhdet_fec!E19=0,0,RES_hhdet_fec!E19/0.086*1000000/RES_hhdet_num!E$3)</f>
        <v>0</v>
      </c>
      <c r="F19" s="157">
        <f>IF(RES_hhdet_fec!F19=0,0,RES_hhdet_fec!F19/0.086*1000000/RES_hhdet_num!F$3)</f>
        <v>0</v>
      </c>
      <c r="G19" s="157">
        <f>IF(RES_hhdet_fec!G19=0,0,RES_hhdet_fec!G19/0.086*1000000/RES_hhdet_num!G$3)</f>
        <v>0</v>
      </c>
      <c r="H19" s="157">
        <f>IF(RES_hhdet_fec!H19=0,0,RES_hhdet_fec!H19/0.086*1000000/RES_hhdet_num!H$3)</f>
        <v>0</v>
      </c>
      <c r="I19" s="157">
        <f>IF(RES_hhdet_fec!I19=0,0,RES_hhdet_fec!I19/0.086*1000000/RES_hhdet_num!I$3)</f>
        <v>0</v>
      </c>
      <c r="J19" s="157">
        <f>IF(RES_hhdet_fec!J19=0,0,RES_hhdet_fec!J19/0.086*1000000/RES_hhdet_num!J$3)</f>
        <v>0</v>
      </c>
      <c r="K19" s="157">
        <f>IF(RES_hhdet_fec!K19=0,0,RES_hhdet_fec!K19/0.086*1000000/RES_hhdet_num!K$3)</f>
        <v>0</v>
      </c>
      <c r="L19" s="157">
        <f>IF(RES_hhdet_fec!L19=0,0,RES_hhdet_fec!L19/0.086*1000000/RES_hhdet_num!L$3)</f>
        <v>0</v>
      </c>
      <c r="M19" s="157">
        <f>IF(RES_hhdet_fec!M19=0,0,RES_hhdet_fec!M19/0.086*1000000/RES_hhdet_num!M$3)</f>
        <v>0</v>
      </c>
      <c r="N19" s="157">
        <f>IF(RES_hhdet_fec!N19=0,0,RES_hhdet_fec!N19/0.086*1000000/RES_hhdet_num!N$3)</f>
        <v>0</v>
      </c>
      <c r="O19" s="157">
        <f>IF(RES_hhdet_fec!O19=0,0,RES_hhdet_fec!O19/0.086*1000000/RES_hhdet_num!O$3)</f>
        <v>0</v>
      </c>
      <c r="P19" s="157">
        <f>IF(RES_hhdet_fec!P19=0,0,RES_hhdet_fec!P19/0.086*1000000/RES_hhdet_num!P$3)</f>
        <v>0</v>
      </c>
      <c r="Q19" s="157">
        <f>IF(RES_hhdet_fec!Q19=0,0,RES_hhdet_fec!Q19/0.086*1000000/RES_hhdet_num!Q$3)</f>
        <v>0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0</v>
      </c>
      <c r="C21" s="156">
        <f>IF(RES_hhdet_fec!C21=0,0,RES_hhdet_fec!C21/0.086*1000000/RES_hhdet_num!C21)</f>
        <v>0</v>
      </c>
      <c r="D21" s="156">
        <f>IF(RES_hhdet_fec!D21=0,0,RES_hhdet_fec!D21/0.086*1000000/RES_hhdet_num!D21)</f>
        <v>0</v>
      </c>
      <c r="E21" s="156">
        <f>IF(RES_hhdet_fec!E21=0,0,RES_hhdet_fec!E21/0.086*1000000/RES_hhdet_num!E21)</f>
        <v>0</v>
      </c>
      <c r="F21" s="156">
        <f>IF(RES_hhdet_fec!F21=0,0,RES_hhdet_fec!F21/0.086*1000000/RES_hhdet_num!F21)</f>
        <v>0</v>
      </c>
      <c r="G21" s="156">
        <f>IF(RES_hhdet_fec!G21=0,0,RES_hhdet_fec!G21/0.086*1000000/RES_hhdet_num!G21)</f>
        <v>0</v>
      </c>
      <c r="H21" s="156">
        <f>IF(RES_hhdet_fec!H21=0,0,RES_hhdet_fec!H21/0.086*1000000/RES_hhdet_num!H21)</f>
        <v>0</v>
      </c>
      <c r="I21" s="156">
        <f>IF(RES_hhdet_fec!I21=0,0,RES_hhdet_fec!I21/0.086*1000000/RES_hhdet_num!I21)</f>
        <v>0</v>
      </c>
      <c r="J21" s="156">
        <f>IF(RES_hhdet_fec!J21=0,0,RES_hhdet_fec!J21/0.086*1000000/RES_hhdet_num!J21)</f>
        <v>0</v>
      </c>
      <c r="K21" s="156">
        <f>IF(RES_hhdet_fec!K21=0,0,RES_hhdet_fec!K21/0.086*1000000/RES_hhdet_num!K21)</f>
        <v>0</v>
      </c>
      <c r="L21" s="156">
        <f>IF(RES_hhdet_fec!L21=0,0,RES_hhdet_fec!L21/0.086*1000000/RES_hhdet_num!L21)</f>
        <v>0</v>
      </c>
      <c r="M21" s="156">
        <f>IF(RES_hhdet_fec!M21=0,0,RES_hhdet_fec!M21/0.086*1000000/RES_hhdet_num!M21)</f>
        <v>0</v>
      </c>
      <c r="N21" s="156">
        <f>IF(RES_hhdet_fec!N21=0,0,RES_hhdet_fec!N21/0.086*1000000/RES_hhdet_num!N21)</f>
        <v>0</v>
      </c>
      <c r="O21" s="156">
        <f>IF(RES_hhdet_fec!O21=0,0,RES_hhdet_fec!O21/0.086*1000000/RES_hhdet_num!O21)</f>
        <v>0</v>
      </c>
      <c r="P21" s="156">
        <f>IF(RES_hhdet_fec!P21=0,0,RES_hhdet_fec!P21/0.086*1000000/RES_hhdet_num!P21)</f>
        <v>0</v>
      </c>
      <c r="Q21" s="156">
        <f>IF(RES_hhdet_fec!Q21=0,0,RES_hhdet_fec!Q21/0.086*1000000/RES_hhdet_num!Q21)</f>
        <v>0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0</v>
      </c>
      <c r="C22" s="57">
        <f>IF(RES_hhdet_fec!C22=0,0,RES_hhdet_fec!C22/0.086*1000000/RES_hhdet_num!C22)</f>
        <v>0</v>
      </c>
      <c r="D22" s="57">
        <f>IF(RES_hhdet_fec!D22=0,0,RES_hhdet_fec!D22/0.086*1000000/RES_hhdet_num!D22)</f>
        <v>0</v>
      </c>
      <c r="E22" s="57">
        <f>IF(RES_hhdet_fec!E22=0,0,RES_hhdet_fec!E22/0.086*1000000/RES_hhdet_num!E22)</f>
        <v>0</v>
      </c>
      <c r="F22" s="57">
        <f>IF(RES_hhdet_fec!F22=0,0,RES_hhdet_fec!F22/0.086*1000000/RES_hhdet_num!F22)</f>
        <v>0</v>
      </c>
      <c r="G22" s="57">
        <f>IF(RES_hhdet_fec!G22=0,0,RES_hhdet_fec!G22/0.086*1000000/RES_hhdet_num!G22)</f>
        <v>0</v>
      </c>
      <c r="H22" s="57">
        <f>IF(RES_hhdet_fec!H22=0,0,RES_hhdet_fec!H22/0.086*1000000/RES_hhdet_num!H22)</f>
        <v>0</v>
      </c>
      <c r="I22" s="57">
        <f>IF(RES_hhdet_fec!I22=0,0,RES_hhdet_fec!I22/0.086*1000000/RES_hhdet_num!I22)</f>
        <v>0</v>
      </c>
      <c r="J22" s="57">
        <f>IF(RES_hhdet_fec!J22=0,0,RES_hhdet_fec!J22/0.086*1000000/RES_hhdet_num!J22)</f>
        <v>0</v>
      </c>
      <c r="K22" s="57">
        <f>IF(RES_hhdet_fec!K22=0,0,RES_hhdet_fec!K22/0.086*1000000/RES_hhdet_num!K22)</f>
        <v>0</v>
      </c>
      <c r="L22" s="57">
        <f>IF(RES_hhdet_fec!L22=0,0,RES_hhdet_fec!L22/0.086*1000000/RES_hhdet_num!L22)</f>
        <v>0</v>
      </c>
      <c r="M22" s="57">
        <f>IF(RES_hhdet_fec!M22=0,0,RES_hhdet_fec!M22/0.086*1000000/RES_hhdet_num!M22)</f>
        <v>0</v>
      </c>
      <c r="N22" s="57">
        <f>IF(RES_hhdet_fec!N22=0,0,RES_hhdet_fec!N22/0.086*1000000/RES_hhdet_num!N22)</f>
        <v>0</v>
      </c>
      <c r="O22" s="57">
        <f>IF(RES_hhdet_fec!O22=0,0,RES_hhdet_fec!O22/0.086*1000000/RES_hhdet_num!O22)</f>
        <v>0</v>
      </c>
      <c r="P22" s="57">
        <f>IF(RES_hhdet_fec!P22=0,0,RES_hhdet_fec!P22/0.086*1000000/RES_hhdet_num!P22)</f>
        <v>0</v>
      </c>
      <c r="Q22" s="57">
        <f>IF(RES_hhdet_fec!Q22=0,0,RES_hhdet_fec!Q22/0.086*1000000/RES_hhdet_num!Q22)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3597.6446327351623</v>
      </c>
      <c r="C24" s="168">
        <f t="shared" ref="C24:Q24" si="4">SUM(C25,C28,C30,C39)</f>
        <v>3275.7481427964794</v>
      </c>
      <c r="D24" s="168">
        <f t="shared" si="4"/>
        <v>3507.1368302593637</v>
      </c>
      <c r="E24" s="168">
        <f t="shared" si="4"/>
        <v>3714.3317706729831</v>
      </c>
      <c r="F24" s="168">
        <f t="shared" si="4"/>
        <v>3573.1537388255279</v>
      </c>
      <c r="G24" s="168">
        <f t="shared" si="4"/>
        <v>3628.4677643988334</v>
      </c>
      <c r="H24" s="168">
        <f t="shared" si="4"/>
        <v>3847.3329494340323</v>
      </c>
      <c r="I24" s="168">
        <f t="shared" si="4"/>
        <v>3691.1699741754214</v>
      </c>
      <c r="J24" s="168">
        <f t="shared" si="4"/>
        <v>3511.1281666106761</v>
      </c>
      <c r="K24" s="168">
        <f t="shared" si="4"/>
        <v>2707.406909371864</v>
      </c>
      <c r="L24" s="168">
        <f t="shared" si="4"/>
        <v>3500.586313835126</v>
      </c>
      <c r="M24" s="168">
        <f t="shared" si="4"/>
        <v>3403.0522695431464</v>
      </c>
      <c r="N24" s="168">
        <f t="shared" si="4"/>
        <v>3544.4165299424358</v>
      </c>
      <c r="O24" s="168">
        <f t="shared" si="4"/>
        <v>3550.5994162174529</v>
      </c>
      <c r="P24" s="168">
        <f t="shared" si="4"/>
        <v>3422.165851958287</v>
      </c>
      <c r="Q24" s="168">
        <f t="shared" si="4"/>
        <v>3930.7135144105828</v>
      </c>
    </row>
    <row r="25" spans="1:17" ht="12.95" customHeight="1" x14ac:dyDescent="0.25">
      <c r="A25" s="158" t="s">
        <v>65</v>
      </c>
      <c r="B25" s="157">
        <f t="shared" ref="B25" si="5">SUM(B26:B27)</f>
        <v>1408.6118180579645</v>
      </c>
      <c r="C25" s="157">
        <f t="shared" ref="C25:Q25" si="6">SUM(C26:C27)</f>
        <v>857.25758796284981</v>
      </c>
      <c r="D25" s="157">
        <f t="shared" si="6"/>
        <v>1212.2210630011336</v>
      </c>
      <c r="E25" s="157">
        <f t="shared" si="6"/>
        <v>1425.8518056314424</v>
      </c>
      <c r="F25" s="157">
        <f t="shared" si="6"/>
        <v>1166.6540700371002</v>
      </c>
      <c r="G25" s="157">
        <f t="shared" si="6"/>
        <v>1181.8928337043103</v>
      </c>
      <c r="H25" s="157">
        <f t="shared" si="6"/>
        <v>1344.1351212537309</v>
      </c>
      <c r="I25" s="157">
        <f t="shared" si="6"/>
        <v>1143.9417380519631</v>
      </c>
      <c r="J25" s="157">
        <f t="shared" si="6"/>
        <v>844.52254416159053</v>
      </c>
      <c r="K25" s="157">
        <f t="shared" si="6"/>
        <v>306.22203746769395</v>
      </c>
      <c r="L25" s="157">
        <f t="shared" si="6"/>
        <v>972.44779802860899</v>
      </c>
      <c r="M25" s="157">
        <f t="shared" si="6"/>
        <v>927.53111815551688</v>
      </c>
      <c r="N25" s="157">
        <f t="shared" si="6"/>
        <v>1084.6845858572995</v>
      </c>
      <c r="O25" s="157">
        <f t="shared" si="6"/>
        <v>1115.3294493791791</v>
      </c>
      <c r="P25" s="157">
        <f t="shared" si="6"/>
        <v>1026.990241914564</v>
      </c>
      <c r="Q25" s="157">
        <f t="shared" si="6"/>
        <v>1383.9305097578333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1381.9719143196214</v>
      </c>
      <c r="C26" s="156">
        <f>IF(RES_hhdet_fec!C26=0,0,RES_hhdet_fec!C26/0.086*1000000/RES_hhdet_num!C$24)</f>
        <v>800.87862422100648</v>
      </c>
      <c r="D26" s="156">
        <f>IF(RES_hhdet_fec!D26=0,0,RES_hhdet_fec!D26/0.086*1000000/RES_hhdet_num!D$24)</f>
        <v>1198.4805602559693</v>
      </c>
      <c r="E26" s="156">
        <f>IF(RES_hhdet_fec!E26=0,0,RES_hhdet_fec!E26/0.086*1000000/RES_hhdet_num!E$24)</f>
        <v>1286.8823133444014</v>
      </c>
      <c r="F26" s="156">
        <f>IF(RES_hhdet_fec!F26=0,0,RES_hhdet_fec!F26/0.086*1000000/RES_hhdet_num!F$24)</f>
        <v>1114.1518721825887</v>
      </c>
      <c r="G26" s="156">
        <f>IF(RES_hhdet_fec!G26=0,0,RES_hhdet_fec!G26/0.086*1000000/RES_hhdet_num!G$24)</f>
        <v>1171.6510349745076</v>
      </c>
      <c r="H26" s="156">
        <f>IF(RES_hhdet_fec!H26=0,0,RES_hhdet_fec!H26/0.086*1000000/RES_hhdet_num!H$24)</f>
        <v>1328.8993751615665</v>
      </c>
      <c r="I26" s="156">
        <f>IF(RES_hhdet_fec!I26=0,0,RES_hhdet_fec!I26/0.086*1000000/RES_hhdet_num!I$24)</f>
        <v>1130.9751801593814</v>
      </c>
      <c r="J26" s="156">
        <f>IF(RES_hhdet_fec!J26=0,0,RES_hhdet_fec!J26/0.086*1000000/RES_hhdet_num!J$24)</f>
        <v>824.15396768078278</v>
      </c>
      <c r="K26" s="156">
        <f>IF(RES_hhdet_fec!K26=0,0,RES_hhdet_fec!K26/0.086*1000000/RES_hhdet_num!K$24)</f>
        <v>303.44961112768465</v>
      </c>
      <c r="L26" s="156">
        <f>IF(RES_hhdet_fec!L26=0,0,RES_hhdet_fec!L26/0.086*1000000/RES_hhdet_num!L$24)</f>
        <v>949.50615201825508</v>
      </c>
      <c r="M26" s="156">
        <f>IF(RES_hhdet_fec!M26=0,0,RES_hhdet_fec!M26/0.086*1000000/RES_hhdet_num!M$24)</f>
        <v>912.76767493724151</v>
      </c>
      <c r="N26" s="156">
        <f>IF(RES_hhdet_fec!N26=0,0,RES_hhdet_fec!N26/0.086*1000000/RES_hhdet_num!N$24)</f>
        <v>1059.6412428615265</v>
      </c>
      <c r="O26" s="156">
        <f>IF(RES_hhdet_fec!O26=0,0,RES_hhdet_fec!O26/0.086*1000000/RES_hhdet_num!O$24)</f>
        <v>1111.5291966281366</v>
      </c>
      <c r="P26" s="156">
        <f>IF(RES_hhdet_fec!P26=0,0,RES_hhdet_fec!P26/0.086*1000000/RES_hhdet_num!P$24)</f>
        <v>1017.5647009013745</v>
      </c>
      <c r="Q26" s="156">
        <f>IF(RES_hhdet_fec!Q26=0,0,RES_hhdet_fec!Q26/0.086*1000000/RES_hhdet_num!Q$24)</f>
        <v>1350.8683623052666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26.639903738343055</v>
      </c>
      <c r="C27" s="156">
        <f>IF(RES_hhdet_fec!C27=0,0,RES_hhdet_fec!C27/0.086*1000000/RES_hhdet_num!C$24)</f>
        <v>56.378963741843329</v>
      </c>
      <c r="D27" s="156">
        <f>IF(RES_hhdet_fec!D27=0,0,RES_hhdet_fec!D27/0.086*1000000/RES_hhdet_num!D$24)</f>
        <v>13.740502745164395</v>
      </c>
      <c r="E27" s="156">
        <f>IF(RES_hhdet_fec!E27=0,0,RES_hhdet_fec!E27/0.086*1000000/RES_hhdet_num!E$24)</f>
        <v>138.96949228704096</v>
      </c>
      <c r="F27" s="156">
        <f>IF(RES_hhdet_fec!F27=0,0,RES_hhdet_fec!F27/0.086*1000000/RES_hhdet_num!F$24)</f>
        <v>52.5021978545115</v>
      </c>
      <c r="G27" s="156">
        <f>IF(RES_hhdet_fec!G27=0,0,RES_hhdet_fec!G27/0.086*1000000/RES_hhdet_num!G$24)</f>
        <v>10.241798729802595</v>
      </c>
      <c r="H27" s="156">
        <f>IF(RES_hhdet_fec!H27=0,0,RES_hhdet_fec!H27/0.086*1000000/RES_hhdet_num!H$24)</f>
        <v>15.235746092164295</v>
      </c>
      <c r="I27" s="156">
        <f>IF(RES_hhdet_fec!I27=0,0,RES_hhdet_fec!I27/0.086*1000000/RES_hhdet_num!I$24)</f>
        <v>12.966557892581694</v>
      </c>
      <c r="J27" s="156">
        <f>IF(RES_hhdet_fec!J27=0,0,RES_hhdet_fec!J27/0.086*1000000/RES_hhdet_num!J$24)</f>
        <v>20.368576480807754</v>
      </c>
      <c r="K27" s="156">
        <f>IF(RES_hhdet_fec!K27=0,0,RES_hhdet_fec!K27/0.086*1000000/RES_hhdet_num!K$24)</f>
        <v>2.7724263400093165</v>
      </c>
      <c r="L27" s="156">
        <f>IF(RES_hhdet_fec!L27=0,0,RES_hhdet_fec!L27/0.086*1000000/RES_hhdet_num!L$24)</f>
        <v>22.941646010353899</v>
      </c>
      <c r="M27" s="156">
        <f>IF(RES_hhdet_fec!M27=0,0,RES_hhdet_fec!M27/0.086*1000000/RES_hhdet_num!M$24)</f>
        <v>14.763443218275421</v>
      </c>
      <c r="N27" s="156">
        <f>IF(RES_hhdet_fec!N27=0,0,RES_hhdet_fec!N27/0.086*1000000/RES_hhdet_num!N$24)</f>
        <v>25.043342995773013</v>
      </c>
      <c r="O27" s="156">
        <f>IF(RES_hhdet_fec!O27=0,0,RES_hhdet_fec!O27/0.086*1000000/RES_hhdet_num!O$24)</f>
        <v>3.8002527510425721</v>
      </c>
      <c r="P27" s="156">
        <f>IF(RES_hhdet_fec!P27=0,0,RES_hhdet_fec!P27/0.086*1000000/RES_hhdet_num!P$24)</f>
        <v>9.4255410131894113</v>
      </c>
      <c r="Q27" s="156">
        <f>IF(RES_hhdet_fec!Q27=0,0,RES_hhdet_fec!Q27/0.086*1000000/RES_hhdet_num!Q$24)</f>
        <v>33.062147452566663</v>
      </c>
    </row>
    <row r="28" spans="1:17" ht="12.95" customHeight="1" x14ac:dyDescent="0.25">
      <c r="A28" s="158" t="s">
        <v>112</v>
      </c>
      <c r="B28" s="157">
        <f t="shared" ref="B28:Q28" si="7">B29</f>
        <v>268.88011630092052</v>
      </c>
      <c r="C28" s="157">
        <f t="shared" si="7"/>
        <v>254.80720648794684</v>
      </c>
      <c r="D28" s="157">
        <f t="shared" si="7"/>
        <v>255.13131280480459</v>
      </c>
      <c r="E28" s="157">
        <f t="shared" si="7"/>
        <v>236.83961329664163</v>
      </c>
      <c r="F28" s="157">
        <f t="shared" si="7"/>
        <v>239.90291100662654</v>
      </c>
      <c r="G28" s="157">
        <f t="shared" si="7"/>
        <v>239.41156662911598</v>
      </c>
      <c r="H28" s="157">
        <f t="shared" si="7"/>
        <v>247.09118039773375</v>
      </c>
      <c r="I28" s="157">
        <f t="shared" si="7"/>
        <v>234.31303714185017</v>
      </c>
      <c r="J28" s="157">
        <f t="shared" si="7"/>
        <v>228.67333858655024</v>
      </c>
      <c r="K28" s="157">
        <f t="shared" si="7"/>
        <v>248.95727664235986</v>
      </c>
      <c r="L28" s="157">
        <f t="shared" si="7"/>
        <v>256.58793385636284</v>
      </c>
      <c r="M28" s="157">
        <f t="shared" si="7"/>
        <v>262.57224109511498</v>
      </c>
      <c r="N28" s="157">
        <f t="shared" si="7"/>
        <v>257.06172163786783</v>
      </c>
      <c r="O28" s="157">
        <f t="shared" si="7"/>
        <v>257.79789888760854</v>
      </c>
      <c r="P28" s="157">
        <f t="shared" si="7"/>
        <v>251.64281017180105</v>
      </c>
      <c r="Q28" s="157">
        <f t="shared" si="7"/>
        <v>253.29317095950216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268.88011630092052</v>
      </c>
      <c r="C29" s="156">
        <f>IF(RES_hhdet_fec!C29=0,0,RES_hhdet_fec!C29/0.086*1000000/RES_hhdet_num!C$24)</f>
        <v>254.80720648794684</v>
      </c>
      <c r="D29" s="156">
        <f>IF(RES_hhdet_fec!D29=0,0,RES_hhdet_fec!D29/0.086*1000000/RES_hhdet_num!D$24)</f>
        <v>255.13131280480459</v>
      </c>
      <c r="E29" s="156">
        <f>IF(RES_hhdet_fec!E29=0,0,RES_hhdet_fec!E29/0.086*1000000/RES_hhdet_num!E$24)</f>
        <v>236.83961329664163</v>
      </c>
      <c r="F29" s="156">
        <f>IF(RES_hhdet_fec!F29=0,0,RES_hhdet_fec!F29/0.086*1000000/RES_hhdet_num!F$24)</f>
        <v>239.90291100662654</v>
      </c>
      <c r="G29" s="156">
        <f>IF(RES_hhdet_fec!G29=0,0,RES_hhdet_fec!G29/0.086*1000000/RES_hhdet_num!G$24)</f>
        <v>239.41156662911598</v>
      </c>
      <c r="H29" s="156">
        <f>IF(RES_hhdet_fec!H29=0,0,RES_hhdet_fec!H29/0.086*1000000/RES_hhdet_num!H$24)</f>
        <v>247.09118039773375</v>
      </c>
      <c r="I29" s="156">
        <f>IF(RES_hhdet_fec!I29=0,0,RES_hhdet_fec!I29/0.086*1000000/RES_hhdet_num!I$24)</f>
        <v>234.31303714185017</v>
      </c>
      <c r="J29" s="156">
        <f>IF(RES_hhdet_fec!J29=0,0,RES_hhdet_fec!J29/0.086*1000000/RES_hhdet_num!J$24)</f>
        <v>228.67333858655024</v>
      </c>
      <c r="K29" s="156">
        <f>IF(RES_hhdet_fec!K29=0,0,RES_hhdet_fec!K29/0.086*1000000/RES_hhdet_num!K$24)</f>
        <v>248.95727664235986</v>
      </c>
      <c r="L29" s="156">
        <f>IF(RES_hhdet_fec!L29=0,0,RES_hhdet_fec!L29/0.086*1000000/RES_hhdet_num!L$24)</f>
        <v>256.58793385636284</v>
      </c>
      <c r="M29" s="156">
        <f>IF(RES_hhdet_fec!M29=0,0,RES_hhdet_fec!M29/0.086*1000000/RES_hhdet_num!M$24)</f>
        <v>262.57224109511498</v>
      </c>
      <c r="N29" s="156">
        <f>IF(RES_hhdet_fec!N29=0,0,RES_hhdet_fec!N29/0.086*1000000/RES_hhdet_num!N$24)</f>
        <v>257.06172163786783</v>
      </c>
      <c r="O29" s="156">
        <f>IF(RES_hhdet_fec!O29=0,0,RES_hhdet_fec!O29/0.086*1000000/RES_hhdet_num!O$24)</f>
        <v>257.79789888760854</v>
      </c>
      <c r="P29" s="156">
        <f>IF(RES_hhdet_fec!P29=0,0,RES_hhdet_fec!P29/0.086*1000000/RES_hhdet_num!P$24)</f>
        <v>251.64281017180105</v>
      </c>
      <c r="Q29" s="156">
        <f>IF(RES_hhdet_fec!Q29=0,0,RES_hhdet_fec!Q29/0.086*1000000/RES_hhdet_num!Q$24)</f>
        <v>253.29317095950216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1228.5207524213615</v>
      </c>
      <c r="C30" s="157">
        <f>IF(RES_hhdet_fec!C30=0,0,RES_hhdet_fec!C30/0.086*1000000/RES_hhdet_num!C$24)</f>
        <v>1303.3985624045986</v>
      </c>
      <c r="D30" s="157">
        <f>IF(RES_hhdet_fec!D30=0,0,RES_hhdet_fec!D30/0.086*1000000/RES_hhdet_num!D$24)</f>
        <v>1245.5332836931987</v>
      </c>
      <c r="E30" s="157">
        <f>IF(RES_hhdet_fec!E30=0,0,RES_hhdet_fec!E30/0.086*1000000/RES_hhdet_num!E$24)</f>
        <v>1286.5504505090657</v>
      </c>
      <c r="F30" s="157">
        <f>IF(RES_hhdet_fec!F30=0,0,RES_hhdet_fec!F30/0.086*1000000/RES_hhdet_num!F$24)</f>
        <v>1272.2989040665527</v>
      </c>
      <c r="G30" s="157">
        <f>IF(RES_hhdet_fec!G30=0,0,RES_hhdet_fec!G30/0.086*1000000/RES_hhdet_num!G$24)</f>
        <v>1318.2969422444103</v>
      </c>
      <c r="H30" s="157">
        <f>IF(RES_hhdet_fec!H30=0,0,RES_hhdet_fec!H30/0.086*1000000/RES_hhdet_num!H$24)</f>
        <v>1319.1595210470728</v>
      </c>
      <c r="I30" s="157">
        <f>IF(RES_hhdet_fec!I30=0,0,RES_hhdet_fec!I30/0.086*1000000/RES_hhdet_num!I$24)</f>
        <v>1337.8483516188005</v>
      </c>
      <c r="J30" s="157">
        <f>IF(RES_hhdet_fec!J30=0,0,RES_hhdet_fec!J30/0.086*1000000/RES_hhdet_num!J$24)</f>
        <v>1364.2621788834738</v>
      </c>
      <c r="K30" s="157">
        <f>IF(RES_hhdet_fec!K30=0,0,RES_hhdet_fec!K30/0.086*1000000/RES_hhdet_num!K$24)</f>
        <v>1082.6647627778061</v>
      </c>
      <c r="L30" s="157">
        <f>IF(RES_hhdet_fec!L30=0,0,RES_hhdet_fec!L30/0.086*1000000/RES_hhdet_num!L$24)</f>
        <v>1206.9415548839045</v>
      </c>
      <c r="M30" s="157">
        <f>IF(RES_hhdet_fec!M30=0,0,RES_hhdet_fec!M30/0.086*1000000/RES_hhdet_num!M$24)</f>
        <v>1184.2091304719331</v>
      </c>
      <c r="N30" s="157">
        <f>IF(RES_hhdet_fec!N30=0,0,RES_hhdet_fec!N30/0.086*1000000/RES_hhdet_num!N$24)</f>
        <v>1178.5834892536486</v>
      </c>
      <c r="O30" s="157">
        <f>IF(RES_hhdet_fec!O30=0,0,RES_hhdet_fec!O30/0.086*1000000/RES_hhdet_num!O$24)</f>
        <v>1189.7575645766242</v>
      </c>
      <c r="P30" s="157">
        <f>IF(RES_hhdet_fec!P30=0,0,RES_hhdet_fec!P30/0.086*1000000/RES_hhdet_num!P$24)</f>
        <v>1189.2942988527529</v>
      </c>
      <c r="Q30" s="157">
        <f>IF(RES_hhdet_fec!Q30=0,0,RES_hhdet_fec!Q30/0.086*1000000/RES_hhdet_num!Q$24)</f>
        <v>1265.2404537711434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1541.9612039914618</v>
      </c>
      <c r="C31" s="132">
        <f>IF(RES_hhdet_fec!C31=0,0,RES_hhdet_fec!C31/0.086*1000000/RES_hhdet_num!C31)</f>
        <v>1607.746632298491</v>
      </c>
      <c r="D31" s="132">
        <f>IF(RES_hhdet_fec!D31=0,0,RES_hhdet_fec!D31/0.086*1000000/RES_hhdet_num!D31)</f>
        <v>1573.832774998888</v>
      </c>
      <c r="E31" s="132">
        <f>IF(RES_hhdet_fec!E31=0,0,RES_hhdet_fec!E31/0.086*1000000/RES_hhdet_num!E31)</f>
        <v>1556.207842775875</v>
      </c>
      <c r="F31" s="132">
        <f>IF(RES_hhdet_fec!F31=0,0,RES_hhdet_fec!F31/0.086*1000000/RES_hhdet_num!F31)</f>
        <v>1581.6137073684306</v>
      </c>
      <c r="G31" s="132">
        <f>IF(RES_hhdet_fec!G31=0,0,RES_hhdet_fec!G31/0.086*1000000/RES_hhdet_num!G31)</f>
        <v>1661.5008237013828</v>
      </c>
      <c r="H31" s="132">
        <f>IF(RES_hhdet_fec!H31=0,0,RES_hhdet_fec!H31/0.086*1000000/RES_hhdet_num!H31)</f>
        <v>1645.2242803671586</v>
      </c>
      <c r="I31" s="132">
        <f>IF(RES_hhdet_fec!I31=0,0,RES_hhdet_fec!I31/0.086*1000000/RES_hhdet_num!I31)</f>
        <v>1665.8032750088489</v>
      </c>
      <c r="J31" s="132">
        <f>IF(RES_hhdet_fec!J31=0,0,RES_hhdet_fec!J31/0.086*1000000/RES_hhdet_num!J31)</f>
        <v>1689.9467533458246</v>
      </c>
      <c r="K31" s="132">
        <f>IF(RES_hhdet_fec!K31=0,0,RES_hhdet_fec!K31/0.086*1000000/RES_hhdet_num!K31)</f>
        <v>1377.1068914213822</v>
      </c>
      <c r="L31" s="132">
        <f>IF(RES_hhdet_fec!L31=0,0,RES_hhdet_fec!L31/0.086*1000000/RES_hhdet_num!L31)</f>
        <v>1733.2856310006989</v>
      </c>
      <c r="M31" s="132">
        <f>IF(RES_hhdet_fec!M31=0,0,RES_hhdet_fec!M31/0.086*1000000/RES_hhdet_num!M31)</f>
        <v>1729.9001283698024</v>
      </c>
      <c r="N31" s="132">
        <f>IF(RES_hhdet_fec!N31=0,0,RES_hhdet_fec!N31/0.086*1000000/RES_hhdet_num!N31)</f>
        <v>1722.5609485933815</v>
      </c>
      <c r="O31" s="132">
        <f>IF(RES_hhdet_fec!O31=0,0,RES_hhdet_fec!O31/0.086*1000000/RES_hhdet_num!O31)</f>
        <v>1742.9478778569239</v>
      </c>
      <c r="P31" s="132">
        <f>IF(RES_hhdet_fec!P31=0,0,RES_hhdet_fec!P31/0.086*1000000/RES_hhdet_num!P31)</f>
        <v>1732.2046190229782</v>
      </c>
      <c r="Q31" s="132">
        <f>IF(RES_hhdet_fec!Q31=0,0,RES_hhdet_fec!Q31/0.086*1000000/RES_hhdet_num!Q31)</f>
        <v>1791.7292877113839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688.23502752733646</v>
      </c>
      <c r="E32" s="132">
        <f>IF(RES_hhdet_fec!E32=0,0,RES_hhdet_fec!E32/0.086*1000000/RES_hhdet_num!E32)</f>
        <v>685.11217579501249</v>
      </c>
      <c r="F32" s="132">
        <f>IF(RES_hhdet_fec!F32=0,0,RES_hhdet_fec!F32/0.086*1000000/RES_hhdet_num!F32)</f>
        <v>701.44258386765841</v>
      </c>
      <c r="G32" s="132">
        <f>IF(RES_hhdet_fec!G32=0,0,RES_hhdet_fec!G32/0.086*1000000/RES_hhdet_num!G32)</f>
        <v>742.21253087127059</v>
      </c>
      <c r="H32" s="132">
        <f>IF(RES_hhdet_fec!H32=0,0,RES_hhdet_fec!H32/0.086*1000000/RES_hhdet_num!H32)</f>
        <v>740.26980914445039</v>
      </c>
      <c r="I32" s="132">
        <f>IF(RES_hhdet_fec!I32=0,0,RES_hhdet_fec!I32/0.086*1000000/RES_hhdet_num!I32)</f>
        <v>754.09133137615277</v>
      </c>
      <c r="J32" s="132">
        <f>IF(RES_hhdet_fec!J32=0,0,RES_hhdet_fec!J32/0.086*1000000/RES_hhdet_num!J32)</f>
        <v>770.415833713344</v>
      </c>
      <c r="K32" s="132">
        <f>IF(RES_hhdet_fec!K32=0,0,RES_hhdet_fec!K32/0.086*1000000/RES_hhdet_num!K32)</f>
        <v>632.35727272236329</v>
      </c>
      <c r="L32" s="132">
        <f>IF(RES_hhdet_fec!L32=0,0,RES_hhdet_fec!L32/0.086*1000000/RES_hhdet_num!L32)</f>
        <v>801.46478626690521</v>
      </c>
      <c r="M32" s="132">
        <f>IF(RES_hhdet_fec!M32=0,0,RES_hhdet_fec!M32/0.086*1000000/RES_hhdet_num!M32)</f>
        <v>809.74022570030706</v>
      </c>
      <c r="N32" s="132">
        <f>IF(RES_hhdet_fec!N32=0,0,RES_hhdet_fec!N32/0.086*1000000/RES_hhdet_num!N32)</f>
        <v>815.74120590770883</v>
      </c>
      <c r="O32" s="132">
        <f>IF(RES_hhdet_fec!O32=0,0,RES_hhdet_fec!O32/0.086*1000000/RES_hhdet_num!O32)</f>
        <v>843.34238015760241</v>
      </c>
      <c r="P32" s="132">
        <f>IF(RES_hhdet_fec!P32=0,0,RES_hhdet_fec!P32/0.086*1000000/RES_hhdet_num!P32)</f>
        <v>850.50805928945931</v>
      </c>
      <c r="Q32" s="132">
        <f>IF(RES_hhdet_fec!Q32=0,0,RES_hhdet_fec!Q32/0.086*1000000/RES_hhdet_num!Q32)</f>
        <v>930.15462468909004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31.476655499989029</v>
      </c>
      <c r="E33" s="165">
        <f>IF(RES_hhdet_fec!E33=0,0,RES_hhdet_fec!E33/0.086*1000000/RES_hhdet_num!E32)</f>
        <v>31.124156855519484</v>
      </c>
      <c r="F33" s="165">
        <f>IF(RES_hhdet_fec!F33=0,0,RES_hhdet_fec!F33/0.086*1000000/RES_hhdet_num!F32)</f>
        <v>31.632274147371231</v>
      </c>
      <c r="G33" s="165">
        <f>IF(RES_hhdet_fec!G33=0,0,RES_hhdet_fec!G33/0.086*1000000/RES_hhdet_num!G32)</f>
        <v>33.230016474024652</v>
      </c>
      <c r="H33" s="165">
        <f>IF(RES_hhdet_fec!H33=0,0,RES_hhdet_fec!H33/0.086*1000000/RES_hhdet_num!H32)</f>
        <v>32.904485607341108</v>
      </c>
      <c r="I33" s="165">
        <f>IF(RES_hhdet_fec!I33=0,0,RES_hhdet_fec!I33/0.086*1000000/RES_hhdet_num!I32)</f>
        <v>33.316065500176549</v>
      </c>
      <c r="J33" s="165">
        <f>IF(RES_hhdet_fec!J33=0,0,RES_hhdet_fec!J33/0.086*1000000/RES_hhdet_num!J32)</f>
        <v>33.798935066918794</v>
      </c>
      <c r="K33" s="165">
        <f>IF(RES_hhdet_fec!K33=0,0,RES_hhdet_fec!K33/0.086*1000000/RES_hhdet_num!K32)</f>
        <v>27.542137828427634</v>
      </c>
      <c r="L33" s="165">
        <f>IF(RES_hhdet_fec!L33=0,0,RES_hhdet_fec!L33/0.086*1000000/RES_hhdet_num!L32)</f>
        <v>34.665712620013544</v>
      </c>
      <c r="M33" s="165">
        <f>IF(RES_hhdet_fec!M33=0,0,RES_hhdet_fec!M33/0.086*1000000/RES_hhdet_num!M32)</f>
        <v>34.598002567395739</v>
      </c>
      <c r="N33" s="165">
        <f>IF(RES_hhdet_fec!N33=0,0,RES_hhdet_fec!N33/0.086*1000000/RES_hhdet_num!N32)</f>
        <v>34.451218971867675</v>
      </c>
      <c r="O33" s="165">
        <f>IF(RES_hhdet_fec!O33=0,0,RES_hhdet_fec!O33/0.086*1000000/RES_hhdet_num!O32)</f>
        <v>47.059592702136811</v>
      </c>
      <c r="P33" s="165">
        <f>IF(RES_hhdet_fec!P33=0,0,RES_hhdet_fec!P33/0.086*1000000/RES_hhdet_num!P32)</f>
        <v>46.769524713620044</v>
      </c>
      <c r="Q33" s="165">
        <f>IF(RES_hhdet_fec!Q33=0,0,RES_hhdet_fec!Q33/0.086*1000000/RES_hhdet_num!Q32)</f>
        <v>120.04586227666235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656.75837202734738</v>
      </c>
      <c r="E34" s="164">
        <f>IF(RES_hhdet_fec!E34=0,0,RES_hhdet_fec!E34/0.086*1000000/RES_hhdet_num!E32)</f>
        <v>653.98801893949292</v>
      </c>
      <c r="F34" s="164">
        <f>IF(RES_hhdet_fec!F34=0,0,RES_hhdet_fec!F34/0.086*1000000/RES_hhdet_num!F32)</f>
        <v>669.81030972028725</v>
      </c>
      <c r="G34" s="164">
        <f>IF(RES_hhdet_fec!G34=0,0,RES_hhdet_fec!G34/0.086*1000000/RES_hhdet_num!G32)</f>
        <v>708.98251439724606</v>
      </c>
      <c r="H34" s="164">
        <f>IF(RES_hhdet_fec!H34=0,0,RES_hhdet_fec!H34/0.086*1000000/RES_hhdet_num!H32)</f>
        <v>707.36532353710925</v>
      </c>
      <c r="I34" s="164">
        <f>IF(RES_hhdet_fec!I34=0,0,RES_hhdet_fec!I34/0.086*1000000/RES_hhdet_num!I32)</f>
        <v>720.77526587597617</v>
      </c>
      <c r="J34" s="164">
        <f>IF(RES_hhdet_fec!J34=0,0,RES_hhdet_fec!J34/0.086*1000000/RES_hhdet_num!J32)</f>
        <v>736.61689864642517</v>
      </c>
      <c r="K34" s="164">
        <f>IF(RES_hhdet_fec!K34=0,0,RES_hhdet_fec!K34/0.086*1000000/RES_hhdet_num!K32)</f>
        <v>604.81513489393558</v>
      </c>
      <c r="L34" s="164">
        <f>IF(RES_hhdet_fec!L34=0,0,RES_hhdet_fec!L34/0.086*1000000/RES_hhdet_num!L32)</f>
        <v>766.79907364689154</v>
      </c>
      <c r="M34" s="164">
        <f>IF(RES_hhdet_fec!M34=0,0,RES_hhdet_fec!M34/0.086*1000000/RES_hhdet_num!M32)</f>
        <v>775.14222313291123</v>
      </c>
      <c r="N34" s="164">
        <f>IF(RES_hhdet_fec!N34=0,0,RES_hhdet_fec!N34/0.086*1000000/RES_hhdet_num!N32)</f>
        <v>781.28998693584117</v>
      </c>
      <c r="O34" s="164">
        <f>IF(RES_hhdet_fec!O34=0,0,RES_hhdet_fec!O34/0.086*1000000/RES_hhdet_num!O32)</f>
        <v>796.28278745546561</v>
      </c>
      <c r="P34" s="164">
        <f>IF(RES_hhdet_fec!P34=0,0,RES_hhdet_fec!P34/0.086*1000000/RES_hhdet_num!P32)</f>
        <v>803.73853457583937</v>
      </c>
      <c r="Q34" s="164">
        <f>IF(RES_hhdet_fec!Q34=0,0,RES_hhdet_fec!Q34/0.086*1000000/RES_hhdet_num!Q32)</f>
        <v>810.10876241242772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1218.2198412263172</v>
      </c>
      <c r="C35" s="162">
        <f>IF(RES_hhdet_fec!C35=0,0,RES_hhdet_fec!C35/0.086*1000000/RES_hhdet_num!C35)</f>
        <v>1289.0869352139127</v>
      </c>
      <c r="D35" s="162">
        <f>IF(RES_hhdet_fec!D35=0,0,RES_hhdet_fec!D35/0.086*1000000/RES_hhdet_num!D35)</f>
        <v>1240.0336855569615</v>
      </c>
      <c r="E35" s="162">
        <f>IF(RES_hhdet_fec!E35=0,0,RES_hhdet_fec!E35/0.086*1000000/RES_hhdet_num!E35)</f>
        <v>1289.2757560642538</v>
      </c>
      <c r="F35" s="162">
        <f>IF(RES_hhdet_fec!F35=0,0,RES_hhdet_fec!F35/0.086*1000000/RES_hhdet_num!F35)</f>
        <v>1270.1115044122564</v>
      </c>
      <c r="G35" s="162">
        <f>IF(RES_hhdet_fec!G35=0,0,RES_hhdet_fec!G35/0.086*1000000/RES_hhdet_num!G35)</f>
        <v>1314.6663561819282</v>
      </c>
      <c r="H35" s="162">
        <f>IF(RES_hhdet_fec!H35=0,0,RES_hhdet_fec!H35/0.086*1000000/RES_hhdet_num!H35)</f>
        <v>1314.1137636779322</v>
      </c>
      <c r="I35" s="162">
        <f>IF(RES_hhdet_fec!I35=0,0,RES_hhdet_fec!I35/0.086*1000000/RES_hhdet_num!I35)</f>
        <v>1339.8834284498212</v>
      </c>
      <c r="J35" s="162">
        <f>IF(RES_hhdet_fec!J35=0,0,RES_hhdet_fec!J35/0.086*1000000/RES_hhdet_num!J35)</f>
        <v>1369.6336443115706</v>
      </c>
      <c r="K35" s="162">
        <f>IF(RES_hhdet_fec!K35=0,0,RES_hhdet_fec!K35/0.086*1000000/RES_hhdet_num!K35)</f>
        <v>1092.6285428735935</v>
      </c>
      <c r="L35" s="162">
        <f>IF(RES_hhdet_fec!L35=0,0,RES_hhdet_fec!L35/0.086*1000000/RES_hhdet_num!L35)</f>
        <v>1394.3144387757354</v>
      </c>
      <c r="M35" s="162">
        <f>IF(RES_hhdet_fec!M35=0,0,RES_hhdet_fec!M35/0.086*1000000/RES_hhdet_num!M35)</f>
        <v>1373.0097005756008</v>
      </c>
      <c r="N35" s="162">
        <f>IF(RES_hhdet_fec!N35=0,0,RES_hhdet_fec!N35/0.086*1000000/RES_hhdet_num!N35)</f>
        <v>1379.1054143662263</v>
      </c>
      <c r="O35" s="162">
        <f>IF(RES_hhdet_fec!O35=0,0,RES_hhdet_fec!O35/0.086*1000000/RES_hhdet_num!O35)</f>
        <v>1371.754671212798</v>
      </c>
      <c r="P35" s="162">
        <f>IF(RES_hhdet_fec!P35=0,0,RES_hhdet_fec!P35/0.086*1000000/RES_hhdet_num!P35)</f>
        <v>1369.0881099484129</v>
      </c>
      <c r="Q35" s="162">
        <f>IF(RES_hhdet_fec!Q35=0,0,RES_hhdet_fec!Q35/0.086*1000000/RES_hhdet_num!Q35)</f>
        <v>1448.4537077319092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681.55904573848716</v>
      </c>
      <c r="E36" s="160">
        <f>IF(RES_hhdet_fec!E36=0,0,RES_hhdet_fec!E36/0.086*1000000/RES_hhdet_num!E36)</f>
        <v>679.77353406077771</v>
      </c>
      <c r="F36" s="160">
        <f>IF(RES_hhdet_fec!F36=0,0,RES_hhdet_fec!F36/0.086*1000000/RES_hhdet_num!F36)</f>
        <v>695.21253980853089</v>
      </c>
      <c r="G36" s="160">
        <f>IF(RES_hhdet_fec!G36=0,0,RES_hhdet_fec!G36/0.086*1000000/RES_hhdet_num!G36)</f>
        <v>735.27584152088423</v>
      </c>
      <c r="H36" s="160">
        <f>IF(RES_hhdet_fec!H36=0,0,RES_hhdet_fec!H36/0.086*1000000/RES_hhdet_num!H36)</f>
        <v>733.64759881067016</v>
      </c>
      <c r="I36" s="160">
        <f>IF(RES_hhdet_fec!I36=0,0,RES_hhdet_fec!I36/0.086*1000000/RES_hhdet_num!I36)</f>
        <v>747.57293444497282</v>
      </c>
      <c r="J36" s="160">
        <f>IF(RES_hhdet_fec!J36=0,0,RES_hhdet_fec!J36/0.086*1000000/RES_hhdet_num!J36)</f>
        <v>764.00957153265483</v>
      </c>
      <c r="K36" s="160">
        <f>IF(RES_hhdet_fec!K36=0,0,RES_hhdet_fec!K36/0.086*1000000/RES_hhdet_num!K36)</f>
        <v>626.66770575140686</v>
      </c>
      <c r="L36" s="160">
        <f>IF(RES_hhdet_fec!L36=0,0,RES_hhdet_fec!L36/0.086*1000000/RES_hhdet_num!L36)</f>
        <v>794.685362422406</v>
      </c>
      <c r="M36" s="160">
        <f>IF(RES_hhdet_fec!M36=0,0,RES_hhdet_fec!M36/0.086*1000000/RES_hhdet_num!M36)</f>
        <v>802.60241714442293</v>
      </c>
      <c r="N36" s="160">
        <f>IF(RES_hhdet_fec!N36=0,0,RES_hhdet_fec!N36/0.086*1000000/RES_hhdet_num!N36)</f>
        <v>808.87209522316584</v>
      </c>
      <c r="O36" s="160">
        <f>IF(RES_hhdet_fec!O36=0,0,RES_hhdet_fec!O36/0.086*1000000/RES_hhdet_num!O36)</f>
        <v>833.32016357821101</v>
      </c>
      <c r="P36" s="160">
        <f>IF(RES_hhdet_fec!P36=0,0,RES_hhdet_fec!P36/0.086*1000000/RES_hhdet_num!P36)</f>
        <v>840.70391354444621</v>
      </c>
      <c r="Q36" s="160">
        <f>IF(RES_hhdet_fec!Q36=0,0,RES_hhdet_fec!Q36/0.086*1000000/RES_hhdet_num!Q36)</f>
        <v>907.15516083046555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24.800673711139968</v>
      </c>
      <c r="E37" s="156">
        <f>IF(RES_hhdet_fec!E37=0,0,RES_hhdet_fec!E37/0.086*1000000/RES_hhdet_num!E36)</f>
        <v>25.785515121285041</v>
      </c>
      <c r="F37" s="156">
        <f>IF(RES_hhdet_fec!F37=0,0,RES_hhdet_fec!F37/0.086*1000000/RES_hhdet_num!F36)</f>
        <v>25.402230088243698</v>
      </c>
      <c r="G37" s="156">
        <f>IF(RES_hhdet_fec!G37=0,0,RES_hhdet_fec!G37/0.086*1000000/RES_hhdet_num!G36)</f>
        <v>26.293327123638289</v>
      </c>
      <c r="H37" s="156">
        <f>IF(RES_hhdet_fec!H37=0,0,RES_hhdet_fec!H37/0.086*1000000/RES_hhdet_num!H36)</f>
        <v>26.282275273560852</v>
      </c>
      <c r="I37" s="156">
        <f>IF(RES_hhdet_fec!I37=0,0,RES_hhdet_fec!I37/0.086*1000000/RES_hhdet_num!I36)</f>
        <v>26.797668568996112</v>
      </c>
      <c r="J37" s="156">
        <f>IF(RES_hhdet_fec!J37=0,0,RES_hhdet_fec!J37/0.086*1000000/RES_hhdet_num!J36)</f>
        <v>27.392672886229857</v>
      </c>
      <c r="K37" s="156">
        <f>IF(RES_hhdet_fec!K37=0,0,RES_hhdet_fec!K37/0.086*1000000/RES_hhdet_num!K36)</f>
        <v>21.852570857471409</v>
      </c>
      <c r="L37" s="156">
        <f>IF(RES_hhdet_fec!L37=0,0,RES_hhdet_fec!L37/0.086*1000000/RES_hhdet_num!L36)</f>
        <v>27.886288775514377</v>
      </c>
      <c r="M37" s="156">
        <f>IF(RES_hhdet_fec!M37=0,0,RES_hhdet_fec!M37/0.086*1000000/RES_hhdet_num!M36)</f>
        <v>27.460194011511764</v>
      </c>
      <c r="N37" s="156">
        <f>IF(RES_hhdet_fec!N37=0,0,RES_hhdet_fec!N37/0.086*1000000/RES_hhdet_num!N36)</f>
        <v>27.582108287324381</v>
      </c>
      <c r="O37" s="156">
        <f>IF(RES_hhdet_fec!O37=0,0,RES_hhdet_fec!O37/0.086*1000000/RES_hhdet_num!O36)</f>
        <v>37.0373761227454</v>
      </c>
      <c r="P37" s="156">
        <f>IF(RES_hhdet_fec!P37=0,0,RES_hhdet_fec!P37/0.086*1000000/RES_hhdet_num!P36)</f>
        <v>36.965378968606927</v>
      </c>
      <c r="Q37" s="156">
        <f>IF(RES_hhdet_fec!Q37=0,0,RES_hhdet_fec!Q37/0.086*1000000/RES_hhdet_num!Q36)</f>
        <v>97.046398418037811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656.75837202734738</v>
      </c>
      <c r="E38" s="156">
        <f>IF(RES_hhdet_fec!E38=0,0,RES_hhdet_fec!E38/0.086*1000000/RES_hhdet_num!E36)</f>
        <v>653.98801893949258</v>
      </c>
      <c r="F38" s="156">
        <f>IF(RES_hhdet_fec!F38=0,0,RES_hhdet_fec!F38/0.086*1000000/RES_hhdet_num!F36)</f>
        <v>669.81030972028725</v>
      </c>
      <c r="G38" s="156">
        <f>IF(RES_hhdet_fec!G38=0,0,RES_hhdet_fec!G38/0.086*1000000/RES_hhdet_num!G36)</f>
        <v>708.98251439724584</v>
      </c>
      <c r="H38" s="156">
        <f>IF(RES_hhdet_fec!H38=0,0,RES_hhdet_fec!H38/0.086*1000000/RES_hhdet_num!H36)</f>
        <v>707.36532353710948</v>
      </c>
      <c r="I38" s="156">
        <f>IF(RES_hhdet_fec!I38=0,0,RES_hhdet_fec!I38/0.086*1000000/RES_hhdet_num!I36)</f>
        <v>720.77526587597674</v>
      </c>
      <c r="J38" s="156">
        <f>IF(RES_hhdet_fec!J38=0,0,RES_hhdet_fec!J38/0.086*1000000/RES_hhdet_num!J36)</f>
        <v>736.61689864642494</v>
      </c>
      <c r="K38" s="156">
        <f>IF(RES_hhdet_fec!K38=0,0,RES_hhdet_fec!K38/0.086*1000000/RES_hhdet_num!K36)</f>
        <v>604.81513489393535</v>
      </c>
      <c r="L38" s="156">
        <f>IF(RES_hhdet_fec!L38=0,0,RES_hhdet_fec!L38/0.086*1000000/RES_hhdet_num!L36)</f>
        <v>766.79907364689154</v>
      </c>
      <c r="M38" s="156">
        <f>IF(RES_hhdet_fec!M38=0,0,RES_hhdet_fec!M38/0.086*1000000/RES_hhdet_num!M36)</f>
        <v>775.14222313291111</v>
      </c>
      <c r="N38" s="156">
        <f>IF(RES_hhdet_fec!N38=0,0,RES_hhdet_fec!N38/0.086*1000000/RES_hhdet_num!N36)</f>
        <v>781.28998693584151</v>
      </c>
      <c r="O38" s="156">
        <f>IF(RES_hhdet_fec!O38=0,0,RES_hhdet_fec!O38/0.086*1000000/RES_hhdet_num!O36)</f>
        <v>796.2827874554655</v>
      </c>
      <c r="P38" s="156">
        <f>IF(RES_hhdet_fec!P38=0,0,RES_hhdet_fec!P38/0.086*1000000/RES_hhdet_num!P36)</f>
        <v>803.73853457583937</v>
      </c>
      <c r="Q38" s="156">
        <f>IF(RES_hhdet_fec!Q38=0,0,RES_hhdet_fec!Q38/0.086*1000000/RES_hhdet_num!Q36)</f>
        <v>810.10876241242761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691.63194595491598</v>
      </c>
      <c r="C39" s="157">
        <f>IF(RES_hhdet_fec!C39=0,0,RES_hhdet_fec!C39/0.086*1000000/RES_hhdet_num!C$24)</f>
        <v>860.28478594108401</v>
      </c>
      <c r="D39" s="157">
        <f>IF(RES_hhdet_fec!D39=0,0,RES_hhdet_fec!D39/0.086*1000000/RES_hhdet_num!D$24)</f>
        <v>794.25117076022718</v>
      </c>
      <c r="E39" s="157">
        <f>IF(RES_hhdet_fec!E39=0,0,RES_hhdet_fec!E39/0.086*1000000/RES_hhdet_num!E$24)</f>
        <v>765.08990123583317</v>
      </c>
      <c r="F39" s="157">
        <f>IF(RES_hhdet_fec!F39=0,0,RES_hhdet_fec!F39/0.086*1000000/RES_hhdet_num!F$24)</f>
        <v>894.29785371524861</v>
      </c>
      <c r="G39" s="157">
        <f>IF(RES_hhdet_fec!G39=0,0,RES_hhdet_fec!G39/0.086*1000000/RES_hhdet_num!G$24)</f>
        <v>888.86642182099672</v>
      </c>
      <c r="H39" s="157">
        <f>IF(RES_hhdet_fec!H39=0,0,RES_hhdet_fec!H39/0.086*1000000/RES_hhdet_num!H$24)</f>
        <v>936.94712673549463</v>
      </c>
      <c r="I39" s="157">
        <f>IF(RES_hhdet_fec!I39=0,0,RES_hhdet_fec!I39/0.086*1000000/RES_hhdet_num!I$24)</f>
        <v>975.06684736280806</v>
      </c>
      <c r="J39" s="157">
        <f>IF(RES_hhdet_fec!J39=0,0,RES_hhdet_fec!J39/0.086*1000000/RES_hhdet_num!J$24)</f>
        <v>1073.6701049790615</v>
      </c>
      <c r="K39" s="157">
        <f>IF(RES_hhdet_fec!K39=0,0,RES_hhdet_fec!K39/0.086*1000000/RES_hhdet_num!K$24)</f>
        <v>1069.562832484004</v>
      </c>
      <c r="L39" s="157">
        <f>IF(RES_hhdet_fec!L39=0,0,RES_hhdet_fec!L39/0.086*1000000/RES_hhdet_num!L$24)</f>
        <v>1064.6090270662498</v>
      </c>
      <c r="M39" s="157">
        <f>IF(RES_hhdet_fec!M39=0,0,RES_hhdet_fec!M39/0.086*1000000/RES_hhdet_num!M$24)</f>
        <v>1028.7397798205814</v>
      </c>
      <c r="N39" s="157">
        <f>IF(RES_hhdet_fec!N39=0,0,RES_hhdet_fec!N39/0.086*1000000/RES_hhdet_num!N$24)</f>
        <v>1024.0867331936197</v>
      </c>
      <c r="O39" s="157">
        <f>IF(RES_hhdet_fec!O39=0,0,RES_hhdet_fec!O39/0.086*1000000/RES_hhdet_num!O$24)</f>
        <v>987.71450337404099</v>
      </c>
      <c r="P39" s="157">
        <f>IF(RES_hhdet_fec!P39=0,0,RES_hhdet_fec!P39/0.086*1000000/RES_hhdet_num!P$24)</f>
        <v>954.23850101916946</v>
      </c>
      <c r="Q39" s="157">
        <f>IF(RES_hhdet_fec!Q39=0,0,RES_hhdet_fec!Q39/0.086*1000000/RES_hhdet_num!Q$24)</f>
        <v>1028.2493799221043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1273.8820045045509</v>
      </c>
      <c r="C40" s="156">
        <f>IF(RES_hhdet_fec!C40=0,0,RES_hhdet_fec!C40/0.086*1000000/RES_hhdet_num!C40)</f>
        <v>1257.6942218934494</v>
      </c>
      <c r="D40" s="156">
        <f>IF(RES_hhdet_fec!D40=0,0,RES_hhdet_fec!D40/0.086*1000000/RES_hhdet_num!D40)</f>
        <v>1326.1827692733398</v>
      </c>
      <c r="E40" s="156">
        <f>IF(RES_hhdet_fec!E40=0,0,RES_hhdet_fec!E40/0.086*1000000/RES_hhdet_num!E40)</f>
        <v>1231.1483375765704</v>
      </c>
      <c r="F40" s="156">
        <f>IF(RES_hhdet_fec!F40=0,0,RES_hhdet_fec!F40/0.086*1000000/RES_hhdet_num!F40)</f>
        <v>1421.3903078248734</v>
      </c>
      <c r="G40" s="156">
        <f>IF(RES_hhdet_fec!G40=0,0,RES_hhdet_fec!G40/0.086*1000000/RES_hhdet_num!G40)</f>
        <v>1409.0942639945401</v>
      </c>
      <c r="H40" s="156">
        <f>IF(RES_hhdet_fec!H40=0,0,RES_hhdet_fec!H40/0.086*1000000/RES_hhdet_num!H40)</f>
        <v>1435.9792524066706</v>
      </c>
      <c r="I40" s="156">
        <f>IF(RES_hhdet_fec!I40=0,0,RES_hhdet_fec!I40/0.086*1000000/RES_hhdet_num!I40)</f>
        <v>1384.4667027717774</v>
      </c>
      <c r="J40" s="156">
        <f>IF(RES_hhdet_fec!J40=0,0,RES_hhdet_fec!J40/0.086*1000000/RES_hhdet_num!J40)</f>
        <v>1384.7086732527775</v>
      </c>
      <c r="K40" s="156">
        <f>IF(RES_hhdet_fec!K40=0,0,RES_hhdet_fec!K40/0.086*1000000/RES_hhdet_num!K40)</f>
        <v>1359.2722169438844</v>
      </c>
      <c r="L40" s="156">
        <f>IF(RES_hhdet_fec!L40=0,0,RES_hhdet_fec!L40/0.086*1000000/RES_hhdet_num!L40)</f>
        <v>1455.1359718374324</v>
      </c>
      <c r="M40" s="156">
        <f>IF(RES_hhdet_fec!M40=0,0,RES_hhdet_fec!M40/0.086*1000000/RES_hhdet_num!M40)</f>
        <v>1455.0566660887753</v>
      </c>
      <c r="N40" s="156">
        <f>IF(RES_hhdet_fec!N40=0,0,RES_hhdet_fec!N40/0.086*1000000/RES_hhdet_num!N40)</f>
        <v>1454.8601075997881</v>
      </c>
      <c r="O40" s="156">
        <f>IF(RES_hhdet_fec!O40=0,0,RES_hhdet_fec!O40/0.086*1000000/RES_hhdet_num!O40)</f>
        <v>1453.7146723854369</v>
      </c>
      <c r="P40" s="156">
        <f>IF(RES_hhdet_fec!P40=0,0,RES_hhdet_fec!P40/0.086*1000000/RES_hhdet_num!P40)</f>
        <v>1445.2290500414956</v>
      </c>
      <c r="Q40" s="156">
        <f>IF(RES_hhdet_fec!Q40=0,0,RES_hhdet_fec!Q40/0.086*1000000/RES_hhdet_num!Q40)</f>
        <v>1561.8957787472741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653.47723770917457</v>
      </c>
      <c r="C41" s="57">
        <f>IF(RES_hhdet_fec!C41=0,0,RES_hhdet_fec!C41/0.086*1000000/RES_hhdet_num!C41)</f>
        <v>658.95078202594084</v>
      </c>
      <c r="D41" s="57">
        <f>IF(RES_hhdet_fec!D41=0,0,RES_hhdet_fec!D41/0.086*1000000/RES_hhdet_num!D41)</f>
        <v>685.44582861583649</v>
      </c>
      <c r="E41" s="57">
        <f>IF(RES_hhdet_fec!E41=0,0,RES_hhdet_fec!E41/0.086*1000000/RES_hhdet_num!E41)</f>
        <v>672.6818201546015</v>
      </c>
      <c r="F41" s="57">
        <f>IF(RES_hhdet_fec!F41=0,0,RES_hhdet_fec!F41/0.086*1000000/RES_hhdet_num!F41)</f>
        <v>755.50129504955021</v>
      </c>
      <c r="G41" s="57">
        <f>IF(RES_hhdet_fec!G41=0,0,RES_hhdet_fec!G41/0.086*1000000/RES_hhdet_num!G41)</f>
        <v>740.26420202826785</v>
      </c>
      <c r="H41" s="57">
        <f>IF(RES_hhdet_fec!H41=0,0,RES_hhdet_fec!H41/0.086*1000000/RES_hhdet_num!H41)</f>
        <v>764.01840277978499</v>
      </c>
      <c r="I41" s="57">
        <f>IF(RES_hhdet_fec!I41=0,0,RES_hhdet_fec!I41/0.086*1000000/RES_hhdet_num!I41)</f>
        <v>743.53136373520817</v>
      </c>
      <c r="J41" s="57">
        <f>IF(RES_hhdet_fec!J41=0,0,RES_hhdet_fec!J41/0.086*1000000/RES_hhdet_num!J41)</f>
        <v>751.64709601971254</v>
      </c>
      <c r="K41" s="57">
        <f>IF(RES_hhdet_fec!K41=0,0,RES_hhdet_fec!K41/0.086*1000000/RES_hhdet_num!K41)</f>
        <v>727.67127757960634</v>
      </c>
      <c r="L41" s="57">
        <f>IF(RES_hhdet_fec!L41=0,0,RES_hhdet_fec!L41/0.086*1000000/RES_hhdet_num!L41)</f>
        <v>790.45275588079949</v>
      </c>
      <c r="M41" s="57">
        <f>IF(RES_hhdet_fec!M41=0,0,RES_hhdet_fec!M41/0.086*1000000/RES_hhdet_num!M41)</f>
        <v>786.47520762950091</v>
      </c>
      <c r="N41" s="57">
        <f>IF(RES_hhdet_fec!N41=0,0,RES_hhdet_fec!N41/0.086*1000000/RES_hhdet_num!N41)</f>
        <v>796.06605656448926</v>
      </c>
      <c r="O41" s="57">
        <f>IF(RES_hhdet_fec!O41=0,0,RES_hhdet_fec!O41/0.086*1000000/RES_hhdet_num!O41)</f>
        <v>783.94860375409769</v>
      </c>
      <c r="P41" s="57">
        <f>IF(RES_hhdet_fec!P41=0,0,RES_hhdet_fec!P41/0.086*1000000/RES_hhdet_num!P41)</f>
        <v>785.75885107077022</v>
      </c>
      <c r="Q41" s="57">
        <f>IF(RES_hhdet_fec!Q41=0,0,RES_hhdet_fec!Q41/0.086*1000000/RES_hhdet_num!Q41)</f>
        <v>870.47112062352073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0</v>
      </c>
      <c r="C43" s="168">
        <f t="shared" ref="C43:Q43" si="8">SUM(C44,C47,C49,C58)</f>
        <v>0</v>
      </c>
      <c r="D43" s="168">
        <f t="shared" si="8"/>
        <v>0</v>
      </c>
      <c r="E43" s="168">
        <f t="shared" si="8"/>
        <v>0</v>
      </c>
      <c r="F43" s="168">
        <f t="shared" si="8"/>
        <v>0</v>
      </c>
      <c r="G43" s="168">
        <f t="shared" si="8"/>
        <v>0</v>
      </c>
      <c r="H43" s="168">
        <f t="shared" si="8"/>
        <v>0</v>
      </c>
      <c r="I43" s="168">
        <f t="shared" si="8"/>
        <v>0</v>
      </c>
      <c r="J43" s="168">
        <f t="shared" si="8"/>
        <v>0</v>
      </c>
      <c r="K43" s="168">
        <f t="shared" si="8"/>
        <v>0</v>
      </c>
      <c r="L43" s="168">
        <f t="shared" si="8"/>
        <v>0</v>
      </c>
      <c r="M43" s="168">
        <f t="shared" si="8"/>
        <v>0</v>
      </c>
      <c r="N43" s="168">
        <f t="shared" si="8"/>
        <v>0</v>
      </c>
      <c r="O43" s="168">
        <f t="shared" si="8"/>
        <v>3192.084742034735</v>
      </c>
      <c r="P43" s="168">
        <f t="shared" si="8"/>
        <v>3132.1879902117289</v>
      </c>
      <c r="Q43" s="168">
        <f t="shared" si="8"/>
        <v>3542.7569519236122</v>
      </c>
    </row>
    <row r="44" spans="1:17" ht="12.95" customHeight="1" x14ac:dyDescent="0.25">
      <c r="A44" s="158" t="s">
        <v>65</v>
      </c>
      <c r="B44" s="157">
        <f t="shared" ref="B44" si="9">SUM(B45:B46)</f>
        <v>0</v>
      </c>
      <c r="C44" s="157">
        <f t="shared" ref="C44:Q44" si="10">SUM(C45:C46)</f>
        <v>0</v>
      </c>
      <c r="D44" s="157">
        <f t="shared" si="10"/>
        <v>0</v>
      </c>
      <c r="E44" s="157">
        <f t="shared" si="10"/>
        <v>0</v>
      </c>
      <c r="F44" s="157">
        <f t="shared" si="10"/>
        <v>0</v>
      </c>
      <c r="G44" s="157">
        <f t="shared" si="10"/>
        <v>0</v>
      </c>
      <c r="H44" s="157">
        <f t="shared" si="10"/>
        <v>0</v>
      </c>
      <c r="I44" s="157">
        <f t="shared" si="10"/>
        <v>0</v>
      </c>
      <c r="J44" s="157">
        <f t="shared" si="10"/>
        <v>0</v>
      </c>
      <c r="K44" s="157">
        <f t="shared" si="10"/>
        <v>0</v>
      </c>
      <c r="L44" s="157">
        <f t="shared" si="10"/>
        <v>0</v>
      </c>
      <c r="M44" s="157">
        <f t="shared" si="10"/>
        <v>0</v>
      </c>
      <c r="N44" s="157">
        <f t="shared" si="10"/>
        <v>0</v>
      </c>
      <c r="O44" s="157">
        <f t="shared" si="10"/>
        <v>821.80099124325739</v>
      </c>
      <c r="P44" s="157">
        <f t="shared" si="10"/>
        <v>785.99244441785925</v>
      </c>
      <c r="Q44" s="157">
        <f t="shared" si="10"/>
        <v>1044.0548656987755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0</v>
      </c>
      <c r="C45" s="156">
        <f>IF(RES_hhdet_fec!C45=0,0,RES_hhdet_fec!C45/0.086*1000000/RES_hhdet_num!C$43)</f>
        <v>0</v>
      </c>
      <c r="D45" s="156">
        <f>IF(RES_hhdet_fec!D45=0,0,RES_hhdet_fec!D45/0.086*1000000/RES_hhdet_num!D$43)</f>
        <v>0</v>
      </c>
      <c r="E45" s="156">
        <f>IF(RES_hhdet_fec!E45=0,0,RES_hhdet_fec!E45/0.086*1000000/RES_hhdet_num!E$43)</f>
        <v>0</v>
      </c>
      <c r="F45" s="156">
        <f>IF(RES_hhdet_fec!F45=0,0,RES_hhdet_fec!F45/0.086*1000000/RES_hhdet_num!F$43)</f>
        <v>0</v>
      </c>
      <c r="G45" s="156">
        <f>IF(RES_hhdet_fec!G45=0,0,RES_hhdet_fec!G45/0.086*1000000/RES_hhdet_num!G$43)</f>
        <v>0</v>
      </c>
      <c r="H45" s="156">
        <f>IF(RES_hhdet_fec!H45=0,0,RES_hhdet_fec!H45/0.086*1000000/RES_hhdet_num!H$43)</f>
        <v>0</v>
      </c>
      <c r="I45" s="156">
        <f>IF(RES_hhdet_fec!I45=0,0,RES_hhdet_fec!I45/0.086*1000000/RES_hhdet_num!I$43)</f>
        <v>0</v>
      </c>
      <c r="J45" s="156">
        <f>IF(RES_hhdet_fec!J45=0,0,RES_hhdet_fec!J45/0.086*1000000/RES_hhdet_num!J$43)</f>
        <v>0</v>
      </c>
      <c r="K45" s="156">
        <f>IF(RES_hhdet_fec!K45=0,0,RES_hhdet_fec!K45/0.086*1000000/RES_hhdet_num!K$43)</f>
        <v>0</v>
      </c>
      <c r="L45" s="156">
        <f>IF(RES_hhdet_fec!L45=0,0,RES_hhdet_fec!L45/0.086*1000000/RES_hhdet_num!L$43)</f>
        <v>0</v>
      </c>
      <c r="M45" s="156">
        <f>IF(RES_hhdet_fec!M45=0,0,RES_hhdet_fec!M45/0.086*1000000/RES_hhdet_num!M$43)</f>
        <v>0</v>
      </c>
      <c r="N45" s="156">
        <f>IF(RES_hhdet_fec!N45=0,0,RES_hhdet_fec!N45/0.086*1000000/RES_hhdet_num!N$43)</f>
        <v>0</v>
      </c>
      <c r="O45" s="156">
        <f>IF(RES_hhdet_fec!O45=0,0,RES_hhdet_fec!O45/0.086*1000000/RES_hhdet_num!O$43)</f>
        <v>818.68486787085146</v>
      </c>
      <c r="P45" s="156">
        <f>IF(RES_hhdet_fec!P45=0,0,RES_hhdet_fec!P45/0.086*1000000/RES_hhdet_num!P$43)</f>
        <v>778.11409097628859</v>
      </c>
      <c r="Q45" s="156">
        <f>IF(RES_hhdet_fec!Q45=0,0,RES_hhdet_fec!Q45/0.086*1000000/RES_hhdet_num!Q$43)</f>
        <v>1017.4669894618668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0</v>
      </c>
      <c r="C46" s="156">
        <f>IF(RES_hhdet_fec!C46=0,0,RES_hhdet_fec!C46/0.086*1000000/RES_hhdet_num!C$43)</f>
        <v>0</v>
      </c>
      <c r="D46" s="156">
        <f>IF(RES_hhdet_fec!D46=0,0,RES_hhdet_fec!D46/0.086*1000000/RES_hhdet_num!D$43)</f>
        <v>0</v>
      </c>
      <c r="E46" s="156">
        <f>IF(RES_hhdet_fec!E46=0,0,RES_hhdet_fec!E46/0.086*1000000/RES_hhdet_num!E$43)</f>
        <v>0</v>
      </c>
      <c r="F46" s="156">
        <f>IF(RES_hhdet_fec!F46=0,0,RES_hhdet_fec!F46/0.086*1000000/RES_hhdet_num!F$43)</f>
        <v>0</v>
      </c>
      <c r="G46" s="156">
        <f>IF(RES_hhdet_fec!G46=0,0,RES_hhdet_fec!G46/0.086*1000000/RES_hhdet_num!G$43)</f>
        <v>0</v>
      </c>
      <c r="H46" s="156">
        <f>IF(RES_hhdet_fec!H46=0,0,RES_hhdet_fec!H46/0.086*1000000/RES_hhdet_num!H$43)</f>
        <v>0</v>
      </c>
      <c r="I46" s="156">
        <f>IF(RES_hhdet_fec!I46=0,0,RES_hhdet_fec!I46/0.086*1000000/RES_hhdet_num!I$43)</f>
        <v>0</v>
      </c>
      <c r="J46" s="156">
        <f>IF(RES_hhdet_fec!J46=0,0,RES_hhdet_fec!J46/0.086*1000000/RES_hhdet_num!J$43)</f>
        <v>0</v>
      </c>
      <c r="K46" s="156">
        <f>IF(RES_hhdet_fec!K46=0,0,RES_hhdet_fec!K46/0.086*1000000/RES_hhdet_num!K$43)</f>
        <v>0</v>
      </c>
      <c r="L46" s="156">
        <f>IF(RES_hhdet_fec!L46=0,0,RES_hhdet_fec!L46/0.086*1000000/RES_hhdet_num!L$43)</f>
        <v>0</v>
      </c>
      <c r="M46" s="156">
        <f>IF(RES_hhdet_fec!M46=0,0,RES_hhdet_fec!M46/0.086*1000000/RES_hhdet_num!M$43)</f>
        <v>0</v>
      </c>
      <c r="N46" s="156">
        <f>IF(RES_hhdet_fec!N46=0,0,RES_hhdet_fec!N46/0.086*1000000/RES_hhdet_num!N$43)</f>
        <v>0</v>
      </c>
      <c r="O46" s="156">
        <f>IF(RES_hhdet_fec!O46=0,0,RES_hhdet_fec!O46/0.086*1000000/RES_hhdet_num!O$43)</f>
        <v>3.1161233724059367</v>
      </c>
      <c r="P46" s="156">
        <f>IF(RES_hhdet_fec!P46=0,0,RES_hhdet_fec!P46/0.086*1000000/RES_hhdet_num!P$43)</f>
        <v>7.8783534415706358</v>
      </c>
      <c r="Q46" s="156">
        <f>IF(RES_hhdet_fec!Q46=0,0,RES_hhdet_fec!Q46/0.086*1000000/RES_hhdet_num!Q$43)</f>
        <v>26.587876236908727</v>
      </c>
    </row>
    <row r="47" spans="1:17" ht="12.95" customHeight="1" x14ac:dyDescent="0.25">
      <c r="A47" s="158" t="s">
        <v>112</v>
      </c>
      <c r="B47" s="157">
        <f t="shared" ref="B47:Q47" si="11">B48</f>
        <v>0</v>
      </c>
      <c r="C47" s="157">
        <f t="shared" si="11"/>
        <v>0</v>
      </c>
      <c r="D47" s="157">
        <f t="shared" si="11"/>
        <v>0</v>
      </c>
      <c r="E47" s="157">
        <f t="shared" si="11"/>
        <v>0</v>
      </c>
      <c r="F47" s="157">
        <f t="shared" si="11"/>
        <v>0</v>
      </c>
      <c r="G47" s="157">
        <f t="shared" si="11"/>
        <v>0</v>
      </c>
      <c r="H47" s="157">
        <f t="shared" si="11"/>
        <v>0</v>
      </c>
      <c r="I47" s="157">
        <f t="shared" si="11"/>
        <v>0</v>
      </c>
      <c r="J47" s="157">
        <f t="shared" si="11"/>
        <v>0</v>
      </c>
      <c r="K47" s="157">
        <f t="shared" si="11"/>
        <v>0</v>
      </c>
      <c r="L47" s="157">
        <f t="shared" si="11"/>
        <v>0</v>
      </c>
      <c r="M47" s="157">
        <f t="shared" si="11"/>
        <v>0</v>
      </c>
      <c r="N47" s="157">
        <f t="shared" si="11"/>
        <v>0</v>
      </c>
      <c r="O47" s="157">
        <f t="shared" si="11"/>
        <v>224.19144368714072</v>
      </c>
      <c r="P47" s="157">
        <f t="shared" si="11"/>
        <v>230.15628062071139</v>
      </c>
      <c r="Q47" s="157">
        <f t="shared" si="11"/>
        <v>231.50849040622066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0</v>
      </c>
      <c r="C48" s="156">
        <f>IF(RES_hhdet_fec!C48=0,0,RES_hhdet_fec!C48/0.086*1000000/RES_hhdet_num!C$43)</f>
        <v>0</v>
      </c>
      <c r="D48" s="156">
        <f>IF(RES_hhdet_fec!D48=0,0,RES_hhdet_fec!D48/0.086*1000000/RES_hhdet_num!D$43)</f>
        <v>0</v>
      </c>
      <c r="E48" s="156">
        <f>IF(RES_hhdet_fec!E48=0,0,RES_hhdet_fec!E48/0.086*1000000/RES_hhdet_num!E$43)</f>
        <v>0</v>
      </c>
      <c r="F48" s="156">
        <f>IF(RES_hhdet_fec!F48=0,0,RES_hhdet_fec!F48/0.086*1000000/RES_hhdet_num!F$43)</f>
        <v>0</v>
      </c>
      <c r="G48" s="156">
        <f>IF(RES_hhdet_fec!G48=0,0,RES_hhdet_fec!G48/0.086*1000000/RES_hhdet_num!G$43)</f>
        <v>0</v>
      </c>
      <c r="H48" s="156">
        <f>IF(RES_hhdet_fec!H48=0,0,RES_hhdet_fec!H48/0.086*1000000/RES_hhdet_num!H$43)</f>
        <v>0</v>
      </c>
      <c r="I48" s="156">
        <f>IF(RES_hhdet_fec!I48=0,0,RES_hhdet_fec!I48/0.086*1000000/RES_hhdet_num!I$43)</f>
        <v>0</v>
      </c>
      <c r="J48" s="156">
        <f>IF(RES_hhdet_fec!J48=0,0,RES_hhdet_fec!J48/0.086*1000000/RES_hhdet_num!J$43)</f>
        <v>0</v>
      </c>
      <c r="K48" s="156">
        <f>IF(RES_hhdet_fec!K48=0,0,RES_hhdet_fec!K48/0.086*1000000/RES_hhdet_num!K$43)</f>
        <v>0</v>
      </c>
      <c r="L48" s="156">
        <f>IF(RES_hhdet_fec!L48=0,0,RES_hhdet_fec!L48/0.086*1000000/RES_hhdet_num!L$43)</f>
        <v>0</v>
      </c>
      <c r="M48" s="156">
        <f>IF(RES_hhdet_fec!M48=0,0,RES_hhdet_fec!M48/0.086*1000000/RES_hhdet_num!M$43)</f>
        <v>0</v>
      </c>
      <c r="N48" s="156">
        <f>IF(RES_hhdet_fec!N48=0,0,RES_hhdet_fec!N48/0.086*1000000/RES_hhdet_num!N$43)</f>
        <v>0</v>
      </c>
      <c r="O48" s="156">
        <f>IF(RES_hhdet_fec!O48=0,0,RES_hhdet_fec!O48/0.086*1000000/RES_hhdet_num!O$43)</f>
        <v>224.19144368714072</v>
      </c>
      <c r="P48" s="156">
        <f>IF(RES_hhdet_fec!P48=0,0,RES_hhdet_fec!P48/0.086*1000000/RES_hhdet_num!P$43)</f>
        <v>230.15628062071139</v>
      </c>
      <c r="Q48" s="156">
        <f>IF(RES_hhdet_fec!Q48=0,0,RES_hhdet_fec!Q48/0.086*1000000/RES_hhdet_num!Q$43)</f>
        <v>231.50849040622066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0</v>
      </c>
      <c r="C49" s="157">
        <f>IF(RES_hhdet_fec!C49=0,0,RES_hhdet_fec!C49/0.086*1000000/RES_hhdet_num!C$43)</f>
        <v>0</v>
      </c>
      <c r="D49" s="157">
        <f>IF(RES_hhdet_fec!D49=0,0,RES_hhdet_fec!D49/0.086*1000000/RES_hhdet_num!D$43)</f>
        <v>0</v>
      </c>
      <c r="E49" s="157">
        <f>IF(RES_hhdet_fec!E49=0,0,RES_hhdet_fec!E49/0.086*1000000/RES_hhdet_num!E$43)</f>
        <v>0</v>
      </c>
      <c r="F49" s="157">
        <f>IF(RES_hhdet_fec!F49=0,0,RES_hhdet_fec!F49/0.086*1000000/RES_hhdet_num!F$43)</f>
        <v>0</v>
      </c>
      <c r="G49" s="157">
        <f>IF(RES_hhdet_fec!G49=0,0,RES_hhdet_fec!G49/0.086*1000000/RES_hhdet_num!G$43)</f>
        <v>0</v>
      </c>
      <c r="H49" s="157">
        <f>IF(RES_hhdet_fec!H49=0,0,RES_hhdet_fec!H49/0.086*1000000/RES_hhdet_num!H$43)</f>
        <v>0</v>
      </c>
      <c r="I49" s="157">
        <f>IF(RES_hhdet_fec!I49=0,0,RES_hhdet_fec!I49/0.086*1000000/RES_hhdet_num!I$43)</f>
        <v>0</v>
      </c>
      <c r="J49" s="157">
        <f>IF(RES_hhdet_fec!J49=0,0,RES_hhdet_fec!J49/0.086*1000000/RES_hhdet_num!J$43)</f>
        <v>0</v>
      </c>
      <c r="K49" s="157">
        <f>IF(RES_hhdet_fec!K49=0,0,RES_hhdet_fec!K49/0.086*1000000/RES_hhdet_num!K$43)</f>
        <v>0</v>
      </c>
      <c r="L49" s="157">
        <f>IF(RES_hhdet_fec!L49=0,0,RES_hhdet_fec!L49/0.086*1000000/RES_hhdet_num!L$43)</f>
        <v>0</v>
      </c>
      <c r="M49" s="157">
        <f>IF(RES_hhdet_fec!M49=0,0,RES_hhdet_fec!M49/0.086*1000000/RES_hhdet_num!M$43)</f>
        <v>0</v>
      </c>
      <c r="N49" s="157">
        <f>IF(RES_hhdet_fec!N49=0,0,RES_hhdet_fec!N49/0.086*1000000/RES_hhdet_num!N$43)</f>
        <v>0</v>
      </c>
      <c r="O49" s="157">
        <f>IF(RES_hhdet_fec!O49=0,0,RES_hhdet_fec!O49/0.086*1000000/RES_hhdet_num!O$43)</f>
        <v>1168.4945372983702</v>
      </c>
      <c r="P49" s="157">
        <f>IF(RES_hhdet_fec!P49=0,0,RES_hhdet_fec!P49/0.086*1000000/RES_hhdet_num!P$43)</f>
        <v>1169.9069932376597</v>
      </c>
      <c r="Q49" s="157">
        <f>IF(RES_hhdet_fec!Q49=0,0,RES_hhdet_fec!Q49/0.086*1000000/RES_hhdet_num!Q$43)</f>
        <v>1248.1144712121159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0</v>
      </c>
      <c r="C50" s="132">
        <f>IF(RES_hhdet_fec!C50=0,0,RES_hhdet_fec!C50/0.086*1000000/RES_hhdet_num!C50)</f>
        <v>0</v>
      </c>
      <c r="D50" s="132">
        <f>IF(RES_hhdet_fec!D50=0,0,RES_hhdet_fec!D50/0.086*1000000/RES_hhdet_num!D50)</f>
        <v>0</v>
      </c>
      <c r="E50" s="132">
        <f>IF(RES_hhdet_fec!E50=0,0,RES_hhdet_fec!E50/0.086*1000000/RES_hhdet_num!E50)</f>
        <v>0</v>
      </c>
      <c r="F50" s="132">
        <f>IF(RES_hhdet_fec!F50=0,0,RES_hhdet_fec!F50/0.086*1000000/RES_hhdet_num!F50)</f>
        <v>0</v>
      </c>
      <c r="G50" s="132">
        <f>IF(RES_hhdet_fec!G50=0,0,RES_hhdet_fec!G50/0.086*1000000/RES_hhdet_num!G50)</f>
        <v>0</v>
      </c>
      <c r="H50" s="132">
        <f>IF(RES_hhdet_fec!H50=0,0,RES_hhdet_fec!H50/0.086*1000000/RES_hhdet_num!H50)</f>
        <v>0</v>
      </c>
      <c r="I50" s="132">
        <f>IF(RES_hhdet_fec!I50=0,0,RES_hhdet_fec!I50/0.086*1000000/RES_hhdet_num!I50)</f>
        <v>0</v>
      </c>
      <c r="J50" s="132">
        <f>IF(RES_hhdet_fec!J50=0,0,RES_hhdet_fec!J50/0.086*1000000/RES_hhdet_num!J50)</f>
        <v>0</v>
      </c>
      <c r="K50" s="132">
        <f>IF(RES_hhdet_fec!K50=0,0,RES_hhdet_fec!K50/0.086*1000000/RES_hhdet_num!K50)</f>
        <v>0</v>
      </c>
      <c r="L50" s="132">
        <f>IF(RES_hhdet_fec!L50=0,0,RES_hhdet_fec!L50/0.086*1000000/RES_hhdet_num!L50)</f>
        <v>0</v>
      </c>
      <c r="M50" s="132">
        <f>IF(RES_hhdet_fec!M50=0,0,RES_hhdet_fec!M50/0.086*1000000/RES_hhdet_num!M50)</f>
        <v>0</v>
      </c>
      <c r="N50" s="132">
        <f>IF(RES_hhdet_fec!N50=0,0,RES_hhdet_fec!N50/0.086*1000000/RES_hhdet_num!N50)</f>
        <v>0</v>
      </c>
      <c r="O50" s="132">
        <f>IF(RES_hhdet_fec!O50=0,0,RES_hhdet_fec!O50/0.086*1000000/RES_hhdet_num!O50)</f>
        <v>0</v>
      </c>
      <c r="P50" s="132">
        <f>IF(RES_hhdet_fec!P50=0,0,RES_hhdet_fec!P50/0.086*1000000/RES_hhdet_num!P50)</f>
        <v>0</v>
      </c>
      <c r="Q50" s="132">
        <f>IF(RES_hhdet_fec!Q50=0,0,RES_hhdet_fec!Q50/0.086*1000000/RES_hhdet_num!Q50)</f>
        <v>0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0</v>
      </c>
      <c r="C51" s="132">
        <f>IF(RES_hhdet_fec!C51=0,0,RES_hhdet_fec!C51/0.086*1000000/RES_hhdet_num!C51)</f>
        <v>0</v>
      </c>
      <c r="D51" s="132">
        <f>IF(RES_hhdet_fec!D51=0,0,RES_hhdet_fec!D51/0.086*1000000/RES_hhdet_num!D51)</f>
        <v>0</v>
      </c>
      <c r="E51" s="132">
        <f>IF(RES_hhdet_fec!E51=0,0,RES_hhdet_fec!E51/0.086*1000000/RES_hhdet_num!E51)</f>
        <v>0</v>
      </c>
      <c r="F51" s="132">
        <f>IF(RES_hhdet_fec!F51=0,0,RES_hhdet_fec!F51/0.086*1000000/RES_hhdet_num!F51)</f>
        <v>0</v>
      </c>
      <c r="G51" s="132">
        <f>IF(RES_hhdet_fec!G51=0,0,RES_hhdet_fec!G51/0.086*1000000/RES_hhdet_num!G51)</f>
        <v>0</v>
      </c>
      <c r="H51" s="132">
        <f>IF(RES_hhdet_fec!H51=0,0,RES_hhdet_fec!H51/0.086*1000000/RES_hhdet_num!H51)</f>
        <v>0</v>
      </c>
      <c r="I51" s="132">
        <f>IF(RES_hhdet_fec!I51=0,0,RES_hhdet_fec!I51/0.086*1000000/RES_hhdet_num!I51)</f>
        <v>0</v>
      </c>
      <c r="J51" s="132">
        <f>IF(RES_hhdet_fec!J51=0,0,RES_hhdet_fec!J51/0.086*1000000/RES_hhdet_num!J51)</f>
        <v>0</v>
      </c>
      <c r="K51" s="132">
        <f>IF(RES_hhdet_fec!K51=0,0,RES_hhdet_fec!K51/0.086*1000000/RES_hhdet_num!K51)</f>
        <v>0</v>
      </c>
      <c r="L51" s="132">
        <f>IF(RES_hhdet_fec!L51=0,0,RES_hhdet_fec!L51/0.086*1000000/RES_hhdet_num!L51)</f>
        <v>0</v>
      </c>
      <c r="M51" s="132">
        <f>IF(RES_hhdet_fec!M51=0,0,RES_hhdet_fec!M51/0.086*1000000/RES_hhdet_num!M51)</f>
        <v>0</v>
      </c>
      <c r="N51" s="132">
        <f>IF(RES_hhdet_fec!N51=0,0,RES_hhdet_fec!N51/0.086*1000000/RES_hhdet_num!N51)</f>
        <v>0</v>
      </c>
      <c r="O51" s="132">
        <f>IF(RES_hhdet_fec!O51=0,0,RES_hhdet_fec!O51/0.086*1000000/RES_hhdet_num!O51)</f>
        <v>0</v>
      </c>
      <c r="P51" s="132">
        <f>IF(RES_hhdet_fec!P51=0,0,RES_hhdet_fec!P51/0.086*1000000/RES_hhdet_num!P51)</f>
        <v>0</v>
      </c>
      <c r="Q51" s="132">
        <f>IF(RES_hhdet_fec!Q51=0,0,RES_hhdet_fec!Q51/0.086*1000000/RES_hhdet_num!Q51)</f>
        <v>0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0</v>
      </c>
      <c r="C52" s="165">
        <f>IF(RES_hhdet_fec!C52=0,0,RES_hhdet_fec!C52/0.086*1000000/RES_hhdet_num!C51)</f>
        <v>0</v>
      </c>
      <c r="D52" s="165">
        <f>IF(RES_hhdet_fec!D52=0,0,RES_hhdet_fec!D52/0.086*1000000/RES_hhdet_num!D51)</f>
        <v>0</v>
      </c>
      <c r="E52" s="165">
        <f>IF(RES_hhdet_fec!E52=0,0,RES_hhdet_fec!E52/0.086*1000000/RES_hhdet_num!E51)</f>
        <v>0</v>
      </c>
      <c r="F52" s="165">
        <f>IF(RES_hhdet_fec!F52=0,0,RES_hhdet_fec!F52/0.086*1000000/RES_hhdet_num!F51)</f>
        <v>0</v>
      </c>
      <c r="G52" s="165">
        <f>IF(RES_hhdet_fec!G52=0,0,RES_hhdet_fec!G52/0.086*1000000/RES_hhdet_num!G51)</f>
        <v>0</v>
      </c>
      <c r="H52" s="165">
        <f>IF(RES_hhdet_fec!H52=0,0,RES_hhdet_fec!H52/0.086*1000000/RES_hhdet_num!H51)</f>
        <v>0</v>
      </c>
      <c r="I52" s="165">
        <f>IF(RES_hhdet_fec!I52=0,0,RES_hhdet_fec!I52/0.086*1000000/RES_hhdet_num!I51)</f>
        <v>0</v>
      </c>
      <c r="J52" s="165">
        <f>IF(RES_hhdet_fec!J52=0,0,RES_hhdet_fec!J52/0.086*1000000/RES_hhdet_num!J51)</f>
        <v>0</v>
      </c>
      <c r="K52" s="165">
        <f>IF(RES_hhdet_fec!K52=0,0,RES_hhdet_fec!K52/0.086*1000000/RES_hhdet_num!K51)</f>
        <v>0</v>
      </c>
      <c r="L52" s="165">
        <f>IF(RES_hhdet_fec!L52=0,0,RES_hhdet_fec!L52/0.086*1000000/RES_hhdet_num!L51)</f>
        <v>0</v>
      </c>
      <c r="M52" s="165">
        <f>IF(RES_hhdet_fec!M52=0,0,RES_hhdet_fec!M52/0.086*1000000/RES_hhdet_num!M51)</f>
        <v>0</v>
      </c>
      <c r="N52" s="165">
        <f>IF(RES_hhdet_fec!N52=0,0,RES_hhdet_fec!N52/0.086*1000000/RES_hhdet_num!N51)</f>
        <v>0</v>
      </c>
      <c r="O52" s="165">
        <f>IF(RES_hhdet_fec!O52=0,0,RES_hhdet_fec!O52/0.086*1000000/RES_hhdet_num!O51)</f>
        <v>0</v>
      </c>
      <c r="P52" s="165">
        <f>IF(RES_hhdet_fec!P52=0,0,RES_hhdet_fec!P52/0.086*1000000/RES_hhdet_num!P51)</f>
        <v>0</v>
      </c>
      <c r="Q52" s="165">
        <f>IF(RES_hhdet_fec!Q52=0,0,RES_hhdet_fec!Q52/0.086*1000000/RES_hhdet_num!Q51)</f>
        <v>0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0</v>
      </c>
      <c r="C53" s="164">
        <f>IF(RES_hhdet_fec!C53=0,0,RES_hhdet_fec!C53/0.086*1000000/RES_hhdet_num!C51)</f>
        <v>0</v>
      </c>
      <c r="D53" s="164">
        <f>IF(RES_hhdet_fec!D53=0,0,RES_hhdet_fec!D53/0.086*1000000/RES_hhdet_num!D51)</f>
        <v>0</v>
      </c>
      <c r="E53" s="164">
        <f>IF(RES_hhdet_fec!E53=0,0,RES_hhdet_fec!E53/0.086*1000000/RES_hhdet_num!E51)</f>
        <v>0</v>
      </c>
      <c r="F53" s="164">
        <f>IF(RES_hhdet_fec!F53=0,0,RES_hhdet_fec!F53/0.086*1000000/RES_hhdet_num!F51)</f>
        <v>0</v>
      </c>
      <c r="G53" s="164">
        <f>IF(RES_hhdet_fec!G53=0,0,RES_hhdet_fec!G53/0.086*1000000/RES_hhdet_num!G51)</f>
        <v>0</v>
      </c>
      <c r="H53" s="164">
        <f>IF(RES_hhdet_fec!H53=0,0,RES_hhdet_fec!H53/0.086*1000000/RES_hhdet_num!H51)</f>
        <v>0</v>
      </c>
      <c r="I53" s="164">
        <f>IF(RES_hhdet_fec!I53=0,0,RES_hhdet_fec!I53/0.086*1000000/RES_hhdet_num!I51)</f>
        <v>0</v>
      </c>
      <c r="J53" s="164">
        <f>IF(RES_hhdet_fec!J53=0,0,RES_hhdet_fec!J53/0.086*1000000/RES_hhdet_num!J51)</f>
        <v>0</v>
      </c>
      <c r="K53" s="164">
        <f>IF(RES_hhdet_fec!K53=0,0,RES_hhdet_fec!K53/0.086*1000000/RES_hhdet_num!K51)</f>
        <v>0</v>
      </c>
      <c r="L53" s="164">
        <f>IF(RES_hhdet_fec!L53=0,0,RES_hhdet_fec!L53/0.086*1000000/RES_hhdet_num!L51)</f>
        <v>0</v>
      </c>
      <c r="M53" s="164">
        <f>IF(RES_hhdet_fec!M53=0,0,RES_hhdet_fec!M53/0.086*1000000/RES_hhdet_num!M51)</f>
        <v>0</v>
      </c>
      <c r="N53" s="164">
        <f>IF(RES_hhdet_fec!N53=0,0,RES_hhdet_fec!N53/0.086*1000000/RES_hhdet_num!N51)</f>
        <v>0</v>
      </c>
      <c r="O53" s="164">
        <f>IF(RES_hhdet_fec!O53=0,0,RES_hhdet_fec!O53/0.086*1000000/RES_hhdet_num!O51)</f>
        <v>0</v>
      </c>
      <c r="P53" s="164">
        <f>IF(RES_hhdet_fec!P53=0,0,RES_hhdet_fec!P53/0.086*1000000/RES_hhdet_num!P51)</f>
        <v>0</v>
      </c>
      <c r="Q53" s="164">
        <f>IF(RES_hhdet_fec!Q53=0,0,RES_hhdet_fec!Q53/0.086*1000000/RES_hhdet_num!Q51)</f>
        <v>0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0</v>
      </c>
      <c r="C54" s="162">
        <f>IF(RES_hhdet_fec!C54=0,0,RES_hhdet_fec!C54/0.086*1000000/RES_hhdet_num!C54)</f>
        <v>0</v>
      </c>
      <c r="D54" s="162">
        <f>IF(RES_hhdet_fec!D54=0,0,RES_hhdet_fec!D54/0.086*1000000/RES_hhdet_num!D54)</f>
        <v>0</v>
      </c>
      <c r="E54" s="162">
        <f>IF(RES_hhdet_fec!E54=0,0,RES_hhdet_fec!E54/0.086*1000000/RES_hhdet_num!E54)</f>
        <v>0</v>
      </c>
      <c r="F54" s="162">
        <f>IF(RES_hhdet_fec!F54=0,0,RES_hhdet_fec!F54/0.086*1000000/RES_hhdet_num!F54)</f>
        <v>0</v>
      </c>
      <c r="G54" s="162">
        <f>IF(RES_hhdet_fec!G54=0,0,RES_hhdet_fec!G54/0.086*1000000/RES_hhdet_num!G54)</f>
        <v>0</v>
      </c>
      <c r="H54" s="162">
        <f>IF(RES_hhdet_fec!H54=0,0,RES_hhdet_fec!H54/0.086*1000000/RES_hhdet_num!H54)</f>
        <v>0</v>
      </c>
      <c r="I54" s="162">
        <f>IF(RES_hhdet_fec!I54=0,0,RES_hhdet_fec!I54/0.086*1000000/RES_hhdet_num!I54)</f>
        <v>0</v>
      </c>
      <c r="J54" s="162">
        <f>IF(RES_hhdet_fec!J54=0,0,RES_hhdet_fec!J54/0.086*1000000/RES_hhdet_num!J54)</f>
        <v>0</v>
      </c>
      <c r="K54" s="162">
        <f>IF(RES_hhdet_fec!K54=0,0,RES_hhdet_fec!K54/0.086*1000000/RES_hhdet_num!K54)</f>
        <v>0</v>
      </c>
      <c r="L54" s="162">
        <f>IF(RES_hhdet_fec!L54=0,0,RES_hhdet_fec!L54/0.086*1000000/RES_hhdet_num!L54)</f>
        <v>0</v>
      </c>
      <c r="M54" s="162">
        <f>IF(RES_hhdet_fec!M54=0,0,RES_hhdet_fec!M54/0.086*1000000/RES_hhdet_num!M54)</f>
        <v>0</v>
      </c>
      <c r="N54" s="162">
        <f>IF(RES_hhdet_fec!N54=0,0,RES_hhdet_fec!N54/0.086*1000000/RES_hhdet_num!N54)</f>
        <v>0</v>
      </c>
      <c r="O54" s="162">
        <f>IF(RES_hhdet_fec!O54=0,0,RES_hhdet_fec!O54/0.086*1000000/RES_hhdet_num!O54)</f>
        <v>1371.754671212798</v>
      </c>
      <c r="P54" s="162">
        <f>IF(RES_hhdet_fec!P54=0,0,RES_hhdet_fec!P54/0.086*1000000/RES_hhdet_num!P54)</f>
        <v>1369.0881099484131</v>
      </c>
      <c r="Q54" s="162">
        <f>IF(RES_hhdet_fec!Q54=0,0,RES_hhdet_fec!Q54/0.086*1000000/RES_hhdet_num!Q54)</f>
        <v>1448.4537077319096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0</v>
      </c>
      <c r="C55" s="160">
        <f>IF(RES_hhdet_fec!C55=0,0,RES_hhdet_fec!C55/0.086*1000000/RES_hhdet_num!C55)</f>
        <v>0</v>
      </c>
      <c r="D55" s="160">
        <f>IF(RES_hhdet_fec!D55=0,0,RES_hhdet_fec!D55/0.086*1000000/RES_hhdet_num!D55)</f>
        <v>0</v>
      </c>
      <c r="E55" s="160">
        <f>IF(RES_hhdet_fec!E55=0,0,RES_hhdet_fec!E55/0.086*1000000/RES_hhdet_num!E55)</f>
        <v>0</v>
      </c>
      <c r="F55" s="160">
        <f>IF(RES_hhdet_fec!F55=0,0,RES_hhdet_fec!F55/0.086*1000000/RES_hhdet_num!F55)</f>
        <v>0</v>
      </c>
      <c r="G55" s="160">
        <f>IF(RES_hhdet_fec!G55=0,0,RES_hhdet_fec!G55/0.086*1000000/RES_hhdet_num!G55)</f>
        <v>0</v>
      </c>
      <c r="H55" s="160">
        <f>IF(RES_hhdet_fec!H55=0,0,RES_hhdet_fec!H55/0.086*1000000/RES_hhdet_num!H55)</f>
        <v>0</v>
      </c>
      <c r="I55" s="160">
        <f>IF(RES_hhdet_fec!I55=0,0,RES_hhdet_fec!I55/0.086*1000000/RES_hhdet_num!I55)</f>
        <v>0</v>
      </c>
      <c r="J55" s="160">
        <f>IF(RES_hhdet_fec!J55=0,0,RES_hhdet_fec!J55/0.086*1000000/RES_hhdet_num!J55)</f>
        <v>0</v>
      </c>
      <c r="K55" s="160">
        <f>IF(RES_hhdet_fec!K55=0,0,RES_hhdet_fec!K55/0.086*1000000/RES_hhdet_num!K55)</f>
        <v>0</v>
      </c>
      <c r="L55" s="160">
        <f>IF(RES_hhdet_fec!L55=0,0,RES_hhdet_fec!L55/0.086*1000000/RES_hhdet_num!L55)</f>
        <v>0</v>
      </c>
      <c r="M55" s="160">
        <f>IF(RES_hhdet_fec!M55=0,0,RES_hhdet_fec!M55/0.086*1000000/RES_hhdet_num!M55)</f>
        <v>0</v>
      </c>
      <c r="N55" s="160">
        <f>IF(RES_hhdet_fec!N55=0,0,RES_hhdet_fec!N55/0.086*1000000/RES_hhdet_num!N55)</f>
        <v>0</v>
      </c>
      <c r="O55" s="160">
        <f>IF(RES_hhdet_fec!O55=0,0,RES_hhdet_fec!O55/0.086*1000000/RES_hhdet_num!O55)</f>
        <v>833.32016357821078</v>
      </c>
      <c r="P55" s="160">
        <f>IF(RES_hhdet_fec!P55=0,0,RES_hhdet_fec!P55/0.086*1000000/RES_hhdet_num!P55)</f>
        <v>840.70391354444621</v>
      </c>
      <c r="Q55" s="160">
        <f>IF(RES_hhdet_fec!Q55=0,0,RES_hhdet_fec!Q55/0.086*1000000/RES_hhdet_num!Q55)</f>
        <v>907.15516083046521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0</v>
      </c>
      <c r="C56" s="156">
        <f>IF(RES_hhdet_fec!C56=0,0,RES_hhdet_fec!C56/0.086*1000000/RES_hhdet_num!C55)</f>
        <v>0</v>
      </c>
      <c r="D56" s="156">
        <f>IF(RES_hhdet_fec!D56=0,0,RES_hhdet_fec!D56/0.086*1000000/RES_hhdet_num!D55)</f>
        <v>0</v>
      </c>
      <c r="E56" s="156">
        <f>IF(RES_hhdet_fec!E56=0,0,RES_hhdet_fec!E56/0.086*1000000/RES_hhdet_num!E55)</f>
        <v>0</v>
      </c>
      <c r="F56" s="156">
        <f>IF(RES_hhdet_fec!F56=0,0,RES_hhdet_fec!F56/0.086*1000000/RES_hhdet_num!F55)</f>
        <v>0</v>
      </c>
      <c r="G56" s="156">
        <f>IF(RES_hhdet_fec!G56=0,0,RES_hhdet_fec!G56/0.086*1000000/RES_hhdet_num!G55)</f>
        <v>0</v>
      </c>
      <c r="H56" s="156">
        <f>IF(RES_hhdet_fec!H56=0,0,RES_hhdet_fec!H56/0.086*1000000/RES_hhdet_num!H55)</f>
        <v>0</v>
      </c>
      <c r="I56" s="156">
        <f>IF(RES_hhdet_fec!I56=0,0,RES_hhdet_fec!I56/0.086*1000000/RES_hhdet_num!I55)</f>
        <v>0</v>
      </c>
      <c r="J56" s="156">
        <f>IF(RES_hhdet_fec!J56=0,0,RES_hhdet_fec!J56/0.086*1000000/RES_hhdet_num!J55)</f>
        <v>0</v>
      </c>
      <c r="K56" s="156">
        <f>IF(RES_hhdet_fec!K56=0,0,RES_hhdet_fec!K56/0.086*1000000/RES_hhdet_num!K55)</f>
        <v>0</v>
      </c>
      <c r="L56" s="156">
        <f>IF(RES_hhdet_fec!L56=0,0,RES_hhdet_fec!L56/0.086*1000000/RES_hhdet_num!L55)</f>
        <v>0</v>
      </c>
      <c r="M56" s="156">
        <f>IF(RES_hhdet_fec!M56=0,0,RES_hhdet_fec!M56/0.086*1000000/RES_hhdet_num!M55)</f>
        <v>0</v>
      </c>
      <c r="N56" s="156">
        <f>IF(RES_hhdet_fec!N56=0,0,RES_hhdet_fec!N56/0.086*1000000/RES_hhdet_num!N55)</f>
        <v>0</v>
      </c>
      <c r="O56" s="156">
        <f>IF(RES_hhdet_fec!O56=0,0,RES_hhdet_fec!O56/0.086*1000000/RES_hhdet_num!O55)</f>
        <v>37.0373761227453</v>
      </c>
      <c r="P56" s="156">
        <f>IF(RES_hhdet_fec!P56=0,0,RES_hhdet_fec!P56/0.086*1000000/RES_hhdet_num!P55)</f>
        <v>36.965378968606942</v>
      </c>
      <c r="Q56" s="156">
        <f>IF(RES_hhdet_fec!Q56=0,0,RES_hhdet_fec!Q56/0.086*1000000/RES_hhdet_num!Q55)</f>
        <v>97.046398418037782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0</v>
      </c>
      <c r="C57" s="156">
        <f>IF(RES_hhdet_fec!C57=0,0,RES_hhdet_fec!C57/0.086*1000000/RES_hhdet_num!C55)</f>
        <v>0</v>
      </c>
      <c r="D57" s="156">
        <f>IF(RES_hhdet_fec!D57=0,0,RES_hhdet_fec!D57/0.086*1000000/RES_hhdet_num!D55)</f>
        <v>0</v>
      </c>
      <c r="E57" s="156">
        <f>IF(RES_hhdet_fec!E57=0,0,RES_hhdet_fec!E57/0.086*1000000/RES_hhdet_num!E55)</f>
        <v>0</v>
      </c>
      <c r="F57" s="156">
        <f>IF(RES_hhdet_fec!F57=0,0,RES_hhdet_fec!F57/0.086*1000000/RES_hhdet_num!F55)</f>
        <v>0</v>
      </c>
      <c r="G57" s="156">
        <f>IF(RES_hhdet_fec!G57=0,0,RES_hhdet_fec!G57/0.086*1000000/RES_hhdet_num!G55)</f>
        <v>0</v>
      </c>
      <c r="H57" s="156">
        <f>IF(RES_hhdet_fec!H57=0,0,RES_hhdet_fec!H57/0.086*1000000/RES_hhdet_num!H55)</f>
        <v>0</v>
      </c>
      <c r="I57" s="156">
        <f>IF(RES_hhdet_fec!I57=0,0,RES_hhdet_fec!I57/0.086*1000000/RES_hhdet_num!I55)</f>
        <v>0</v>
      </c>
      <c r="J57" s="156">
        <f>IF(RES_hhdet_fec!J57=0,0,RES_hhdet_fec!J57/0.086*1000000/RES_hhdet_num!J55)</f>
        <v>0</v>
      </c>
      <c r="K57" s="156">
        <f>IF(RES_hhdet_fec!K57=0,0,RES_hhdet_fec!K57/0.086*1000000/RES_hhdet_num!K55)</f>
        <v>0</v>
      </c>
      <c r="L57" s="156">
        <f>IF(RES_hhdet_fec!L57=0,0,RES_hhdet_fec!L57/0.086*1000000/RES_hhdet_num!L55)</f>
        <v>0</v>
      </c>
      <c r="M57" s="156">
        <f>IF(RES_hhdet_fec!M57=0,0,RES_hhdet_fec!M57/0.086*1000000/RES_hhdet_num!M55)</f>
        <v>0</v>
      </c>
      <c r="N57" s="156">
        <f>IF(RES_hhdet_fec!N57=0,0,RES_hhdet_fec!N57/0.086*1000000/RES_hhdet_num!N55)</f>
        <v>0</v>
      </c>
      <c r="O57" s="156">
        <f>IF(RES_hhdet_fec!O57=0,0,RES_hhdet_fec!O57/0.086*1000000/RES_hhdet_num!O55)</f>
        <v>796.28278745546572</v>
      </c>
      <c r="P57" s="156">
        <f>IF(RES_hhdet_fec!P57=0,0,RES_hhdet_fec!P57/0.086*1000000/RES_hhdet_num!P55)</f>
        <v>803.73853457583937</v>
      </c>
      <c r="Q57" s="156">
        <f>IF(RES_hhdet_fec!Q57=0,0,RES_hhdet_fec!Q57/0.086*1000000/RES_hhdet_num!Q55)</f>
        <v>810.10876241242738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0</v>
      </c>
      <c r="C58" s="157">
        <f>IF(RES_hhdet_fec!C58=0,0,RES_hhdet_fec!C58/0.086*1000000/RES_hhdet_num!C$43)</f>
        <v>0</v>
      </c>
      <c r="D58" s="157">
        <f>IF(RES_hhdet_fec!D58=0,0,RES_hhdet_fec!D58/0.086*1000000/RES_hhdet_num!D$43)</f>
        <v>0</v>
      </c>
      <c r="E58" s="157">
        <f>IF(RES_hhdet_fec!E58=0,0,RES_hhdet_fec!E58/0.086*1000000/RES_hhdet_num!E$43)</f>
        <v>0</v>
      </c>
      <c r="F58" s="157">
        <f>IF(RES_hhdet_fec!F58=0,0,RES_hhdet_fec!F58/0.086*1000000/RES_hhdet_num!F$43)</f>
        <v>0</v>
      </c>
      <c r="G58" s="157">
        <f>IF(RES_hhdet_fec!G58=0,0,RES_hhdet_fec!G58/0.086*1000000/RES_hhdet_num!G$43)</f>
        <v>0</v>
      </c>
      <c r="H58" s="157">
        <f>IF(RES_hhdet_fec!H58=0,0,RES_hhdet_fec!H58/0.086*1000000/RES_hhdet_num!H$43)</f>
        <v>0</v>
      </c>
      <c r="I58" s="157">
        <f>IF(RES_hhdet_fec!I58=0,0,RES_hhdet_fec!I58/0.086*1000000/RES_hhdet_num!I$43)</f>
        <v>0</v>
      </c>
      <c r="J58" s="157">
        <f>IF(RES_hhdet_fec!J58=0,0,RES_hhdet_fec!J58/0.086*1000000/RES_hhdet_num!J$43)</f>
        <v>0</v>
      </c>
      <c r="K58" s="157">
        <f>IF(RES_hhdet_fec!K58=0,0,RES_hhdet_fec!K58/0.086*1000000/RES_hhdet_num!K$43)</f>
        <v>0</v>
      </c>
      <c r="L58" s="157">
        <f>IF(RES_hhdet_fec!L58=0,0,RES_hhdet_fec!L58/0.086*1000000/RES_hhdet_num!L$43)</f>
        <v>0</v>
      </c>
      <c r="M58" s="157">
        <f>IF(RES_hhdet_fec!M58=0,0,RES_hhdet_fec!M58/0.086*1000000/RES_hhdet_num!M$43)</f>
        <v>0</v>
      </c>
      <c r="N58" s="157">
        <f>IF(RES_hhdet_fec!N58=0,0,RES_hhdet_fec!N58/0.086*1000000/RES_hhdet_num!N$43)</f>
        <v>0</v>
      </c>
      <c r="O58" s="157">
        <f>IF(RES_hhdet_fec!O58=0,0,RES_hhdet_fec!O58/0.086*1000000/RES_hhdet_num!O$43)</f>
        <v>977.59776980596644</v>
      </c>
      <c r="P58" s="157">
        <f>IF(RES_hhdet_fec!P58=0,0,RES_hhdet_fec!P58/0.086*1000000/RES_hhdet_num!P$43)</f>
        <v>946.13227193549869</v>
      </c>
      <c r="Q58" s="157">
        <f>IF(RES_hhdet_fec!Q58=0,0,RES_hhdet_fec!Q58/0.086*1000000/RES_hhdet_num!Q$43)</f>
        <v>1019.0791246065002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0</v>
      </c>
      <c r="C59" s="156">
        <f>IF(RES_hhdet_fec!C59=0,0,RES_hhdet_fec!C59/0.086*1000000/RES_hhdet_num!C59)</f>
        <v>0</v>
      </c>
      <c r="D59" s="156">
        <f>IF(RES_hhdet_fec!D59=0,0,RES_hhdet_fec!D59/0.086*1000000/RES_hhdet_num!D59)</f>
        <v>0</v>
      </c>
      <c r="E59" s="156">
        <f>IF(RES_hhdet_fec!E59=0,0,RES_hhdet_fec!E59/0.086*1000000/RES_hhdet_num!E59)</f>
        <v>0</v>
      </c>
      <c r="F59" s="156">
        <f>IF(RES_hhdet_fec!F59=0,0,RES_hhdet_fec!F59/0.086*1000000/RES_hhdet_num!F59)</f>
        <v>0</v>
      </c>
      <c r="G59" s="156">
        <f>IF(RES_hhdet_fec!G59=0,0,RES_hhdet_fec!G59/0.086*1000000/RES_hhdet_num!G59)</f>
        <v>0</v>
      </c>
      <c r="H59" s="156">
        <f>IF(RES_hhdet_fec!H59=0,0,RES_hhdet_fec!H59/0.086*1000000/RES_hhdet_num!H59)</f>
        <v>0</v>
      </c>
      <c r="I59" s="156">
        <f>IF(RES_hhdet_fec!I59=0,0,RES_hhdet_fec!I59/0.086*1000000/RES_hhdet_num!I59)</f>
        <v>0</v>
      </c>
      <c r="J59" s="156">
        <f>IF(RES_hhdet_fec!J59=0,0,RES_hhdet_fec!J59/0.086*1000000/RES_hhdet_num!J59)</f>
        <v>0</v>
      </c>
      <c r="K59" s="156">
        <f>IF(RES_hhdet_fec!K59=0,0,RES_hhdet_fec!K59/0.086*1000000/RES_hhdet_num!K59)</f>
        <v>0</v>
      </c>
      <c r="L59" s="156">
        <f>IF(RES_hhdet_fec!L59=0,0,RES_hhdet_fec!L59/0.086*1000000/RES_hhdet_num!L59)</f>
        <v>0</v>
      </c>
      <c r="M59" s="156">
        <f>IF(RES_hhdet_fec!M59=0,0,RES_hhdet_fec!M59/0.086*1000000/RES_hhdet_num!M59)</f>
        <v>0</v>
      </c>
      <c r="N59" s="156">
        <f>IF(RES_hhdet_fec!N59=0,0,RES_hhdet_fec!N59/0.086*1000000/RES_hhdet_num!N59)</f>
        <v>0</v>
      </c>
      <c r="O59" s="156">
        <f>IF(RES_hhdet_fec!O59=0,0,RES_hhdet_fec!O59/0.086*1000000/RES_hhdet_num!O59)</f>
        <v>1428.710716630816</v>
      </c>
      <c r="P59" s="156">
        <f>IF(RES_hhdet_fec!P59=0,0,RES_hhdet_fec!P59/0.086*1000000/RES_hhdet_num!P59)</f>
        <v>1421.2395662080776</v>
      </c>
      <c r="Q59" s="156">
        <f>IF(RES_hhdet_fec!Q59=0,0,RES_hhdet_fec!Q59/0.086*1000000/RES_hhdet_num!Q59)</f>
        <v>1533.8105761628469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0</v>
      </c>
      <c r="C60" s="57">
        <f>IF(RES_hhdet_fec!C60=0,0,RES_hhdet_fec!C60/0.086*1000000/RES_hhdet_num!C60)</f>
        <v>0</v>
      </c>
      <c r="D60" s="57">
        <f>IF(RES_hhdet_fec!D60=0,0,RES_hhdet_fec!D60/0.086*1000000/RES_hhdet_num!D60)</f>
        <v>0</v>
      </c>
      <c r="E60" s="57">
        <f>IF(RES_hhdet_fec!E60=0,0,RES_hhdet_fec!E60/0.086*1000000/RES_hhdet_num!E60)</f>
        <v>0</v>
      </c>
      <c r="F60" s="57">
        <f>IF(RES_hhdet_fec!F60=0,0,RES_hhdet_fec!F60/0.086*1000000/RES_hhdet_num!F60)</f>
        <v>0</v>
      </c>
      <c r="G60" s="57">
        <f>IF(RES_hhdet_fec!G60=0,0,RES_hhdet_fec!G60/0.086*1000000/RES_hhdet_num!G60)</f>
        <v>0</v>
      </c>
      <c r="H60" s="57">
        <f>IF(RES_hhdet_fec!H60=0,0,RES_hhdet_fec!H60/0.086*1000000/RES_hhdet_num!H60)</f>
        <v>0</v>
      </c>
      <c r="I60" s="57">
        <f>IF(RES_hhdet_fec!I60=0,0,RES_hhdet_fec!I60/0.086*1000000/RES_hhdet_num!I60)</f>
        <v>0</v>
      </c>
      <c r="J60" s="57">
        <f>IF(RES_hhdet_fec!J60=0,0,RES_hhdet_fec!J60/0.086*1000000/RES_hhdet_num!J60)</f>
        <v>0</v>
      </c>
      <c r="K60" s="57">
        <f>IF(RES_hhdet_fec!K60=0,0,RES_hhdet_fec!K60/0.086*1000000/RES_hhdet_num!K60)</f>
        <v>0</v>
      </c>
      <c r="L60" s="57">
        <f>IF(RES_hhdet_fec!L60=0,0,RES_hhdet_fec!L60/0.086*1000000/RES_hhdet_num!L60)</f>
        <v>0</v>
      </c>
      <c r="M60" s="57">
        <f>IF(RES_hhdet_fec!M60=0,0,RES_hhdet_fec!M60/0.086*1000000/RES_hhdet_num!M60)</f>
        <v>0</v>
      </c>
      <c r="N60" s="57">
        <f>IF(RES_hhdet_fec!N60=0,0,RES_hhdet_fec!N60/0.086*1000000/RES_hhdet_num!N60)</f>
        <v>0</v>
      </c>
      <c r="O60" s="57">
        <f>IF(RES_hhdet_fec!O60=0,0,RES_hhdet_fec!O60/0.086*1000000/RES_hhdet_num!O60)</f>
        <v>780.35252271151501</v>
      </c>
      <c r="P60" s="57">
        <f>IF(RES_hhdet_fec!P60=0,0,RES_hhdet_fec!P60/0.086*1000000/RES_hhdet_num!P60)</f>
        <v>783.12074753553497</v>
      </c>
      <c r="Q60" s="57">
        <f>IF(RES_hhdet_fec!Q60=0,0,RES_hhdet_fec!Q60/0.086*1000000/RES_hhdet_num!Q60)</f>
        <v>866.89740503845042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</v>
      </c>
      <c r="C62" s="168">
        <f t="shared" ref="C62:Q62" si="12">SUM(C63,C66,C68,C77)</f>
        <v>0</v>
      </c>
      <c r="D62" s="168">
        <f t="shared" si="12"/>
        <v>0</v>
      </c>
      <c r="E62" s="168">
        <f t="shared" si="12"/>
        <v>0</v>
      </c>
      <c r="F62" s="168">
        <f t="shared" si="12"/>
        <v>0</v>
      </c>
      <c r="G62" s="168">
        <f t="shared" si="12"/>
        <v>0</v>
      </c>
      <c r="H62" s="168">
        <f t="shared" si="12"/>
        <v>0</v>
      </c>
      <c r="I62" s="168">
        <f t="shared" si="12"/>
        <v>0</v>
      </c>
      <c r="J62" s="168">
        <f t="shared" si="12"/>
        <v>0</v>
      </c>
      <c r="K62" s="168">
        <f t="shared" si="12"/>
        <v>0</v>
      </c>
      <c r="L62" s="168">
        <f t="shared" si="12"/>
        <v>0</v>
      </c>
      <c r="M62" s="168">
        <f t="shared" si="12"/>
        <v>0</v>
      </c>
      <c r="N62" s="168">
        <f t="shared" si="12"/>
        <v>0</v>
      </c>
      <c r="O62" s="168">
        <f t="shared" si="12"/>
        <v>0</v>
      </c>
      <c r="P62" s="168">
        <f t="shared" si="12"/>
        <v>0</v>
      </c>
      <c r="Q62" s="168">
        <f t="shared" si="12"/>
        <v>0</v>
      </c>
    </row>
    <row r="63" spans="1:17" ht="12.95" customHeight="1" x14ac:dyDescent="0.25">
      <c r="A63" s="158" t="s">
        <v>65</v>
      </c>
      <c r="B63" s="157">
        <f t="shared" ref="B63" si="13">SUM(B64:B65)</f>
        <v>0</v>
      </c>
      <c r="C63" s="157">
        <f t="shared" ref="C63:Q63" si="14">SUM(C64:C65)</f>
        <v>0</v>
      </c>
      <c r="D63" s="157">
        <f t="shared" si="14"/>
        <v>0</v>
      </c>
      <c r="E63" s="157">
        <f t="shared" si="14"/>
        <v>0</v>
      </c>
      <c r="F63" s="157">
        <f t="shared" si="14"/>
        <v>0</v>
      </c>
      <c r="G63" s="157">
        <f t="shared" si="14"/>
        <v>0</v>
      </c>
      <c r="H63" s="157">
        <f t="shared" si="14"/>
        <v>0</v>
      </c>
      <c r="I63" s="157">
        <f t="shared" si="14"/>
        <v>0</v>
      </c>
      <c r="J63" s="157">
        <f t="shared" si="14"/>
        <v>0</v>
      </c>
      <c r="K63" s="157">
        <f t="shared" si="14"/>
        <v>0</v>
      </c>
      <c r="L63" s="157">
        <f t="shared" si="14"/>
        <v>0</v>
      </c>
      <c r="M63" s="157">
        <f t="shared" si="14"/>
        <v>0</v>
      </c>
      <c r="N63" s="157">
        <f t="shared" si="14"/>
        <v>0</v>
      </c>
      <c r="O63" s="157">
        <f t="shared" si="14"/>
        <v>0</v>
      </c>
      <c r="P63" s="157">
        <f t="shared" si="14"/>
        <v>0</v>
      </c>
      <c r="Q63" s="157">
        <f t="shared" si="14"/>
        <v>0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0</v>
      </c>
      <c r="C64" s="156">
        <f>IF(RES_hhdet_fec!C64=0,0,RES_hhdet_fec!C64/0.086*1000000/RES_hhdet_num!C$62)</f>
        <v>0</v>
      </c>
      <c r="D64" s="156">
        <f>IF(RES_hhdet_fec!D64=0,0,RES_hhdet_fec!D64/0.086*1000000/RES_hhdet_num!D$62)</f>
        <v>0</v>
      </c>
      <c r="E64" s="156">
        <f>IF(RES_hhdet_fec!E64=0,0,RES_hhdet_fec!E64/0.086*1000000/RES_hhdet_num!E$62)</f>
        <v>0</v>
      </c>
      <c r="F64" s="156">
        <f>IF(RES_hhdet_fec!F64=0,0,RES_hhdet_fec!F64/0.086*1000000/RES_hhdet_num!F$62)</f>
        <v>0</v>
      </c>
      <c r="G64" s="156">
        <f>IF(RES_hhdet_fec!G64=0,0,RES_hhdet_fec!G64/0.086*1000000/RES_hhdet_num!G$62)</f>
        <v>0</v>
      </c>
      <c r="H64" s="156">
        <f>IF(RES_hhdet_fec!H64=0,0,RES_hhdet_fec!H64/0.086*1000000/RES_hhdet_num!H$62)</f>
        <v>0</v>
      </c>
      <c r="I64" s="156">
        <f>IF(RES_hhdet_fec!I64=0,0,RES_hhdet_fec!I64/0.086*1000000/RES_hhdet_num!I$62)</f>
        <v>0</v>
      </c>
      <c r="J64" s="156">
        <f>IF(RES_hhdet_fec!J64=0,0,RES_hhdet_fec!J64/0.086*1000000/RES_hhdet_num!J$62)</f>
        <v>0</v>
      </c>
      <c r="K64" s="156">
        <f>IF(RES_hhdet_fec!K64=0,0,RES_hhdet_fec!K64/0.086*1000000/RES_hhdet_num!K$62)</f>
        <v>0</v>
      </c>
      <c r="L64" s="156">
        <f>IF(RES_hhdet_fec!L64=0,0,RES_hhdet_fec!L64/0.086*1000000/RES_hhdet_num!L$62)</f>
        <v>0</v>
      </c>
      <c r="M64" s="156">
        <f>IF(RES_hhdet_fec!M64=0,0,RES_hhdet_fec!M64/0.086*1000000/RES_hhdet_num!M$62)</f>
        <v>0</v>
      </c>
      <c r="N64" s="156">
        <f>IF(RES_hhdet_fec!N64=0,0,RES_hhdet_fec!N64/0.086*1000000/RES_hhdet_num!N$62)</f>
        <v>0</v>
      </c>
      <c r="O64" s="156">
        <f>IF(RES_hhdet_fec!O64=0,0,RES_hhdet_fec!O64/0.086*1000000/RES_hhdet_num!O$62)</f>
        <v>0</v>
      </c>
      <c r="P64" s="156">
        <f>IF(RES_hhdet_fec!P64=0,0,RES_hhdet_fec!P64/0.086*1000000/RES_hhdet_num!P$62)</f>
        <v>0</v>
      </c>
      <c r="Q64" s="156">
        <f>IF(RES_hhdet_fec!Q64=0,0,RES_hhdet_fec!Q64/0.086*1000000/RES_hhdet_num!Q$62)</f>
        <v>0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0</v>
      </c>
      <c r="C65" s="156">
        <f>IF(RES_hhdet_fec!C65=0,0,RES_hhdet_fec!C65/0.086*1000000/RES_hhdet_num!C$62)</f>
        <v>0</v>
      </c>
      <c r="D65" s="156">
        <f>IF(RES_hhdet_fec!D65=0,0,RES_hhdet_fec!D65/0.086*1000000/RES_hhdet_num!D$62)</f>
        <v>0</v>
      </c>
      <c r="E65" s="156">
        <f>IF(RES_hhdet_fec!E65=0,0,RES_hhdet_fec!E65/0.086*1000000/RES_hhdet_num!E$62)</f>
        <v>0</v>
      </c>
      <c r="F65" s="156">
        <f>IF(RES_hhdet_fec!F65=0,0,RES_hhdet_fec!F65/0.086*1000000/RES_hhdet_num!F$62)</f>
        <v>0</v>
      </c>
      <c r="G65" s="156">
        <f>IF(RES_hhdet_fec!G65=0,0,RES_hhdet_fec!G65/0.086*1000000/RES_hhdet_num!G$62)</f>
        <v>0</v>
      </c>
      <c r="H65" s="156">
        <f>IF(RES_hhdet_fec!H65=0,0,RES_hhdet_fec!H65/0.086*1000000/RES_hhdet_num!H$62)</f>
        <v>0</v>
      </c>
      <c r="I65" s="156">
        <f>IF(RES_hhdet_fec!I65=0,0,RES_hhdet_fec!I65/0.086*1000000/RES_hhdet_num!I$62)</f>
        <v>0</v>
      </c>
      <c r="J65" s="156">
        <f>IF(RES_hhdet_fec!J65=0,0,RES_hhdet_fec!J65/0.086*1000000/RES_hhdet_num!J$62)</f>
        <v>0</v>
      </c>
      <c r="K65" s="156">
        <f>IF(RES_hhdet_fec!K65=0,0,RES_hhdet_fec!K65/0.086*1000000/RES_hhdet_num!K$62)</f>
        <v>0</v>
      </c>
      <c r="L65" s="156">
        <f>IF(RES_hhdet_fec!L65=0,0,RES_hhdet_fec!L65/0.086*1000000/RES_hhdet_num!L$62)</f>
        <v>0</v>
      </c>
      <c r="M65" s="156">
        <f>IF(RES_hhdet_fec!M65=0,0,RES_hhdet_fec!M65/0.086*1000000/RES_hhdet_num!M$62)</f>
        <v>0</v>
      </c>
      <c r="N65" s="156">
        <f>IF(RES_hhdet_fec!N65=0,0,RES_hhdet_fec!N65/0.086*1000000/RES_hhdet_num!N$62)</f>
        <v>0</v>
      </c>
      <c r="O65" s="156">
        <f>IF(RES_hhdet_fec!O65=0,0,RES_hhdet_fec!O65/0.086*1000000/RES_hhdet_num!O$62)</f>
        <v>0</v>
      </c>
      <c r="P65" s="156">
        <f>IF(RES_hhdet_fec!P65=0,0,RES_hhdet_fec!P65/0.086*1000000/RES_hhdet_num!P$62)</f>
        <v>0</v>
      </c>
      <c r="Q65" s="156">
        <f>IF(RES_hhdet_fec!Q65=0,0,RES_hhdet_fec!Q65/0.086*1000000/RES_hhdet_num!Q$62)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5">B67</f>
        <v>0</v>
      </c>
      <c r="C66" s="157">
        <f t="shared" si="15"/>
        <v>0</v>
      </c>
      <c r="D66" s="157">
        <f t="shared" si="15"/>
        <v>0</v>
      </c>
      <c r="E66" s="157">
        <f t="shared" si="15"/>
        <v>0</v>
      </c>
      <c r="F66" s="157">
        <f t="shared" si="15"/>
        <v>0</v>
      </c>
      <c r="G66" s="157">
        <f t="shared" si="15"/>
        <v>0</v>
      </c>
      <c r="H66" s="157">
        <f t="shared" si="15"/>
        <v>0</v>
      </c>
      <c r="I66" s="157">
        <f t="shared" si="15"/>
        <v>0</v>
      </c>
      <c r="J66" s="157">
        <f t="shared" si="15"/>
        <v>0</v>
      </c>
      <c r="K66" s="157">
        <f t="shared" si="15"/>
        <v>0</v>
      </c>
      <c r="L66" s="157">
        <f t="shared" si="15"/>
        <v>0</v>
      </c>
      <c r="M66" s="157">
        <f t="shared" si="15"/>
        <v>0</v>
      </c>
      <c r="N66" s="157">
        <f t="shared" si="15"/>
        <v>0</v>
      </c>
      <c r="O66" s="157">
        <f t="shared" si="15"/>
        <v>0</v>
      </c>
      <c r="P66" s="157">
        <f t="shared" si="15"/>
        <v>0</v>
      </c>
      <c r="Q66" s="157">
        <f t="shared" si="15"/>
        <v>0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0</v>
      </c>
      <c r="C67" s="156">
        <f>IF(RES_hhdet_fec!C67=0,0,RES_hhdet_fec!C67/0.086*1000000/RES_hhdet_num!C$62)</f>
        <v>0</v>
      </c>
      <c r="D67" s="156">
        <f>IF(RES_hhdet_fec!D67=0,0,RES_hhdet_fec!D67/0.086*1000000/RES_hhdet_num!D$62)</f>
        <v>0</v>
      </c>
      <c r="E67" s="156">
        <f>IF(RES_hhdet_fec!E67=0,0,RES_hhdet_fec!E67/0.086*1000000/RES_hhdet_num!E$62)</f>
        <v>0</v>
      </c>
      <c r="F67" s="156">
        <f>IF(RES_hhdet_fec!F67=0,0,RES_hhdet_fec!F67/0.086*1000000/RES_hhdet_num!F$62)</f>
        <v>0</v>
      </c>
      <c r="G67" s="156">
        <f>IF(RES_hhdet_fec!G67=0,0,RES_hhdet_fec!G67/0.086*1000000/RES_hhdet_num!G$62)</f>
        <v>0</v>
      </c>
      <c r="H67" s="156">
        <f>IF(RES_hhdet_fec!H67=0,0,RES_hhdet_fec!H67/0.086*1000000/RES_hhdet_num!H$62)</f>
        <v>0</v>
      </c>
      <c r="I67" s="156">
        <f>IF(RES_hhdet_fec!I67=0,0,RES_hhdet_fec!I67/0.086*1000000/RES_hhdet_num!I$62)</f>
        <v>0</v>
      </c>
      <c r="J67" s="156">
        <f>IF(RES_hhdet_fec!J67=0,0,RES_hhdet_fec!J67/0.086*1000000/RES_hhdet_num!J$62)</f>
        <v>0</v>
      </c>
      <c r="K67" s="156">
        <f>IF(RES_hhdet_fec!K67=0,0,RES_hhdet_fec!K67/0.086*1000000/RES_hhdet_num!K$62)</f>
        <v>0</v>
      </c>
      <c r="L67" s="156">
        <f>IF(RES_hhdet_fec!L67=0,0,RES_hhdet_fec!L67/0.086*1000000/RES_hhdet_num!L$62)</f>
        <v>0</v>
      </c>
      <c r="M67" s="156">
        <f>IF(RES_hhdet_fec!M67=0,0,RES_hhdet_fec!M67/0.086*1000000/RES_hhdet_num!M$62)</f>
        <v>0</v>
      </c>
      <c r="N67" s="156">
        <f>IF(RES_hhdet_fec!N67=0,0,RES_hhdet_fec!N67/0.086*1000000/RES_hhdet_num!N$62)</f>
        <v>0</v>
      </c>
      <c r="O67" s="156">
        <f>IF(RES_hhdet_fec!O67=0,0,RES_hhdet_fec!O67/0.086*1000000/RES_hhdet_num!O$62)</f>
        <v>0</v>
      </c>
      <c r="P67" s="156">
        <f>IF(RES_hhdet_fec!P67=0,0,RES_hhdet_fec!P67/0.086*1000000/RES_hhdet_num!P$62)</f>
        <v>0</v>
      </c>
      <c r="Q67" s="156">
        <f>IF(RES_hhdet_fec!Q67=0,0,RES_hhdet_fec!Q67/0.086*1000000/RES_hhdet_num!Q$62)</f>
        <v>0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0</v>
      </c>
      <c r="C68" s="157">
        <f>IF(RES_hhdet_fec!C68=0,0,RES_hhdet_fec!C68/0.086*1000000/RES_hhdet_num!C$62)</f>
        <v>0</v>
      </c>
      <c r="D68" s="157">
        <f>IF(RES_hhdet_fec!D68=0,0,RES_hhdet_fec!D68/0.086*1000000/RES_hhdet_num!D$62)</f>
        <v>0</v>
      </c>
      <c r="E68" s="157">
        <f>IF(RES_hhdet_fec!E68=0,0,RES_hhdet_fec!E68/0.086*1000000/RES_hhdet_num!E$62)</f>
        <v>0</v>
      </c>
      <c r="F68" s="157">
        <f>IF(RES_hhdet_fec!F68=0,0,RES_hhdet_fec!F68/0.086*1000000/RES_hhdet_num!F$62)</f>
        <v>0</v>
      </c>
      <c r="G68" s="157">
        <f>IF(RES_hhdet_fec!G68=0,0,RES_hhdet_fec!G68/0.086*1000000/RES_hhdet_num!G$62)</f>
        <v>0</v>
      </c>
      <c r="H68" s="157">
        <f>IF(RES_hhdet_fec!H68=0,0,RES_hhdet_fec!H68/0.086*1000000/RES_hhdet_num!H$62)</f>
        <v>0</v>
      </c>
      <c r="I68" s="157">
        <f>IF(RES_hhdet_fec!I68=0,0,RES_hhdet_fec!I68/0.086*1000000/RES_hhdet_num!I$62)</f>
        <v>0</v>
      </c>
      <c r="J68" s="157">
        <f>IF(RES_hhdet_fec!J68=0,0,RES_hhdet_fec!J68/0.086*1000000/RES_hhdet_num!J$62)</f>
        <v>0</v>
      </c>
      <c r="K68" s="157">
        <f>IF(RES_hhdet_fec!K68=0,0,RES_hhdet_fec!K68/0.086*1000000/RES_hhdet_num!K$62)</f>
        <v>0</v>
      </c>
      <c r="L68" s="157">
        <f>IF(RES_hhdet_fec!L68=0,0,RES_hhdet_fec!L68/0.086*1000000/RES_hhdet_num!L$62)</f>
        <v>0</v>
      </c>
      <c r="M68" s="157">
        <f>IF(RES_hhdet_fec!M68=0,0,RES_hhdet_fec!M68/0.086*1000000/RES_hhdet_num!M$62)</f>
        <v>0</v>
      </c>
      <c r="N68" s="157">
        <f>IF(RES_hhdet_fec!N68=0,0,RES_hhdet_fec!N68/0.086*1000000/RES_hhdet_num!N$62)</f>
        <v>0</v>
      </c>
      <c r="O68" s="157">
        <f>IF(RES_hhdet_fec!O68=0,0,RES_hhdet_fec!O68/0.086*1000000/RES_hhdet_num!O$62)</f>
        <v>0</v>
      </c>
      <c r="P68" s="157">
        <f>IF(RES_hhdet_fec!P68=0,0,RES_hhdet_fec!P68/0.086*1000000/RES_hhdet_num!P$62)</f>
        <v>0</v>
      </c>
      <c r="Q68" s="157">
        <f>IF(RES_hhdet_fec!Q68=0,0,RES_hhdet_fec!Q68/0.086*1000000/RES_hhdet_num!Q$62)</f>
        <v>0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0</v>
      </c>
      <c r="C69" s="132">
        <f>IF(RES_hhdet_fec!C69=0,0,RES_hhdet_fec!C69/0.086*1000000/RES_hhdet_num!C69)</f>
        <v>0</v>
      </c>
      <c r="D69" s="132">
        <f>IF(RES_hhdet_fec!D69=0,0,RES_hhdet_fec!D69/0.086*1000000/RES_hhdet_num!D69)</f>
        <v>0</v>
      </c>
      <c r="E69" s="132">
        <f>IF(RES_hhdet_fec!E69=0,0,RES_hhdet_fec!E69/0.086*1000000/RES_hhdet_num!E69)</f>
        <v>0</v>
      </c>
      <c r="F69" s="132">
        <f>IF(RES_hhdet_fec!F69=0,0,RES_hhdet_fec!F69/0.086*1000000/RES_hhdet_num!F69)</f>
        <v>0</v>
      </c>
      <c r="G69" s="132">
        <f>IF(RES_hhdet_fec!G69=0,0,RES_hhdet_fec!G69/0.086*1000000/RES_hhdet_num!G69)</f>
        <v>0</v>
      </c>
      <c r="H69" s="132">
        <f>IF(RES_hhdet_fec!H69=0,0,RES_hhdet_fec!H69/0.086*1000000/RES_hhdet_num!H69)</f>
        <v>0</v>
      </c>
      <c r="I69" s="132">
        <f>IF(RES_hhdet_fec!I69=0,0,RES_hhdet_fec!I69/0.086*1000000/RES_hhdet_num!I69)</f>
        <v>0</v>
      </c>
      <c r="J69" s="132">
        <f>IF(RES_hhdet_fec!J69=0,0,RES_hhdet_fec!J69/0.086*1000000/RES_hhdet_num!J69)</f>
        <v>0</v>
      </c>
      <c r="K69" s="132">
        <f>IF(RES_hhdet_fec!K69=0,0,RES_hhdet_fec!K69/0.086*1000000/RES_hhdet_num!K69)</f>
        <v>0</v>
      </c>
      <c r="L69" s="132">
        <f>IF(RES_hhdet_fec!L69=0,0,RES_hhdet_fec!L69/0.086*1000000/RES_hhdet_num!L69)</f>
        <v>0</v>
      </c>
      <c r="M69" s="132">
        <f>IF(RES_hhdet_fec!M69=0,0,RES_hhdet_fec!M69/0.086*1000000/RES_hhdet_num!M69)</f>
        <v>0</v>
      </c>
      <c r="N69" s="132">
        <f>IF(RES_hhdet_fec!N69=0,0,RES_hhdet_fec!N69/0.086*1000000/RES_hhdet_num!N69)</f>
        <v>0</v>
      </c>
      <c r="O69" s="132">
        <f>IF(RES_hhdet_fec!O69=0,0,RES_hhdet_fec!O69/0.086*1000000/RES_hhdet_num!O69)</f>
        <v>0</v>
      </c>
      <c r="P69" s="132">
        <f>IF(RES_hhdet_fec!P69=0,0,RES_hhdet_fec!P69/0.086*1000000/RES_hhdet_num!P69)</f>
        <v>0</v>
      </c>
      <c r="Q69" s="132">
        <f>IF(RES_hhdet_fec!Q69=0,0,RES_hhdet_fec!Q69/0.086*1000000/RES_hhdet_num!Q69)</f>
        <v>0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0</v>
      </c>
      <c r="C70" s="132">
        <f>IF(RES_hhdet_fec!C70=0,0,RES_hhdet_fec!C70/0.086*1000000/RES_hhdet_num!C70)</f>
        <v>0</v>
      </c>
      <c r="D70" s="132">
        <f>IF(RES_hhdet_fec!D70=0,0,RES_hhdet_fec!D70/0.086*1000000/RES_hhdet_num!D70)</f>
        <v>0</v>
      </c>
      <c r="E70" s="132">
        <f>IF(RES_hhdet_fec!E70=0,0,RES_hhdet_fec!E70/0.086*1000000/RES_hhdet_num!E70)</f>
        <v>0</v>
      </c>
      <c r="F70" s="132">
        <f>IF(RES_hhdet_fec!F70=0,0,RES_hhdet_fec!F70/0.086*1000000/RES_hhdet_num!F70)</f>
        <v>0</v>
      </c>
      <c r="G70" s="132">
        <f>IF(RES_hhdet_fec!G70=0,0,RES_hhdet_fec!G70/0.086*1000000/RES_hhdet_num!G70)</f>
        <v>0</v>
      </c>
      <c r="H70" s="132">
        <f>IF(RES_hhdet_fec!H70=0,0,RES_hhdet_fec!H70/0.086*1000000/RES_hhdet_num!H70)</f>
        <v>0</v>
      </c>
      <c r="I70" s="132">
        <f>IF(RES_hhdet_fec!I70=0,0,RES_hhdet_fec!I70/0.086*1000000/RES_hhdet_num!I70)</f>
        <v>0</v>
      </c>
      <c r="J70" s="132">
        <f>IF(RES_hhdet_fec!J70=0,0,RES_hhdet_fec!J70/0.086*1000000/RES_hhdet_num!J70)</f>
        <v>0</v>
      </c>
      <c r="K70" s="132">
        <f>IF(RES_hhdet_fec!K70=0,0,RES_hhdet_fec!K70/0.086*1000000/RES_hhdet_num!K70)</f>
        <v>0</v>
      </c>
      <c r="L70" s="132">
        <f>IF(RES_hhdet_fec!L70=0,0,RES_hhdet_fec!L70/0.086*1000000/RES_hhdet_num!L70)</f>
        <v>0</v>
      </c>
      <c r="M70" s="132">
        <f>IF(RES_hhdet_fec!M70=0,0,RES_hhdet_fec!M70/0.086*1000000/RES_hhdet_num!M70)</f>
        <v>0</v>
      </c>
      <c r="N70" s="132">
        <f>IF(RES_hhdet_fec!N70=0,0,RES_hhdet_fec!N70/0.086*1000000/RES_hhdet_num!N70)</f>
        <v>0</v>
      </c>
      <c r="O70" s="132">
        <f>IF(RES_hhdet_fec!O70=0,0,RES_hhdet_fec!O70/0.086*1000000/RES_hhdet_num!O70)</f>
        <v>0</v>
      </c>
      <c r="P70" s="132">
        <f>IF(RES_hhdet_fec!P70=0,0,RES_hhdet_fec!P70/0.086*1000000/RES_hhdet_num!P70)</f>
        <v>0</v>
      </c>
      <c r="Q70" s="132">
        <f>IF(RES_hhdet_fec!Q70=0,0,RES_hhdet_fec!Q70/0.086*1000000/RES_hhdet_num!Q70)</f>
        <v>0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0</v>
      </c>
      <c r="C71" s="165">
        <f>IF(RES_hhdet_fec!C71=0,0,RES_hhdet_fec!C71/0.086*1000000/RES_hhdet_num!C70)</f>
        <v>0</v>
      </c>
      <c r="D71" s="165">
        <f>IF(RES_hhdet_fec!D71=0,0,RES_hhdet_fec!D71/0.086*1000000/RES_hhdet_num!D70)</f>
        <v>0</v>
      </c>
      <c r="E71" s="165">
        <f>IF(RES_hhdet_fec!E71=0,0,RES_hhdet_fec!E71/0.086*1000000/RES_hhdet_num!E70)</f>
        <v>0</v>
      </c>
      <c r="F71" s="165">
        <f>IF(RES_hhdet_fec!F71=0,0,RES_hhdet_fec!F71/0.086*1000000/RES_hhdet_num!F70)</f>
        <v>0</v>
      </c>
      <c r="G71" s="165">
        <f>IF(RES_hhdet_fec!G71=0,0,RES_hhdet_fec!G71/0.086*1000000/RES_hhdet_num!G70)</f>
        <v>0</v>
      </c>
      <c r="H71" s="165">
        <f>IF(RES_hhdet_fec!H71=0,0,RES_hhdet_fec!H71/0.086*1000000/RES_hhdet_num!H70)</f>
        <v>0</v>
      </c>
      <c r="I71" s="165">
        <f>IF(RES_hhdet_fec!I71=0,0,RES_hhdet_fec!I71/0.086*1000000/RES_hhdet_num!I70)</f>
        <v>0</v>
      </c>
      <c r="J71" s="165">
        <f>IF(RES_hhdet_fec!J71=0,0,RES_hhdet_fec!J71/0.086*1000000/RES_hhdet_num!J70)</f>
        <v>0</v>
      </c>
      <c r="K71" s="165">
        <f>IF(RES_hhdet_fec!K71=0,0,RES_hhdet_fec!K71/0.086*1000000/RES_hhdet_num!K70)</f>
        <v>0</v>
      </c>
      <c r="L71" s="165">
        <f>IF(RES_hhdet_fec!L71=0,0,RES_hhdet_fec!L71/0.086*1000000/RES_hhdet_num!L70)</f>
        <v>0</v>
      </c>
      <c r="M71" s="165">
        <f>IF(RES_hhdet_fec!M71=0,0,RES_hhdet_fec!M71/0.086*1000000/RES_hhdet_num!M70)</f>
        <v>0</v>
      </c>
      <c r="N71" s="165">
        <f>IF(RES_hhdet_fec!N71=0,0,RES_hhdet_fec!N71/0.086*1000000/RES_hhdet_num!N70)</f>
        <v>0</v>
      </c>
      <c r="O71" s="165">
        <f>IF(RES_hhdet_fec!O71=0,0,RES_hhdet_fec!O71/0.086*1000000/RES_hhdet_num!O70)</f>
        <v>0</v>
      </c>
      <c r="P71" s="165">
        <f>IF(RES_hhdet_fec!P71=0,0,RES_hhdet_fec!P71/0.086*1000000/RES_hhdet_num!P70)</f>
        <v>0</v>
      </c>
      <c r="Q71" s="165">
        <f>IF(RES_hhdet_fec!Q71=0,0,RES_hhdet_fec!Q71/0.086*1000000/RES_hhdet_num!Q70)</f>
        <v>0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0</v>
      </c>
      <c r="C72" s="164">
        <f>IF(RES_hhdet_fec!C72=0,0,RES_hhdet_fec!C72/0.086*1000000/RES_hhdet_num!C70)</f>
        <v>0</v>
      </c>
      <c r="D72" s="164">
        <f>IF(RES_hhdet_fec!D72=0,0,RES_hhdet_fec!D72/0.086*1000000/RES_hhdet_num!D70)</f>
        <v>0</v>
      </c>
      <c r="E72" s="164">
        <f>IF(RES_hhdet_fec!E72=0,0,RES_hhdet_fec!E72/0.086*1000000/RES_hhdet_num!E70)</f>
        <v>0</v>
      </c>
      <c r="F72" s="164">
        <f>IF(RES_hhdet_fec!F72=0,0,RES_hhdet_fec!F72/0.086*1000000/RES_hhdet_num!F70)</f>
        <v>0</v>
      </c>
      <c r="G72" s="164">
        <f>IF(RES_hhdet_fec!G72=0,0,RES_hhdet_fec!G72/0.086*1000000/RES_hhdet_num!G70)</f>
        <v>0</v>
      </c>
      <c r="H72" s="164">
        <f>IF(RES_hhdet_fec!H72=0,0,RES_hhdet_fec!H72/0.086*1000000/RES_hhdet_num!H70)</f>
        <v>0</v>
      </c>
      <c r="I72" s="164">
        <f>IF(RES_hhdet_fec!I72=0,0,RES_hhdet_fec!I72/0.086*1000000/RES_hhdet_num!I70)</f>
        <v>0</v>
      </c>
      <c r="J72" s="164">
        <f>IF(RES_hhdet_fec!J72=0,0,RES_hhdet_fec!J72/0.086*1000000/RES_hhdet_num!J70)</f>
        <v>0</v>
      </c>
      <c r="K72" s="164">
        <f>IF(RES_hhdet_fec!K72=0,0,RES_hhdet_fec!K72/0.086*1000000/RES_hhdet_num!K70)</f>
        <v>0</v>
      </c>
      <c r="L72" s="164">
        <f>IF(RES_hhdet_fec!L72=0,0,RES_hhdet_fec!L72/0.086*1000000/RES_hhdet_num!L70)</f>
        <v>0</v>
      </c>
      <c r="M72" s="164">
        <f>IF(RES_hhdet_fec!M72=0,0,RES_hhdet_fec!M72/0.086*1000000/RES_hhdet_num!M70)</f>
        <v>0</v>
      </c>
      <c r="N72" s="164">
        <f>IF(RES_hhdet_fec!N72=0,0,RES_hhdet_fec!N72/0.086*1000000/RES_hhdet_num!N70)</f>
        <v>0</v>
      </c>
      <c r="O72" s="164">
        <f>IF(RES_hhdet_fec!O72=0,0,RES_hhdet_fec!O72/0.086*1000000/RES_hhdet_num!O70)</f>
        <v>0</v>
      </c>
      <c r="P72" s="164">
        <f>IF(RES_hhdet_fec!P72=0,0,RES_hhdet_fec!P72/0.086*1000000/RES_hhdet_num!P70)</f>
        <v>0</v>
      </c>
      <c r="Q72" s="164">
        <f>IF(RES_hhdet_fec!Q72=0,0,RES_hhdet_fec!Q72/0.086*1000000/RES_hhdet_num!Q70)</f>
        <v>0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0</v>
      </c>
      <c r="C73" s="162">
        <f>IF(RES_hhdet_fec!C73=0,0,RES_hhdet_fec!C73/0.086*1000000/RES_hhdet_num!C73)</f>
        <v>0</v>
      </c>
      <c r="D73" s="162">
        <f>IF(RES_hhdet_fec!D73=0,0,RES_hhdet_fec!D73/0.086*1000000/RES_hhdet_num!D73)</f>
        <v>0</v>
      </c>
      <c r="E73" s="162">
        <f>IF(RES_hhdet_fec!E73=0,0,RES_hhdet_fec!E73/0.086*1000000/RES_hhdet_num!E73)</f>
        <v>0</v>
      </c>
      <c r="F73" s="162">
        <f>IF(RES_hhdet_fec!F73=0,0,RES_hhdet_fec!F73/0.086*1000000/RES_hhdet_num!F73)</f>
        <v>0</v>
      </c>
      <c r="G73" s="162">
        <f>IF(RES_hhdet_fec!G73=0,0,RES_hhdet_fec!G73/0.086*1000000/RES_hhdet_num!G73)</f>
        <v>0</v>
      </c>
      <c r="H73" s="162">
        <f>IF(RES_hhdet_fec!H73=0,0,RES_hhdet_fec!H73/0.086*1000000/RES_hhdet_num!H73)</f>
        <v>0</v>
      </c>
      <c r="I73" s="162">
        <f>IF(RES_hhdet_fec!I73=0,0,RES_hhdet_fec!I73/0.086*1000000/RES_hhdet_num!I73)</f>
        <v>0</v>
      </c>
      <c r="J73" s="162">
        <f>IF(RES_hhdet_fec!J73=0,0,RES_hhdet_fec!J73/0.086*1000000/RES_hhdet_num!J73)</f>
        <v>0</v>
      </c>
      <c r="K73" s="162">
        <f>IF(RES_hhdet_fec!K73=0,0,RES_hhdet_fec!K73/0.086*1000000/RES_hhdet_num!K73)</f>
        <v>0</v>
      </c>
      <c r="L73" s="162">
        <f>IF(RES_hhdet_fec!L73=0,0,RES_hhdet_fec!L73/0.086*1000000/RES_hhdet_num!L73)</f>
        <v>0</v>
      </c>
      <c r="M73" s="162">
        <f>IF(RES_hhdet_fec!M73=0,0,RES_hhdet_fec!M73/0.086*1000000/RES_hhdet_num!M73)</f>
        <v>0</v>
      </c>
      <c r="N73" s="162">
        <f>IF(RES_hhdet_fec!N73=0,0,RES_hhdet_fec!N73/0.086*1000000/RES_hhdet_num!N73)</f>
        <v>0</v>
      </c>
      <c r="O73" s="162">
        <f>IF(RES_hhdet_fec!O73=0,0,RES_hhdet_fec!O73/0.086*1000000/RES_hhdet_num!O73)</f>
        <v>0</v>
      </c>
      <c r="P73" s="162">
        <f>IF(RES_hhdet_fec!P73=0,0,RES_hhdet_fec!P73/0.086*1000000/RES_hhdet_num!P73)</f>
        <v>0</v>
      </c>
      <c r="Q73" s="162">
        <f>IF(RES_hhdet_fec!Q73=0,0,RES_hhdet_fec!Q73/0.086*1000000/RES_hhdet_num!Q73)</f>
        <v>0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0</v>
      </c>
      <c r="C74" s="160">
        <f>IF(RES_hhdet_fec!C74=0,0,RES_hhdet_fec!C74/0.086*1000000/RES_hhdet_num!C74)</f>
        <v>0</v>
      </c>
      <c r="D74" s="160">
        <f>IF(RES_hhdet_fec!D74=0,0,RES_hhdet_fec!D74/0.086*1000000/RES_hhdet_num!D74)</f>
        <v>0</v>
      </c>
      <c r="E74" s="160">
        <f>IF(RES_hhdet_fec!E74=0,0,RES_hhdet_fec!E74/0.086*1000000/RES_hhdet_num!E74)</f>
        <v>0</v>
      </c>
      <c r="F74" s="160">
        <f>IF(RES_hhdet_fec!F74=0,0,RES_hhdet_fec!F74/0.086*1000000/RES_hhdet_num!F74)</f>
        <v>0</v>
      </c>
      <c r="G74" s="160">
        <f>IF(RES_hhdet_fec!G74=0,0,RES_hhdet_fec!G74/0.086*1000000/RES_hhdet_num!G74)</f>
        <v>0</v>
      </c>
      <c r="H74" s="160">
        <f>IF(RES_hhdet_fec!H74=0,0,RES_hhdet_fec!H74/0.086*1000000/RES_hhdet_num!H74)</f>
        <v>0</v>
      </c>
      <c r="I74" s="160">
        <f>IF(RES_hhdet_fec!I74=0,0,RES_hhdet_fec!I74/0.086*1000000/RES_hhdet_num!I74)</f>
        <v>0</v>
      </c>
      <c r="J74" s="160">
        <f>IF(RES_hhdet_fec!J74=0,0,RES_hhdet_fec!J74/0.086*1000000/RES_hhdet_num!J74)</f>
        <v>0</v>
      </c>
      <c r="K74" s="160">
        <f>IF(RES_hhdet_fec!K74=0,0,RES_hhdet_fec!K74/0.086*1000000/RES_hhdet_num!K74)</f>
        <v>0</v>
      </c>
      <c r="L74" s="160">
        <f>IF(RES_hhdet_fec!L74=0,0,RES_hhdet_fec!L74/0.086*1000000/RES_hhdet_num!L74)</f>
        <v>0</v>
      </c>
      <c r="M74" s="160">
        <f>IF(RES_hhdet_fec!M74=0,0,RES_hhdet_fec!M74/0.086*1000000/RES_hhdet_num!M74)</f>
        <v>0</v>
      </c>
      <c r="N74" s="160">
        <f>IF(RES_hhdet_fec!N74=0,0,RES_hhdet_fec!N74/0.086*1000000/RES_hhdet_num!N74)</f>
        <v>0</v>
      </c>
      <c r="O74" s="160">
        <f>IF(RES_hhdet_fec!O74=0,0,RES_hhdet_fec!O74/0.086*1000000/RES_hhdet_num!O74)</f>
        <v>0</v>
      </c>
      <c r="P74" s="160">
        <f>IF(RES_hhdet_fec!P74=0,0,RES_hhdet_fec!P74/0.086*1000000/RES_hhdet_num!P74)</f>
        <v>0</v>
      </c>
      <c r="Q74" s="160">
        <f>IF(RES_hhdet_fec!Q74=0,0,RES_hhdet_fec!Q74/0.086*1000000/RES_hhdet_num!Q74)</f>
        <v>0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0</v>
      </c>
      <c r="C75" s="156">
        <f>IF(RES_hhdet_fec!C75=0,0,RES_hhdet_fec!C75/0.086*1000000/RES_hhdet_num!C74)</f>
        <v>0</v>
      </c>
      <c r="D75" s="156">
        <f>IF(RES_hhdet_fec!D75=0,0,RES_hhdet_fec!D75/0.086*1000000/RES_hhdet_num!D74)</f>
        <v>0</v>
      </c>
      <c r="E75" s="156">
        <f>IF(RES_hhdet_fec!E75=0,0,RES_hhdet_fec!E75/0.086*1000000/RES_hhdet_num!E74)</f>
        <v>0</v>
      </c>
      <c r="F75" s="156">
        <f>IF(RES_hhdet_fec!F75=0,0,RES_hhdet_fec!F75/0.086*1000000/RES_hhdet_num!F74)</f>
        <v>0</v>
      </c>
      <c r="G75" s="156">
        <f>IF(RES_hhdet_fec!G75=0,0,RES_hhdet_fec!G75/0.086*1000000/RES_hhdet_num!G74)</f>
        <v>0</v>
      </c>
      <c r="H75" s="156">
        <f>IF(RES_hhdet_fec!H75=0,0,RES_hhdet_fec!H75/0.086*1000000/RES_hhdet_num!H74)</f>
        <v>0</v>
      </c>
      <c r="I75" s="156">
        <f>IF(RES_hhdet_fec!I75=0,0,RES_hhdet_fec!I75/0.086*1000000/RES_hhdet_num!I74)</f>
        <v>0</v>
      </c>
      <c r="J75" s="156">
        <f>IF(RES_hhdet_fec!J75=0,0,RES_hhdet_fec!J75/0.086*1000000/RES_hhdet_num!J74)</f>
        <v>0</v>
      </c>
      <c r="K75" s="156">
        <f>IF(RES_hhdet_fec!K75=0,0,RES_hhdet_fec!K75/0.086*1000000/RES_hhdet_num!K74)</f>
        <v>0</v>
      </c>
      <c r="L75" s="156">
        <f>IF(RES_hhdet_fec!L75=0,0,RES_hhdet_fec!L75/0.086*1000000/RES_hhdet_num!L74)</f>
        <v>0</v>
      </c>
      <c r="M75" s="156">
        <f>IF(RES_hhdet_fec!M75=0,0,RES_hhdet_fec!M75/0.086*1000000/RES_hhdet_num!M74)</f>
        <v>0</v>
      </c>
      <c r="N75" s="156">
        <f>IF(RES_hhdet_fec!N75=0,0,RES_hhdet_fec!N75/0.086*1000000/RES_hhdet_num!N74)</f>
        <v>0</v>
      </c>
      <c r="O75" s="156">
        <f>IF(RES_hhdet_fec!O75=0,0,RES_hhdet_fec!O75/0.086*1000000/RES_hhdet_num!O74)</f>
        <v>0</v>
      </c>
      <c r="P75" s="156">
        <f>IF(RES_hhdet_fec!P75=0,0,RES_hhdet_fec!P75/0.086*1000000/RES_hhdet_num!P74)</f>
        <v>0</v>
      </c>
      <c r="Q75" s="156">
        <f>IF(RES_hhdet_fec!Q75=0,0,RES_hhdet_fec!Q75/0.086*1000000/RES_hhdet_num!Q74)</f>
        <v>0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0</v>
      </c>
      <c r="C76" s="156">
        <f>IF(RES_hhdet_fec!C76=0,0,RES_hhdet_fec!C76/0.086*1000000/RES_hhdet_num!C74)</f>
        <v>0</v>
      </c>
      <c r="D76" s="156">
        <f>IF(RES_hhdet_fec!D76=0,0,RES_hhdet_fec!D76/0.086*1000000/RES_hhdet_num!D74)</f>
        <v>0</v>
      </c>
      <c r="E76" s="156">
        <f>IF(RES_hhdet_fec!E76=0,0,RES_hhdet_fec!E76/0.086*1000000/RES_hhdet_num!E74)</f>
        <v>0</v>
      </c>
      <c r="F76" s="156">
        <f>IF(RES_hhdet_fec!F76=0,0,RES_hhdet_fec!F76/0.086*1000000/RES_hhdet_num!F74)</f>
        <v>0</v>
      </c>
      <c r="G76" s="156">
        <f>IF(RES_hhdet_fec!G76=0,0,RES_hhdet_fec!G76/0.086*1000000/RES_hhdet_num!G74)</f>
        <v>0</v>
      </c>
      <c r="H76" s="156">
        <f>IF(RES_hhdet_fec!H76=0,0,RES_hhdet_fec!H76/0.086*1000000/RES_hhdet_num!H74)</f>
        <v>0</v>
      </c>
      <c r="I76" s="156">
        <f>IF(RES_hhdet_fec!I76=0,0,RES_hhdet_fec!I76/0.086*1000000/RES_hhdet_num!I74)</f>
        <v>0</v>
      </c>
      <c r="J76" s="156">
        <f>IF(RES_hhdet_fec!J76=0,0,RES_hhdet_fec!J76/0.086*1000000/RES_hhdet_num!J74)</f>
        <v>0</v>
      </c>
      <c r="K76" s="156">
        <f>IF(RES_hhdet_fec!K76=0,0,RES_hhdet_fec!K76/0.086*1000000/RES_hhdet_num!K74)</f>
        <v>0</v>
      </c>
      <c r="L76" s="156">
        <f>IF(RES_hhdet_fec!L76=0,0,RES_hhdet_fec!L76/0.086*1000000/RES_hhdet_num!L74)</f>
        <v>0</v>
      </c>
      <c r="M76" s="156">
        <f>IF(RES_hhdet_fec!M76=0,0,RES_hhdet_fec!M76/0.086*1000000/RES_hhdet_num!M74)</f>
        <v>0</v>
      </c>
      <c r="N76" s="156">
        <f>IF(RES_hhdet_fec!N76=0,0,RES_hhdet_fec!N76/0.086*1000000/RES_hhdet_num!N74)</f>
        <v>0</v>
      </c>
      <c r="O76" s="156">
        <f>IF(RES_hhdet_fec!O76=0,0,RES_hhdet_fec!O76/0.086*1000000/RES_hhdet_num!O74)</f>
        <v>0</v>
      </c>
      <c r="P76" s="156">
        <f>IF(RES_hhdet_fec!P76=0,0,RES_hhdet_fec!P76/0.086*1000000/RES_hhdet_num!P74)</f>
        <v>0</v>
      </c>
      <c r="Q76" s="156">
        <f>IF(RES_hhdet_fec!Q76=0,0,RES_hhdet_fec!Q76/0.086*1000000/RES_hhdet_num!Q74)</f>
        <v>0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0</v>
      </c>
      <c r="C77" s="157">
        <f>IF(RES_hhdet_fec!C77=0,0,RES_hhdet_fec!C77/0.086*1000000/RES_hhdet_num!C$62)</f>
        <v>0</v>
      </c>
      <c r="D77" s="157">
        <f>IF(RES_hhdet_fec!D77=0,0,RES_hhdet_fec!D77/0.086*1000000/RES_hhdet_num!D$62)</f>
        <v>0</v>
      </c>
      <c r="E77" s="157">
        <f>IF(RES_hhdet_fec!E77=0,0,RES_hhdet_fec!E77/0.086*1000000/RES_hhdet_num!E$62)</f>
        <v>0</v>
      </c>
      <c r="F77" s="157">
        <f>IF(RES_hhdet_fec!F77=0,0,RES_hhdet_fec!F77/0.086*1000000/RES_hhdet_num!F$62)</f>
        <v>0</v>
      </c>
      <c r="G77" s="157">
        <f>IF(RES_hhdet_fec!G77=0,0,RES_hhdet_fec!G77/0.086*1000000/RES_hhdet_num!G$62)</f>
        <v>0</v>
      </c>
      <c r="H77" s="157">
        <f>IF(RES_hhdet_fec!H77=0,0,RES_hhdet_fec!H77/0.086*1000000/RES_hhdet_num!H$62)</f>
        <v>0</v>
      </c>
      <c r="I77" s="157">
        <f>IF(RES_hhdet_fec!I77=0,0,RES_hhdet_fec!I77/0.086*1000000/RES_hhdet_num!I$62)</f>
        <v>0</v>
      </c>
      <c r="J77" s="157">
        <f>IF(RES_hhdet_fec!J77=0,0,RES_hhdet_fec!J77/0.086*1000000/RES_hhdet_num!J$62)</f>
        <v>0</v>
      </c>
      <c r="K77" s="157">
        <f>IF(RES_hhdet_fec!K77=0,0,RES_hhdet_fec!K77/0.086*1000000/RES_hhdet_num!K$62)</f>
        <v>0</v>
      </c>
      <c r="L77" s="157">
        <f>IF(RES_hhdet_fec!L77=0,0,RES_hhdet_fec!L77/0.086*1000000/RES_hhdet_num!L$62)</f>
        <v>0</v>
      </c>
      <c r="M77" s="157">
        <f>IF(RES_hhdet_fec!M77=0,0,RES_hhdet_fec!M77/0.086*1000000/RES_hhdet_num!M$62)</f>
        <v>0</v>
      </c>
      <c r="N77" s="157">
        <f>IF(RES_hhdet_fec!N77=0,0,RES_hhdet_fec!N77/0.086*1000000/RES_hhdet_num!N$62)</f>
        <v>0</v>
      </c>
      <c r="O77" s="157">
        <f>IF(RES_hhdet_fec!O77=0,0,RES_hhdet_fec!O77/0.086*1000000/RES_hhdet_num!O$62)</f>
        <v>0</v>
      </c>
      <c r="P77" s="157">
        <f>IF(RES_hhdet_fec!P77=0,0,RES_hhdet_fec!P77/0.086*1000000/RES_hhdet_num!P$62)</f>
        <v>0</v>
      </c>
      <c r="Q77" s="157">
        <f>IF(RES_hhdet_fec!Q77=0,0,RES_hhdet_fec!Q77/0.086*1000000/RES_hhdet_num!Q$62)</f>
        <v>0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0</v>
      </c>
      <c r="C78" s="156">
        <f>IF(RES_hhdet_fec!C78=0,0,RES_hhdet_fec!C78/0.086*1000000/RES_hhdet_num!C78)</f>
        <v>0</v>
      </c>
      <c r="D78" s="156">
        <f>IF(RES_hhdet_fec!D78=0,0,RES_hhdet_fec!D78/0.086*1000000/RES_hhdet_num!D78)</f>
        <v>0</v>
      </c>
      <c r="E78" s="156">
        <f>IF(RES_hhdet_fec!E78=0,0,RES_hhdet_fec!E78/0.086*1000000/RES_hhdet_num!E78)</f>
        <v>0</v>
      </c>
      <c r="F78" s="156">
        <f>IF(RES_hhdet_fec!F78=0,0,RES_hhdet_fec!F78/0.086*1000000/RES_hhdet_num!F78)</f>
        <v>0</v>
      </c>
      <c r="G78" s="156">
        <f>IF(RES_hhdet_fec!G78=0,0,RES_hhdet_fec!G78/0.086*1000000/RES_hhdet_num!G78)</f>
        <v>0</v>
      </c>
      <c r="H78" s="156">
        <f>IF(RES_hhdet_fec!H78=0,0,RES_hhdet_fec!H78/0.086*1000000/RES_hhdet_num!H78)</f>
        <v>0</v>
      </c>
      <c r="I78" s="156">
        <f>IF(RES_hhdet_fec!I78=0,0,RES_hhdet_fec!I78/0.086*1000000/RES_hhdet_num!I78)</f>
        <v>0</v>
      </c>
      <c r="J78" s="156">
        <f>IF(RES_hhdet_fec!J78=0,0,RES_hhdet_fec!J78/0.086*1000000/RES_hhdet_num!J78)</f>
        <v>0</v>
      </c>
      <c r="K78" s="156">
        <f>IF(RES_hhdet_fec!K78=0,0,RES_hhdet_fec!K78/0.086*1000000/RES_hhdet_num!K78)</f>
        <v>0</v>
      </c>
      <c r="L78" s="156">
        <f>IF(RES_hhdet_fec!L78=0,0,RES_hhdet_fec!L78/0.086*1000000/RES_hhdet_num!L78)</f>
        <v>0</v>
      </c>
      <c r="M78" s="156">
        <f>IF(RES_hhdet_fec!M78=0,0,RES_hhdet_fec!M78/0.086*1000000/RES_hhdet_num!M78)</f>
        <v>0</v>
      </c>
      <c r="N78" s="156">
        <f>IF(RES_hhdet_fec!N78=0,0,RES_hhdet_fec!N78/0.086*1000000/RES_hhdet_num!N78)</f>
        <v>0</v>
      </c>
      <c r="O78" s="156">
        <f>IF(RES_hhdet_fec!O78=0,0,RES_hhdet_fec!O78/0.086*1000000/RES_hhdet_num!O78)</f>
        <v>0</v>
      </c>
      <c r="P78" s="156">
        <f>IF(RES_hhdet_fec!P78=0,0,RES_hhdet_fec!P78/0.086*1000000/RES_hhdet_num!P78)</f>
        <v>0</v>
      </c>
      <c r="Q78" s="156">
        <f>IF(RES_hhdet_fec!Q78=0,0,RES_hhdet_fec!Q78/0.086*1000000/RES_hhdet_num!Q78)</f>
        <v>0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0</v>
      </c>
      <c r="C79" s="57">
        <f>IF(RES_hhdet_fec!C79=0,0,RES_hhdet_fec!C79/0.086*1000000/RES_hhdet_num!C79)</f>
        <v>0</v>
      </c>
      <c r="D79" s="57">
        <f>IF(RES_hhdet_fec!D79=0,0,RES_hhdet_fec!D79/0.086*1000000/RES_hhdet_num!D79)</f>
        <v>0</v>
      </c>
      <c r="E79" s="57">
        <f>IF(RES_hhdet_fec!E79=0,0,RES_hhdet_fec!E79/0.086*1000000/RES_hhdet_num!E79)</f>
        <v>0</v>
      </c>
      <c r="F79" s="57">
        <f>IF(RES_hhdet_fec!F79=0,0,RES_hhdet_fec!F79/0.086*1000000/RES_hhdet_num!F79)</f>
        <v>0</v>
      </c>
      <c r="G79" s="57">
        <f>IF(RES_hhdet_fec!G79=0,0,RES_hhdet_fec!G79/0.086*1000000/RES_hhdet_num!G79)</f>
        <v>0</v>
      </c>
      <c r="H79" s="57">
        <f>IF(RES_hhdet_fec!H79=0,0,RES_hhdet_fec!H79/0.086*1000000/RES_hhdet_num!H79)</f>
        <v>0</v>
      </c>
      <c r="I79" s="57">
        <f>IF(RES_hhdet_fec!I79=0,0,RES_hhdet_fec!I79/0.086*1000000/RES_hhdet_num!I79)</f>
        <v>0</v>
      </c>
      <c r="J79" s="57">
        <f>IF(RES_hhdet_fec!J79=0,0,RES_hhdet_fec!J79/0.086*1000000/RES_hhdet_num!J79)</f>
        <v>0</v>
      </c>
      <c r="K79" s="57">
        <f>IF(RES_hhdet_fec!K79=0,0,RES_hhdet_fec!K79/0.086*1000000/RES_hhdet_num!K79)</f>
        <v>0</v>
      </c>
      <c r="L79" s="57">
        <f>IF(RES_hhdet_fec!L79=0,0,RES_hhdet_fec!L79/0.086*1000000/RES_hhdet_num!L79)</f>
        <v>0</v>
      </c>
      <c r="M79" s="57">
        <f>IF(RES_hhdet_fec!M79=0,0,RES_hhdet_fec!M79/0.086*1000000/RES_hhdet_num!M79)</f>
        <v>0</v>
      </c>
      <c r="N79" s="57">
        <f>IF(RES_hhdet_fec!N79=0,0,RES_hhdet_fec!N79/0.086*1000000/RES_hhdet_num!N79)</f>
        <v>0</v>
      </c>
      <c r="O79" s="57">
        <f>IF(RES_hhdet_fec!O79=0,0,RES_hhdet_fec!O79/0.086*1000000/RES_hhdet_num!O79)</f>
        <v>0</v>
      </c>
      <c r="P79" s="57">
        <f>IF(RES_hhdet_fec!P79=0,0,RES_hhdet_fec!P79/0.086*1000000/RES_hhdet_num!P79)</f>
        <v>0</v>
      </c>
      <c r="Q79" s="57">
        <f>IF(RES_hhdet_fec!Q79=0,0,RES_hhdet_fec!Q79/0.086*1000000/RES_hhdet_num!Q79)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0</v>
      </c>
      <c r="C81" s="168">
        <f t="shared" ref="C81:Q81" si="16">SUM(C82,C85,C87,C100)</f>
        <v>0</v>
      </c>
      <c r="D81" s="168">
        <f t="shared" si="16"/>
        <v>0</v>
      </c>
      <c r="E81" s="168">
        <f t="shared" si="16"/>
        <v>0</v>
      </c>
      <c r="F81" s="168">
        <f t="shared" si="16"/>
        <v>0</v>
      </c>
      <c r="G81" s="168">
        <f t="shared" si="16"/>
        <v>0</v>
      </c>
      <c r="H81" s="168">
        <f t="shared" si="16"/>
        <v>0</v>
      </c>
      <c r="I81" s="168">
        <f t="shared" si="16"/>
        <v>0</v>
      </c>
      <c r="J81" s="168">
        <f t="shared" si="16"/>
        <v>0</v>
      </c>
      <c r="K81" s="168">
        <f t="shared" si="16"/>
        <v>0</v>
      </c>
      <c r="L81" s="168">
        <f t="shared" si="16"/>
        <v>3187.7730306976609</v>
      </c>
      <c r="M81" s="168">
        <f t="shared" si="16"/>
        <v>3133.1254144231848</v>
      </c>
      <c r="N81" s="168">
        <f t="shared" si="16"/>
        <v>3344.5290232026682</v>
      </c>
      <c r="O81" s="168">
        <f t="shared" si="16"/>
        <v>3225.258110244567</v>
      </c>
      <c r="P81" s="168">
        <f t="shared" si="16"/>
        <v>3270.1039207323015</v>
      </c>
      <c r="Q81" s="168">
        <f t="shared" si="16"/>
        <v>3554.4962427676728</v>
      </c>
    </row>
    <row r="82" spans="1:17" ht="12.95" customHeight="1" x14ac:dyDescent="0.25">
      <c r="A82" s="158" t="s">
        <v>65</v>
      </c>
      <c r="B82" s="157">
        <f t="shared" ref="B82" si="17">SUM(B83:B84)</f>
        <v>0</v>
      </c>
      <c r="C82" s="157">
        <f t="shared" ref="C82:Q82" si="18">SUM(C83:C84)</f>
        <v>0</v>
      </c>
      <c r="D82" s="157">
        <f t="shared" si="18"/>
        <v>0</v>
      </c>
      <c r="E82" s="157">
        <f t="shared" si="18"/>
        <v>0</v>
      </c>
      <c r="F82" s="157">
        <f t="shared" si="18"/>
        <v>0</v>
      </c>
      <c r="G82" s="157">
        <f t="shared" si="18"/>
        <v>0</v>
      </c>
      <c r="H82" s="157">
        <f t="shared" si="18"/>
        <v>0</v>
      </c>
      <c r="I82" s="157">
        <f t="shared" si="18"/>
        <v>0</v>
      </c>
      <c r="J82" s="157">
        <f t="shared" si="18"/>
        <v>0</v>
      </c>
      <c r="K82" s="157">
        <f t="shared" si="18"/>
        <v>0</v>
      </c>
      <c r="L82" s="157">
        <f t="shared" si="18"/>
        <v>740.49851245314562</v>
      </c>
      <c r="M82" s="157">
        <f t="shared" si="18"/>
        <v>712.9762809443281</v>
      </c>
      <c r="N82" s="157">
        <f t="shared" si="18"/>
        <v>911.02114417191171</v>
      </c>
      <c r="O82" s="157">
        <f t="shared" si="18"/>
        <v>809.99688068968794</v>
      </c>
      <c r="P82" s="157">
        <f t="shared" si="18"/>
        <v>888.24111721908764</v>
      </c>
      <c r="Q82" s="157">
        <f t="shared" si="18"/>
        <v>1011.0495182061597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0</v>
      </c>
      <c r="C83" s="156">
        <f>IF(RES_hhdet_fec!C83=0,0,RES_hhdet_fec!C83/0.086*1000000/RES_hhdet_num!C$81)</f>
        <v>0</v>
      </c>
      <c r="D83" s="156">
        <f>IF(RES_hhdet_fec!D83=0,0,RES_hhdet_fec!D83/0.086*1000000/RES_hhdet_num!D$81)</f>
        <v>0</v>
      </c>
      <c r="E83" s="156">
        <f>IF(RES_hhdet_fec!E83=0,0,RES_hhdet_fec!E83/0.086*1000000/RES_hhdet_num!E$81)</f>
        <v>0</v>
      </c>
      <c r="F83" s="156">
        <f>IF(RES_hhdet_fec!F83=0,0,RES_hhdet_fec!F83/0.086*1000000/RES_hhdet_num!F$81)</f>
        <v>0</v>
      </c>
      <c r="G83" s="156">
        <f>IF(RES_hhdet_fec!G83=0,0,RES_hhdet_fec!G83/0.086*1000000/RES_hhdet_num!G$81)</f>
        <v>0</v>
      </c>
      <c r="H83" s="156">
        <f>IF(RES_hhdet_fec!H83=0,0,RES_hhdet_fec!H83/0.086*1000000/RES_hhdet_num!H$81)</f>
        <v>0</v>
      </c>
      <c r="I83" s="156">
        <f>IF(RES_hhdet_fec!I83=0,0,RES_hhdet_fec!I83/0.086*1000000/RES_hhdet_num!I$81)</f>
        <v>0</v>
      </c>
      <c r="J83" s="156">
        <f>IF(RES_hhdet_fec!J83=0,0,RES_hhdet_fec!J83/0.086*1000000/RES_hhdet_num!J$81)</f>
        <v>0</v>
      </c>
      <c r="K83" s="156">
        <f>IF(RES_hhdet_fec!K83=0,0,RES_hhdet_fec!K83/0.086*1000000/RES_hhdet_num!K$81)</f>
        <v>0</v>
      </c>
      <c r="L83" s="156">
        <f>IF(RES_hhdet_fec!L83=0,0,RES_hhdet_fec!L83/0.086*1000000/RES_hhdet_num!L$81)</f>
        <v>731.4214077020581</v>
      </c>
      <c r="M83" s="156">
        <f>IF(RES_hhdet_fec!M83=0,0,RES_hhdet_fec!M83/0.086*1000000/RES_hhdet_num!M$81)</f>
        <v>707.21262069236946</v>
      </c>
      <c r="N83" s="156">
        <f>IF(RES_hhdet_fec!N83=0,0,RES_hhdet_fec!N83/0.086*1000000/RES_hhdet_num!N$81)</f>
        <v>900.54405569441258</v>
      </c>
      <c r="O83" s="156">
        <f>IF(RES_hhdet_fec!O83=0,0,RES_hhdet_fec!O83/0.086*1000000/RES_hhdet_num!O$81)</f>
        <v>808.65418343106978</v>
      </c>
      <c r="P83" s="156">
        <f>IF(RES_hhdet_fec!P83=0,0,RES_hhdet_fec!P83/0.086*1000000/RES_hhdet_num!P$81)</f>
        <v>884.35822282246602</v>
      </c>
      <c r="Q83" s="156">
        <f>IF(RES_hhdet_fec!Q83=0,0,RES_hhdet_fec!Q83/0.086*1000000/RES_hhdet_num!Q$81)</f>
        <v>999.61400436072586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0</v>
      </c>
      <c r="C84" s="156">
        <f>IF(RES_hhdet_fec!C84=0,0,RES_hhdet_fec!C84/0.086*1000000/RES_hhdet_num!C$81)</f>
        <v>0</v>
      </c>
      <c r="D84" s="156">
        <f>IF(RES_hhdet_fec!D84=0,0,RES_hhdet_fec!D84/0.086*1000000/RES_hhdet_num!D$81)</f>
        <v>0</v>
      </c>
      <c r="E84" s="156">
        <f>IF(RES_hhdet_fec!E84=0,0,RES_hhdet_fec!E84/0.086*1000000/RES_hhdet_num!E$81)</f>
        <v>0</v>
      </c>
      <c r="F84" s="156">
        <f>IF(RES_hhdet_fec!F84=0,0,RES_hhdet_fec!F84/0.086*1000000/RES_hhdet_num!F$81)</f>
        <v>0</v>
      </c>
      <c r="G84" s="156">
        <f>IF(RES_hhdet_fec!G84=0,0,RES_hhdet_fec!G84/0.086*1000000/RES_hhdet_num!G$81)</f>
        <v>0</v>
      </c>
      <c r="H84" s="156">
        <f>IF(RES_hhdet_fec!H84=0,0,RES_hhdet_fec!H84/0.086*1000000/RES_hhdet_num!H$81)</f>
        <v>0</v>
      </c>
      <c r="I84" s="156">
        <f>IF(RES_hhdet_fec!I84=0,0,RES_hhdet_fec!I84/0.086*1000000/RES_hhdet_num!I$81)</f>
        <v>0</v>
      </c>
      <c r="J84" s="156">
        <f>IF(RES_hhdet_fec!J84=0,0,RES_hhdet_fec!J84/0.086*1000000/RES_hhdet_num!J$81)</f>
        <v>0</v>
      </c>
      <c r="K84" s="156">
        <f>IF(RES_hhdet_fec!K84=0,0,RES_hhdet_fec!K84/0.086*1000000/RES_hhdet_num!K$81)</f>
        <v>0</v>
      </c>
      <c r="L84" s="156">
        <f>IF(RES_hhdet_fec!L84=0,0,RES_hhdet_fec!L84/0.086*1000000/RES_hhdet_num!L$81)</f>
        <v>9.0771047510874663</v>
      </c>
      <c r="M84" s="156">
        <f>IF(RES_hhdet_fec!M84=0,0,RES_hhdet_fec!M84/0.086*1000000/RES_hhdet_num!M$81)</f>
        <v>5.7636602519586919</v>
      </c>
      <c r="N84" s="156">
        <f>IF(RES_hhdet_fec!N84=0,0,RES_hhdet_fec!N84/0.086*1000000/RES_hhdet_num!N$81)</f>
        <v>10.47708847749913</v>
      </c>
      <c r="O84" s="156">
        <f>IF(RES_hhdet_fec!O84=0,0,RES_hhdet_fec!O84/0.086*1000000/RES_hhdet_num!O$81)</f>
        <v>1.3426972586181898</v>
      </c>
      <c r="P84" s="156">
        <f>IF(RES_hhdet_fec!P84=0,0,RES_hhdet_fec!P84/0.086*1000000/RES_hhdet_num!P$81)</f>
        <v>3.8828943966216087</v>
      </c>
      <c r="Q84" s="156">
        <f>IF(RES_hhdet_fec!Q84=0,0,RES_hhdet_fec!Q84/0.086*1000000/RES_hhdet_num!Q$81)</f>
        <v>11.435513845433881</v>
      </c>
    </row>
    <row r="85" spans="1:17" ht="12.95" customHeight="1" x14ac:dyDescent="0.25">
      <c r="A85" s="158" t="s">
        <v>112</v>
      </c>
      <c r="B85" s="157">
        <f t="shared" ref="B85:Q85" si="19">B86</f>
        <v>0</v>
      </c>
      <c r="C85" s="157">
        <f t="shared" si="19"/>
        <v>0</v>
      </c>
      <c r="D85" s="157">
        <f t="shared" si="19"/>
        <v>0</v>
      </c>
      <c r="E85" s="157">
        <f t="shared" si="19"/>
        <v>0</v>
      </c>
      <c r="F85" s="157">
        <f t="shared" si="19"/>
        <v>0</v>
      </c>
      <c r="G85" s="157">
        <f t="shared" si="19"/>
        <v>0</v>
      </c>
      <c r="H85" s="157">
        <f t="shared" si="19"/>
        <v>0</v>
      </c>
      <c r="I85" s="157">
        <f t="shared" si="19"/>
        <v>0</v>
      </c>
      <c r="J85" s="157">
        <f t="shared" si="19"/>
        <v>0</v>
      </c>
      <c r="K85" s="157">
        <f t="shared" si="19"/>
        <v>0</v>
      </c>
      <c r="L85" s="157">
        <f t="shared" si="19"/>
        <v>219.95844576742167</v>
      </c>
      <c r="M85" s="157">
        <f t="shared" si="19"/>
        <v>241.34248728107966</v>
      </c>
      <c r="N85" s="157">
        <f t="shared" si="19"/>
        <v>252.45854176107713</v>
      </c>
      <c r="O85" s="157">
        <f t="shared" si="19"/>
        <v>260.61105623403529</v>
      </c>
      <c r="P85" s="157">
        <f t="shared" si="19"/>
        <v>258.66034158536792</v>
      </c>
      <c r="Q85" s="157">
        <f t="shared" si="19"/>
        <v>267.55699530845732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0</v>
      </c>
      <c r="C86" s="156">
        <f>IF(RES_hhdet_fec!C86=0,0,RES_hhdet_fec!C86/0.086*1000000/RES_hhdet_num!C$81)</f>
        <v>0</v>
      </c>
      <c r="D86" s="156">
        <f>IF(RES_hhdet_fec!D86=0,0,RES_hhdet_fec!D86/0.086*1000000/RES_hhdet_num!D$81)</f>
        <v>0</v>
      </c>
      <c r="E86" s="156">
        <f>IF(RES_hhdet_fec!E86=0,0,RES_hhdet_fec!E86/0.086*1000000/RES_hhdet_num!E$81)</f>
        <v>0</v>
      </c>
      <c r="F86" s="156">
        <f>IF(RES_hhdet_fec!F86=0,0,RES_hhdet_fec!F86/0.086*1000000/RES_hhdet_num!F$81)</f>
        <v>0</v>
      </c>
      <c r="G86" s="156">
        <f>IF(RES_hhdet_fec!G86=0,0,RES_hhdet_fec!G86/0.086*1000000/RES_hhdet_num!G$81)</f>
        <v>0</v>
      </c>
      <c r="H86" s="156">
        <f>IF(RES_hhdet_fec!H86=0,0,RES_hhdet_fec!H86/0.086*1000000/RES_hhdet_num!H$81)</f>
        <v>0</v>
      </c>
      <c r="I86" s="156">
        <f>IF(RES_hhdet_fec!I86=0,0,RES_hhdet_fec!I86/0.086*1000000/RES_hhdet_num!I$81)</f>
        <v>0</v>
      </c>
      <c r="J86" s="156">
        <f>IF(RES_hhdet_fec!J86=0,0,RES_hhdet_fec!J86/0.086*1000000/RES_hhdet_num!J$81)</f>
        <v>0</v>
      </c>
      <c r="K86" s="156">
        <f>IF(RES_hhdet_fec!K86=0,0,RES_hhdet_fec!K86/0.086*1000000/RES_hhdet_num!K$81)</f>
        <v>0</v>
      </c>
      <c r="L86" s="156">
        <f>IF(RES_hhdet_fec!L86=0,0,RES_hhdet_fec!L86/0.086*1000000/RES_hhdet_num!L$81)</f>
        <v>219.95844576742167</v>
      </c>
      <c r="M86" s="156">
        <f>IF(RES_hhdet_fec!M86=0,0,RES_hhdet_fec!M86/0.086*1000000/RES_hhdet_num!M$81)</f>
        <v>241.34248728107966</v>
      </c>
      <c r="N86" s="156">
        <f>IF(RES_hhdet_fec!N86=0,0,RES_hhdet_fec!N86/0.086*1000000/RES_hhdet_num!N$81)</f>
        <v>252.45854176107713</v>
      </c>
      <c r="O86" s="156">
        <f>IF(RES_hhdet_fec!O86=0,0,RES_hhdet_fec!O86/0.086*1000000/RES_hhdet_num!O$81)</f>
        <v>260.61105623403529</v>
      </c>
      <c r="P86" s="156">
        <f>IF(RES_hhdet_fec!P86=0,0,RES_hhdet_fec!P86/0.086*1000000/RES_hhdet_num!P$81)</f>
        <v>258.66034158536792</v>
      </c>
      <c r="Q86" s="156">
        <f>IF(RES_hhdet_fec!Q86=0,0,RES_hhdet_fec!Q86/0.086*1000000/RES_hhdet_num!Q$81)</f>
        <v>267.55699530845732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0</v>
      </c>
      <c r="C87" s="157">
        <f>IF(RES_hhdet_fec!C87=0,0,RES_hhdet_fec!C87/0.086*1000000/RES_hhdet_num!C$81)</f>
        <v>0</v>
      </c>
      <c r="D87" s="157">
        <f>IF(RES_hhdet_fec!D87=0,0,RES_hhdet_fec!D87/0.086*1000000/RES_hhdet_num!D$81)</f>
        <v>0</v>
      </c>
      <c r="E87" s="157">
        <f>IF(RES_hhdet_fec!E87=0,0,RES_hhdet_fec!E87/0.086*1000000/RES_hhdet_num!E$81)</f>
        <v>0</v>
      </c>
      <c r="F87" s="157">
        <f>IF(RES_hhdet_fec!F87=0,0,RES_hhdet_fec!F87/0.086*1000000/RES_hhdet_num!F$81)</f>
        <v>0</v>
      </c>
      <c r="G87" s="157">
        <f>IF(RES_hhdet_fec!G87=0,0,RES_hhdet_fec!G87/0.086*1000000/RES_hhdet_num!G$81)</f>
        <v>0</v>
      </c>
      <c r="H87" s="157">
        <f>IF(RES_hhdet_fec!H87=0,0,RES_hhdet_fec!H87/0.086*1000000/RES_hhdet_num!H$81)</f>
        <v>0</v>
      </c>
      <c r="I87" s="157">
        <f>IF(RES_hhdet_fec!I87=0,0,RES_hhdet_fec!I87/0.086*1000000/RES_hhdet_num!I$81)</f>
        <v>0</v>
      </c>
      <c r="J87" s="157">
        <f>IF(RES_hhdet_fec!J87=0,0,RES_hhdet_fec!J87/0.086*1000000/RES_hhdet_num!J$81)</f>
        <v>0</v>
      </c>
      <c r="K87" s="157">
        <f>IF(RES_hhdet_fec!K87=0,0,RES_hhdet_fec!K87/0.086*1000000/RES_hhdet_num!K$81)</f>
        <v>0</v>
      </c>
      <c r="L87" s="157">
        <f>IF(RES_hhdet_fec!L87=0,0,RES_hhdet_fec!L87/0.086*1000000/RES_hhdet_num!L$81)</f>
        <v>1170.1221386286779</v>
      </c>
      <c r="M87" s="157">
        <f>IF(RES_hhdet_fec!M87=0,0,RES_hhdet_fec!M87/0.086*1000000/RES_hhdet_num!M$81)</f>
        <v>1155.4396503515543</v>
      </c>
      <c r="N87" s="157">
        <f>IF(RES_hhdet_fec!N87=0,0,RES_hhdet_fec!N87/0.086*1000000/RES_hhdet_num!N$81)</f>
        <v>1160.6454057515934</v>
      </c>
      <c r="O87" s="157">
        <f>IF(RES_hhdet_fec!O87=0,0,RES_hhdet_fec!O87/0.086*1000000/RES_hhdet_num!O$81)</f>
        <v>1168.5134994940483</v>
      </c>
      <c r="P87" s="157">
        <f>IF(RES_hhdet_fec!P87=0,0,RES_hhdet_fec!P87/0.086*1000000/RES_hhdet_num!P$81)</f>
        <v>1169.9158332541065</v>
      </c>
      <c r="Q87" s="157">
        <f>IF(RES_hhdet_fec!Q87=0,0,RES_hhdet_fec!Q87/0.086*1000000/RES_hhdet_num!Q$81)</f>
        <v>1248.1200774173312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0</v>
      </c>
      <c r="C88" s="132">
        <f>IF(RES_hhdet_fec!C88=0,0,RES_hhdet_fec!C88/0.086*1000000/RES_hhdet_num!C88)</f>
        <v>0</v>
      </c>
      <c r="D88" s="132">
        <f>IF(RES_hhdet_fec!D88=0,0,RES_hhdet_fec!D88/0.086*1000000/RES_hhdet_num!D88)</f>
        <v>0</v>
      </c>
      <c r="E88" s="132">
        <f>IF(RES_hhdet_fec!E88=0,0,RES_hhdet_fec!E88/0.086*1000000/RES_hhdet_num!E88)</f>
        <v>0</v>
      </c>
      <c r="F88" s="132">
        <f>IF(RES_hhdet_fec!F88=0,0,RES_hhdet_fec!F88/0.086*1000000/RES_hhdet_num!F88)</f>
        <v>0</v>
      </c>
      <c r="G88" s="132">
        <f>IF(RES_hhdet_fec!G88=0,0,RES_hhdet_fec!G88/0.086*1000000/RES_hhdet_num!G88)</f>
        <v>0</v>
      </c>
      <c r="H88" s="132">
        <f>IF(RES_hhdet_fec!H88=0,0,RES_hhdet_fec!H88/0.086*1000000/RES_hhdet_num!H88)</f>
        <v>0</v>
      </c>
      <c r="I88" s="132">
        <f>IF(RES_hhdet_fec!I88=0,0,RES_hhdet_fec!I88/0.086*1000000/RES_hhdet_num!I88)</f>
        <v>0</v>
      </c>
      <c r="J88" s="132">
        <f>IF(RES_hhdet_fec!J88=0,0,RES_hhdet_fec!J88/0.086*1000000/RES_hhdet_num!J88)</f>
        <v>0</v>
      </c>
      <c r="K88" s="132">
        <f>IF(RES_hhdet_fec!K88=0,0,RES_hhdet_fec!K88/0.086*1000000/RES_hhdet_num!K88)</f>
        <v>0</v>
      </c>
      <c r="L88" s="132">
        <f>IF(RES_hhdet_fec!L88=0,0,RES_hhdet_fec!L88/0.086*1000000/RES_hhdet_num!L88)</f>
        <v>0</v>
      </c>
      <c r="M88" s="132">
        <f>IF(RES_hhdet_fec!M88=0,0,RES_hhdet_fec!M88/0.086*1000000/RES_hhdet_num!M88)</f>
        <v>0</v>
      </c>
      <c r="N88" s="132">
        <f>IF(RES_hhdet_fec!N88=0,0,RES_hhdet_fec!N88/0.086*1000000/RES_hhdet_num!N88)</f>
        <v>0</v>
      </c>
      <c r="O88" s="132">
        <f>IF(RES_hhdet_fec!O88=0,0,RES_hhdet_fec!O88/0.086*1000000/RES_hhdet_num!O88)</f>
        <v>0</v>
      </c>
      <c r="P88" s="132">
        <f>IF(RES_hhdet_fec!P88=0,0,RES_hhdet_fec!P88/0.086*1000000/RES_hhdet_num!P88)</f>
        <v>0</v>
      </c>
      <c r="Q88" s="132">
        <f>IF(RES_hhdet_fec!Q88=0,0,RES_hhdet_fec!Q88/0.086*1000000/RES_hhdet_num!Q88)</f>
        <v>0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0</v>
      </c>
      <c r="C89" s="132">
        <f>IF(RES_hhdet_fec!C89=0,0,RES_hhdet_fec!C89/0.086*1000000/RES_hhdet_num!C89)</f>
        <v>0</v>
      </c>
      <c r="D89" s="132">
        <f>IF(RES_hhdet_fec!D89=0,0,RES_hhdet_fec!D89/0.086*1000000/RES_hhdet_num!D89)</f>
        <v>0</v>
      </c>
      <c r="E89" s="132">
        <f>IF(RES_hhdet_fec!E89=0,0,RES_hhdet_fec!E89/0.086*1000000/RES_hhdet_num!E89)</f>
        <v>0</v>
      </c>
      <c r="F89" s="132">
        <f>IF(RES_hhdet_fec!F89=0,0,RES_hhdet_fec!F89/0.086*1000000/RES_hhdet_num!F89)</f>
        <v>0</v>
      </c>
      <c r="G89" s="132">
        <f>IF(RES_hhdet_fec!G89=0,0,RES_hhdet_fec!G89/0.086*1000000/RES_hhdet_num!G89)</f>
        <v>0</v>
      </c>
      <c r="H89" s="132">
        <f>IF(RES_hhdet_fec!H89=0,0,RES_hhdet_fec!H89/0.086*1000000/RES_hhdet_num!H89)</f>
        <v>0</v>
      </c>
      <c r="I89" s="132">
        <f>IF(RES_hhdet_fec!I89=0,0,RES_hhdet_fec!I89/0.086*1000000/RES_hhdet_num!I89)</f>
        <v>0</v>
      </c>
      <c r="J89" s="132">
        <f>IF(RES_hhdet_fec!J89=0,0,RES_hhdet_fec!J89/0.086*1000000/RES_hhdet_num!J89)</f>
        <v>0</v>
      </c>
      <c r="K89" s="132">
        <f>IF(RES_hhdet_fec!K89=0,0,RES_hhdet_fec!K89/0.086*1000000/RES_hhdet_num!K89)</f>
        <v>0</v>
      </c>
      <c r="L89" s="132">
        <f>IF(RES_hhdet_fec!L89=0,0,RES_hhdet_fec!L89/0.086*1000000/RES_hhdet_num!L89)</f>
        <v>0</v>
      </c>
      <c r="M89" s="132">
        <f>IF(RES_hhdet_fec!M89=0,0,RES_hhdet_fec!M89/0.086*1000000/RES_hhdet_num!M89)</f>
        <v>0</v>
      </c>
      <c r="N89" s="132">
        <f>IF(RES_hhdet_fec!N89=0,0,RES_hhdet_fec!N89/0.086*1000000/RES_hhdet_num!N89)</f>
        <v>0</v>
      </c>
      <c r="O89" s="132">
        <f>IF(RES_hhdet_fec!O89=0,0,RES_hhdet_fec!O89/0.086*1000000/RES_hhdet_num!O89)</f>
        <v>0</v>
      </c>
      <c r="P89" s="132">
        <f>IF(RES_hhdet_fec!P89=0,0,RES_hhdet_fec!P89/0.086*1000000/RES_hhdet_num!P89)</f>
        <v>0</v>
      </c>
      <c r="Q89" s="132">
        <f>IF(RES_hhdet_fec!Q89=0,0,RES_hhdet_fec!Q89/0.086*1000000/RES_hhdet_num!Q89)</f>
        <v>0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0</v>
      </c>
      <c r="C90" s="165">
        <f>IF(RES_hhdet_fec!C90=0,0,RES_hhdet_fec!C90/0.086*1000000/RES_hhdet_num!C89)</f>
        <v>0</v>
      </c>
      <c r="D90" s="165">
        <f>IF(RES_hhdet_fec!D90=0,0,RES_hhdet_fec!D90/0.086*1000000/RES_hhdet_num!D89)</f>
        <v>0</v>
      </c>
      <c r="E90" s="165">
        <f>IF(RES_hhdet_fec!E90=0,0,RES_hhdet_fec!E90/0.086*1000000/RES_hhdet_num!E89)</f>
        <v>0</v>
      </c>
      <c r="F90" s="165">
        <f>IF(RES_hhdet_fec!F90=0,0,RES_hhdet_fec!F90/0.086*1000000/RES_hhdet_num!F89)</f>
        <v>0</v>
      </c>
      <c r="G90" s="165">
        <f>IF(RES_hhdet_fec!G90=0,0,RES_hhdet_fec!G90/0.086*1000000/RES_hhdet_num!G89)</f>
        <v>0</v>
      </c>
      <c r="H90" s="165">
        <f>IF(RES_hhdet_fec!H90=0,0,RES_hhdet_fec!H90/0.086*1000000/RES_hhdet_num!H89)</f>
        <v>0</v>
      </c>
      <c r="I90" s="165">
        <f>IF(RES_hhdet_fec!I90=0,0,RES_hhdet_fec!I90/0.086*1000000/RES_hhdet_num!I89)</f>
        <v>0</v>
      </c>
      <c r="J90" s="165">
        <f>IF(RES_hhdet_fec!J90=0,0,RES_hhdet_fec!J90/0.086*1000000/RES_hhdet_num!J89)</f>
        <v>0</v>
      </c>
      <c r="K90" s="165">
        <f>IF(RES_hhdet_fec!K90=0,0,RES_hhdet_fec!K90/0.086*1000000/RES_hhdet_num!K89)</f>
        <v>0</v>
      </c>
      <c r="L90" s="165">
        <f>IF(RES_hhdet_fec!L90=0,0,RES_hhdet_fec!L90/0.086*1000000/RES_hhdet_num!L89)</f>
        <v>0</v>
      </c>
      <c r="M90" s="165">
        <f>IF(RES_hhdet_fec!M90=0,0,RES_hhdet_fec!M90/0.086*1000000/RES_hhdet_num!M89)</f>
        <v>0</v>
      </c>
      <c r="N90" s="165">
        <f>IF(RES_hhdet_fec!N90=0,0,RES_hhdet_fec!N90/0.086*1000000/RES_hhdet_num!N89)</f>
        <v>0</v>
      </c>
      <c r="O90" s="165">
        <f>IF(RES_hhdet_fec!O90=0,0,RES_hhdet_fec!O90/0.086*1000000/RES_hhdet_num!O89)</f>
        <v>0</v>
      </c>
      <c r="P90" s="165">
        <f>IF(RES_hhdet_fec!P90=0,0,RES_hhdet_fec!P90/0.086*1000000/RES_hhdet_num!P89)</f>
        <v>0</v>
      </c>
      <c r="Q90" s="165">
        <f>IF(RES_hhdet_fec!Q90=0,0,RES_hhdet_fec!Q90/0.086*1000000/RES_hhdet_num!Q89)</f>
        <v>0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0</v>
      </c>
      <c r="C91" s="164">
        <f>IF(RES_hhdet_fec!C91=0,0,RES_hhdet_fec!C91/0.086*1000000/RES_hhdet_num!C89)</f>
        <v>0</v>
      </c>
      <c r="D91" s="164">
        <f>IF(RES_hhdet_fec!D91=0,0,RES_hhdet_fec!D91/0.086*1000000/RES_hhdet_num!D89)</f>
        <v>0</v>
      </c>
      <c r="E91" s="164">
        <f>IF(RES_hhdet_fec!E91=0,0,RES_hhdet_fec!E91/0.086*1000000/RES_hhdet_num!E89)</f>
        <v>0</v>
      </c>
      <c r="F91" s="164">
        <f>IF(RES_hhdet_fec!F91=0,0,RES_hhdet_fec!F91/0.086*1000000/RES_hhdet_num!F89)</f>
        <v>0</v>
      </c>
      <c r="G91" s="164">
        <f>IF(RES_hhdet_fec!G91=0,0,RES_hhdet_fec!G91/0.086*1000000/RES_hhdet_num!G89)</f>
        <v>0</v>
      </c>
      <c r="H91" s="164">
        <f>IF(RES_hhdet_fec!H91=0,0,RES_hhdet_fec!H91/0.086*1000000/RES_hhdet_num!H89)</f>
        <v>0</v>
      </c>
      <c r="I91" s="164">
        <f>IF(RES_hhdet_fec!I91=0,0,RES_hhdet_fec!I91/0.086*1000000/RES_hhdet_num!I89)</f>
        <v>0</v>
      </c>
      <c r="J91" s="164">
        <f>IF(RES_hhdet_fec!J91=0,0,RES_hhdet_fec!J91/0.086*1000000/RES_hhdet_num!J89)</f>
        <v>0</v>
      </c>
      <c r="K91" s="164">
        <f>IF(RES_hhdet_fec!K91=0,0,RES_hhdet_fec!K91/0.086*1000000/RES_hhdet_num!K89)</f>
        <v>0</v>
      </c>
      <c r="L91" s="164">
        <f>IF(RES_hhdet_fec!L91=0,0,RES_hhdet_fec!L91/0.086*1000000/RES_hhdet_num!L89)</f>
        <v>0</v>
      </c>
      <c r="M91" s="164">
        <f>IF(RES_hhdet_fec!M91=0,0,RES_hhdet_fec!M91/0.086*1000000/RES_hhdet_num!M89)</f>
        <v>0</v>
      </c>
      <c r="N91" s="164">
        <f>IF(RES_hhdet_fec!N91=0,0,RES_hhdet_fec!N91/0.086*1000000/RES_hhdet_num!N89)</f>
        <v>0</v>
      </c>
      <c r="O91" s="164">
        <f>IF(RES_hhdet_fec!O91=0,0,RES_hhdet_fec!O91/0.086*1000000/RES_hhdet_num!O89)</f>
        <v>0</v>
      </c>
      <c r="P91" s="164">
        <f>IF(RES_hhdet_fec!P91=0,0,RES_hhdet_fec!P91/0.086*1000000/RES_hhdet_num!P89)</f>
        <v>0</v>
      </c>
      <c r="Q91" s="164">
        <f>IF(RES_hhdet_fec!Q91=0,0,RES_hhdet_fec!Q91/0.086*1000000/RES_hhdet_num!Q89)</f>
        <v>0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0</v>
      </c>
      <c r="C92" s="162">
        <f>IF(RES_hhdet_fec!C92=0,0,RES_hhdet_fec!C92/0.086*1000000/RES_hhdet_num!C92)</f>
        <v>0</v>
      </c>
      <c r="D92" s="162">
        <f>IF(RES_hhdet_fec!D92=0,0,RES_hhdet_fec!D92/0.086*1000000/RES_hhdet_num!D92)</f>
        <v>0</v>
      </c>
      <c r="E92" s="162">
        <f>IF(RES_hhdet_fec!E92=0,0,RES_hhdet_fec!E92/0.086*1000000/RES_hhdet_num!E92)</f>
        <v>0</v>
      </c>
      <c r="F92" s="162">
        <f>IF(RES_hhdet_fec!F92=0,0,RES_hhdet_fec!F92/0.086*1000000/RES_hhdet_num!F92)</f>
        <v>0</v>
      </c>
      <c r="G92" s="162">
        <f>IF(RES_hhdet_fec!G92=0,0,RES_hhdet_fec!G92/0.086*1000000/RES_hhdet_num!G92)</f>
        <v>0</v>
      </c>
      <c r="H92" s="162">
        <f>IF(RES_hhdet_fec!H92=0,0,RES_hhdet_fec!H92/0.086*1000000/RES_hhdet_num!H92)</f>
        <v>0</v>
      </c>
      <c r="I92" s="162">
        <f>IF(RES_hhdet_fec!I92=0,0,RES_hhdet_fec!I92/0.086*1000000/RES_hhdet_num!I92)</f>
        <v>0</v>
      </c>
      <c r="J92" s="162">
        <f>IF(RES_hhdet_fec!J92=0,0,RES_hhdet_fec!J92/0.086*1000000/RES_hhdet_num!J92)</f>
        <v>0</v>
      </c>
      <c r="K92" s="162">
        <f>IF(RES_hhdet_fec!K92=0,0,RES_hhdet_fec!K92/0.086*1000000/RES_hhdet_num!K92)</f>
        <v>0</v>
      </c>
      <c r="L92" s="162">
        <f>IF(RES_hhdet_fec!L92=0,0,RES_hhdet_fec!L92/0.086*1000000/RES_hhdet_num!L92)</f>
        <v>0</v>
      </c>
      <c r="M92" s="162">
        <f>IF(RES_hhdet_fec!M92=0,0,RES_hhdet_fec!M92/0.086*1000000/RES_hhdet_num!M92)</f>
        <v>0</v>
      </c>
      <c r="N92" s="162">
        <f>IF(RES_hhdet_fec!N92=0,0,RES_hhdet_fec!N92/0.086*1000000/RES_hhdet_num!N92)</f>
        <v>0</v>
      </c>
      <c r="O92" s="162">
        <f>IF(RES_hhdet_fec!O92=0,0,RES_hhdet_fec!O92/0.086*1000000/RES_hhdet_num!O92)</f>
        <v>0</v>
      </c>
      <c r="P92" s="162">
        <f>IF(RES_hhdet_fec!P92=0,0,RES_hhdet_fec!P92/0.086*1000000/RES_hhdet_num!P92)</f>
        <v>0</v>
      </c>
      <c r="Q92" s="162">
        <f>IF(RES_hhdet_fec!Q92=0,0,RES_hhdet_fec!Q92/0.086*1000000/RES_hhdet_num!Q92)</f>
        <v>0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0</v>
      </c>
      <c r="C93" s="160">
        <f>IF(RES_hhdet_fec!C93=0,0,RES_hhdet_fec!C93/0.086*1000000/RES_hhdet_num!C93)</f>
        <v>0</v>
      </c>
      <c r="D93" s="160">
        <f>IF(RES_hhdet_fec!D93=0,0,RES_hhdet_fec!D93/0.086*1000000/RES_hhdet_num!D93)</f>
        <v>0</v>
      </c>
      <c r="E93" s="160">
        <f>IF(RES_hhdet_fec!E93=0,0,RES_hhdet_fec!E93/0.086*1000000/RES_hhdet_num!E93)</f>
        <v>0</v>
      </c>
      <c r="F93" s="160">
        <f>IF(RES_hhdet_fec!F93=0,0,RES_hhdet_fec!F93/0.086*1000000/RES_hhdet_num!F93)</f>
        <v>0</v>
      </c>
      <c r="G93" s="160">
        <f>IF(RES_hhdet_fec!G93=0,0,RES_hhdet_fec!G93/0.086*1000000/RES_hhdet_num!G93)</f>
        <v>0</v>
      </c>
      <c r="H93" s="160">
        <f>IF(RES_hhdet_fec!H93=0,0,RES_hhdet_fec!H93/0.086*1000000/RES_hhdet_num!H93)</f>
        <v>0</v>
      </c>
      <c r="I93" s="160">
        <f>IF(RES_hhdet_fec!I93=0,0,RES_hhdet_fec!I93/0.086*1000000/RES_hhdet_num!I93)</f>
        <v>0</v>
      </c>
      <c r="J93" s="160">
        <f>IF(RES_hhdet_fec!J93=0,0,RES_hhdet_fec!J93/0.086*1000000/RES_hhdet_num!J93)</f>
        <v>0</v>
      </c>
      <c r="K93" s="160">
        <f>IF(RES_hhdet_fec!K93=0,0,RES_hhdet_fec!K93/0.086*1000000/RES_hhdet_num!K93)</f>
        <v>0</v>
      </c>
      <c r="L93" s="160">
        <f>IF(RES_hhdet_fec!L93=0,0,RES_hhdet_fec!L93/0.086*1000000/RES_hhdet_num!L93)</f>
        <v>0</v>
      </c>
      <c r="M93" s="160">
        <f>IF(RES_hhdet_fec!M93=0,0,RES_hhdet_fec!M93/0.086*1000000/RES_hhdet_num!M93)</f>
        <v>0</v>
      </c>
      <c r="N93" s="160">
        <f>IF(RES_hhdet_fec!N93=0,0,RES_hhdet_fec!N93/0.086*1000000/RES_hhdet_num!N93)</f>
        <v>0</v>
      </c>
      <c r="O93" s="160">
        <f>IF(RES_hhdet_fec!O93=0,0,RES_hhdet_fec!O93/0.086*1000000/RES_hhdet_num!O93)</f>
        <v>0</v>
      </c>
      <c r="P93" s="160">
        <f>IF(RES_hhdet_fec!P93=0,0,RES_hhdet_fec!P93/0.086*1000000/RES_hhdet_num!P93)</f>
        <v>0</v>
      </c>
      <c r="Q93" s="160">
        <f>IF(RES_hhdet_fec!Q93=0,0,RES_hhdet_fec!Q93/0.086*1000000/RES_hhdet_num!Q93)</f>
        <v>0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0</v>
      </c>
      <c r="C94" s="156">
        <f>IF(RES_hhdet_fec!C94=0,0,RES_hhdet_fec!C94/0.086*1000000/RES_hhdet_num!C93)</f>
        <v>0</v>
      </c>
      <c r="D94" s="156">
        <f>IF(RES_hhdet_fec!D94=0,0,RES_hhdet_fec!D94/0.086*1000000/RES_hhdet_num!D93)</f>
        <v>0</v>
      </c>
      <c r="E94" s="156">
        <f>IF(RES_hhdet_fec!E94=0,0,RES_hhdet_fec!E94/0.086*1000000/RES_hhdet_num!E93)</f>
        <v>0</v>
      </c>
      <c r="F94" s="156">
        <f>IF(RES_hhdet_fec!F94=0,0,RES_hhdet_fec!F94/0.086*1000000/RES_hhdet_num!F93)</f>
        <v>0</v>
      </c>
      <c r="G94" s="156">
        <f>IF(RES_hhdet_fec!G94=0,0,RES_hhdet_fec!G94/0.086*1000000/RES_hhdet_num!G93)</f>
        <v>0</v>
      </c>
      <c r="H94" s="156">
        <f>IF(RES_hhdet_fec!H94=0,0,RES_hhdet_fec!H94/0.086*1000000/RES_hhdet_num!H93)</f>
        <v>0</v>
      </c>
      <c r="I94" s="156">
        <f>IF(RES_hhdet_fec!I94=0,0,RES_hhdet_fec!I94/0.086*1000000/RES_hhdet_num!I93)</f>
        <v>0</v>
      </c>
      <c r="J94" s="156">
        <f>IF(RES_hhdet_fec!J94=0,0,RES_hhdet_fec!J94/0.086*1000000/RES_hhdet_num!J93)</f>
        <v>0</v>
      </c>
      <c r="K94" s="156">
        <f>IF(RES_hhdet_fec!K94=0,0,RES_hhdet_fec!K94/0.086*1000000/RES_hhdet_num!K93)</f>
        <v>0</v>
      </c>
      <c r="L94" s="156">
        <f>IF(RES_hhdet_fec!L94=0,0,RES_hhdet_fec!L94/0.086*1000000/RES_hhdet_num!L93)</f>
        <v>0</v>
      </c>
      <c r="M94" s="156">
        <f>IF(RES_hhdet_fec!M94=0,0,RES_hhdet_fec!M94/0.086*1000000/RES_hhdet_num!M93)</f>
        <v>0</v>
      </c>
      <c r="N94" s="156">
        <f>IF(RES_hhdet_fec!N94=0,0,RES_hhdet_fec!N94/0.086*1000000/RES_hhdet_num!N93)</f>
        <v>0</v>
      </c>
      <c r="O94" s="156">
        <f>IF(RES_hhdet_fec!O94=0,0,RES_hhdet_fec!O94/0.086*1000000/RES_hhdet_num!O93)</f>
        <v>0</v>
      </c>
      <c r="P94" s="156">
        <f>IF(RES_hhdet_fec!P94=0,0,RES_hhdet_fec!P94/0.086*1000000/RES_hhdet_num!P93)</f>
        <v>0</v>
      </c>
      <c r="Q94" s="156">
        <f>IF(RES_hhdet_fec!Q94=0,0,RES_hhdet_fec!Q94/0.086*1000000/RES_hhdet_num!Q93)</f>
        <v>0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0</v>
      </c>
      <c r="C95" s="156">
        <f>IF(RES_hhdet_fec!C95=0,0,RES_hhdet_fec!C95/0.086*1000000/RES_hhdet_num!C93)</f>
        <v>0</v>
      </c>
      <c r="D95" s="156">
        <f>IF(RES_hhdet_fec!D95=0,0,RES_hhdet_fec!D95/0.086*1000000/RES_hhdet_num!D93)</f>
        <v>0</v>
      </c>
      <c r="E95" s="156">
        <f>IF(RES_hhdet_fec!E95=0,0,RES_hhdet_fec!E95/0.086*1000000/RES_hhdet_num!E93)</f>
        <v>0</v>
      </c>
      <c r="F95" s="156">
        <f>IF(RES_hhdet_fec!F95=0,0,RES_hhdet_fec!F95/0.086*1000000/RES_hhdet_num!F93)</f>
        <v>0</v>
      </c>
      <c r="G95" s="156">
        <f>IF(RES_hhdet_fec!G95=0,0,RES_hhdet_fec!G95/0.086*1000000/RES_hhdet_num!G93)</f>
        <v>0</v>
      </c>
      <c r="H95" s="156">
        <f>IF(RES_hhdet_fec!H95=0,0,RES_hhdet_fec!H95/0.086*1000000/RES_hhdet_num!H93)</f>
        <v>0</v>
      </c>
      <c r="I95" s="156">
        <f>IF(RES_hhdet_fec!I95=0,0,RES_hhdet_fec!I95/0.086*1000000/RES_hhdet_num!I93)</f>
        <v>0</v>
      </c>
      <c r="J95" s="156">
        <f>IF(RES_hhdet_fec!J95=0,0,RES_hhdet_fec!J95/0.086*1000000/RES_hhdet_num!J93)</f>
        <v>0</v>
      </c>
      <c r="K95" s="156">
        <f>IF(RES_hhdet_fec!K95=0,0,RES_hhdet_fec!K95/0.086*1000000/RES_hhdet_num!K93)</f>
        <v>0</v>
      </c>
      <c r="L95" s="156">
        <f>IF(RES_hhdet_fec!L95=0,0,RES_hhdet_fec!L95/0.086*1000000/RES_hhdet_num!L93)</f>
        <v>0</v>
      </c>
      <c r="M95" s="156">
        <f>IF(RES_hhdet_fec!M95=0,0,RES_hhdet_fec!M95/0.086*1000000/RES_hhdet_num!M93)</f>
        <v>0</v>
      </c>
      <c r="N95" s="156">
        <f>IF(RES_hhdet_fec!N95=0,0,RES_hhdet_fec!N95/0.086*1000000/RES_hhdet_num!N93)</f>
        <v>0</v>
      </c>
      <c r="O95" s="156">
        <f>IF(RES_hhdet_fec!O95=0,0,RES_hhdet_fec!O95/0.086*1000000/RES_hhdet_num!O93)</f>
        <v>0</v>
      </c>
      <c r="P95" s="156">
        <f>IF(RES_hhdet_fec!P95=0,0,RES_hhdet_fec!P95/0.086*1000000/RES_hhdet_num!P93)</f>
        <v>0</v>
      </c>
      <c r="Q95" s="156">
        <f>IF(RES_hhdet_fec!Q95=0,0,RES_hhdet_fec!Q95/0.086*1000000/RES_hhdet_num!Q93)</f>
        <v>0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0</v>
      </c>
      <c r="C96" s="162">
        <f>IF(RES_hhdet_fec!C96=0,0,RES_hhdet_fec!C96/0.086*1000000/RES_hhdet_num!C96)</f>
        <v>0</v>
      </c>
      <c r="D96" s="162">
        <f>IF(RES_hhdet_fec!D96=0,0,RES_hhdet_fec!D96/0.086*1000000/RES_hhdet_num!D96)</f>
        <v>0</v>
      </c>
      <c r="E96" s="162">
        <f>IF(RES_hhdet_fec!E96=0,0,RES_hhdet_fec!E96/0.086*1000000/RES_hhdet_num!E96)</f>
        <v>0</v>
      </c>
      <c r="F96" s="162">
        <f>IF(RES_hhdet_fec!F96=0,0,RES_hhdet_fec!F96/0.086*1000000/RES_hhdet_num!F96)</f>
        <v>0</v>
      </c>
      <c r="G96" s="162">
        <f>IF(RES_hhdet_fec!G96=0,0,RES_hhdet_fec!G96/0.086*1000000/RES_hhdet_num!G96)</f>
        <v>0</v>
      </c>
      <c r="H96" s="162">
        <f>IF(RES_hhdet_fec!H96=0,0,RES_hhdet_fec!H96/0.086*1000000/RES_hhdet_num!H96)</f>
        <v>0</v>
      </c>
      <c r="I96" s="162">
        <f>IF(RES_hhdet_fec!I96=0,0,RES_hhdet_fec!I96/0.086*1000000/RES_hhdet_num!I96)</f>
        <v>0</v>
      </c>
      <c r="J96" s="162">
        <f>IF(RES_hhdet_fec!J96=0,0,RES_hhdet_fec!J96/0.086*1000000/RES_hhdet_num!J96)</f>
        <v>0</v>
      </c>
      <c r="K96" s="162">
        <f>IF(RES_hhdet_fec!K96=0,0,RES_hhdet_fec!K96/0.086*1000000/RES_hhdet_num!K96)</f>
        <v>0</v>
      </c>
      <c r="L96" s="162">
        <f>IF(RES_hhdet_fec!L96=0,0,RES_hhdet_fec!L96/0.086*1000000/RES_hhdet_num!L96)</f>
        <v>1394.3144387757343</v>
      </c>
      <c r="M96" s="162">
        <f>IF(RES_hhdet_fec!M96=0,0,RES_hhdet_fec!M96/0.086*1000000/RES_hhdet_num!M96)</f>
        <v>1373.0097005756002</v>
      </c>
      <c r="N96" s="162">
        <f>IF(RES_hhdet_fec!N96=0,0,RES_hhdet_fec!N96/0.086*1000000/RES_hhdet_num!N96)</f>
        <v>1379.1054143662254</v>
      </c>
      <c r="O96" s="162">
        <f>IF(RES_hhdet_fec!O96=0,0,RES_hhdet_fec!O96/0.086*1000000/RES_hhdet_num!O96)</f>
        <v>1371.7546712127978</v>
      </c>
      <c r="P96" s="162">
        <f>IF(RES_hhdet_fec!P96=0,0,RES_hhdet_fec!P96/0.086*1000000/RES_hhdet_num!P96)</f>
        <v>1369.0881099484122</v>
      </c>
      <c r="Q96" s="162">
        <f>IF(RES_hhdet_fec!Q96=0,0,RES_hhdet_fec!Q96/0.086*1000000/RES_hhdet_num!Q96)</f>
        <v>1448.4537077319094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0</v>
      </c>
      <c r="C97" s="160">
        <f>IF(RES_hhdet_fec!C97=0,0,RES_hhdet_fec!C97/0.086*1000000/RES_hhdet_num!C97)</f>
        <v>0</v>
      </c>
      <c r="D97" s="160">
        <f>IF(RES_hhdet_fec!D97=0,0,RES_hhdet_fec!D97/0.086*1000000/RES_hhdet_num!D97)</f>
        <v>0</v>
      </c>
      <c r="E97" s="160">
        <f>IF(RES_hhdet_fec!E97=0,0,RES_hhdet_fec!E97/0.086*1000000/RES_hhdet_num!E97)</f>
        <v>0</v>
      </c>
      <c r="F97" s="160">
        <f>IF(RES_hhdet_fec!F97=0,0,RES_hhdet_fec!F97/0.086*1000000/RES_hhdet_num!F97)</f>
        <v>0</v>
      </c>
      <c r="G97" s="160">
        <f>IF(RES_hhdet_fec!G97=0,0,RES_hhdet_fec!G97/0.086*1000000/RES_hhdet_num!G97)</f>
        <v>0</v>
      </c>
      <c r="H97" s="160">
        <f>IF(RES_hhdet_fec!H97=0,0,RES_hhdet_fec!H97/0.086*1000000/RES_hhdet_num!H97)</f>
        <v>0</v>
      </c>
      <c r="I97" s="160">
        <f>IF(RES_hhdet_fec!I97=0,0,RES_hhdet_fec!I97/0.086*1000000/RES_hhdet_num!I97)</f>
        <v>0</v>
      </c>
      <c r="J97" s="160">
        <f>IF(RES_hhdet_fec!J97=0,0,RES_hhdet_fec!J97/0.086*1000000/RES_hhdet_num!J97)</f>
        <v>0</v>
      </c>
      <c r="K97" s="160">
        <f>IF(RES_hhdet_fec!K97=0,0,RES_hhdet_fec!K97/0.086*1000000/RES_hhdet_num!K97)</f>
        <v>0</v>
      </c>
      <c r="L97" s="160">
        <f>IF(RES_hhdet_fec!L97=0,0,RES_hhdet_fec!L97/0.086*1000000/RES_hhdet_num!L97)</f>
        <v>794.68536242240566</v>
      </c>
      <c r="M97" s="160">
        <f>IF(RES_hhdet_fec!M97=0,0,RES_hhdet_fec!M97/0.086*1000000/RES_hhdet_num!M97)</f>
        <v>802.60241714442293</v>
      </c>
      <c r="N97" s="160">
        <f>IF(RES_hhdet_fec!N97=0,0,RES_hhdet_fec!N97/0.086*1000000/RES_hhdet_num!N97)</f>
        <v>808.87209522316607</v>
      </c>
      <c r="O97" s="160">
        <f>IF(RES_hhdet_fec!O97=0,0,RES_hhdet_fec!O97/0.086*1000000/RES_hhdet_num!O97)</f>
        <v>833.3201635782109</v>
      </c>
      <c r="P97" s="160">
        <f>IF(RES_hhdet_fec!P97=0,0,RES_hhdet_fec!P97/0.086*1000000/RES_hhdet_num!P97)</f>
        <v>840.7039135444461</v>
      </c>
      <c r="Q97" s="160">
        <f>IF(RES_hhdet_fec!Q97=0,0,RES_hhdet_fec!Q97/0.086*1000000/RES_hhdet_num!Q97)</f>
        <v>907.15516083046543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0</v>
      </c>
      <c r="C98" s="156">
        <f>IF(RES_hhdet_fec!C98=0,0,RES_hhdet_fec!C98/0.086*1000000/RES_hhdet_num!C97)</f>
        <v>0</v>
      </c>
      <c r="D98" s="156">
        <f>IF(RES_hhdet_fec!D98=0,0,RES_hhdet_fec!D98/0.086*1000000/RES_hhdet_num!D97)</f>
        <v>0</v>
      </c>
      <c r="E98" s="156">
        <f>IF(RES_hhdet_fec!E98=0,0,RES_hhdet_fec!E98/0.086*1000000/RES_hhdet_num!E97)</f>
        <v>0</v>
      </c>
      <c r="F98" s="156">
        <f>IF(RES_hhdet_fec!F98=0,0,RES_hhdet_fec!F98/0.086*1000000/RES_hhdet_num!F97)</f>
        <v>0</v>
      </c>
      <c r="G98" s="156">
        <f>IF(RES_hhdet_fec!G98=0,0,RES_hhdet_fec!G98/0.086*1000000/RES_hhdet_num!G97)</f>
        <v>0</v>
      </c>
      <c r="H98" s="156">
        <f>IF(RES_hhdet_fec!H98=0,0,RES_hhdet_fec!H98/0.086*1000000/RES_hhdet_num!H97)</f>
        <v>0</v>
      </c>
      <c r="I98" s="156">
        <f>IF(RES_hhdet_fec!I98=0,0,RES_hhdet_fec!I98/0.086*1000000/RES_hhdet_num!I97)</f>
        <v>0</v>
      </c>
      <c r="J98" s="156">
        <f>IF(RES_hhdet_fec!J98=0,0,RES_hhdet_fec!J98/0.086*1000000/RES_hhdet_num!J97)</f>
        <v>0</v>
      </c>
      <c r="K98" s="156">
        <f>IF(RES_hhdet_fec!K98=0,0,RES_hhdet_fec!K98/0.086*1000000/RES_hhdet_num!K97)</f>
        <v>0</v>
      </c>
      <c r="L98" s="156">
        <f>IF(RES_hhdet_fec!L98=0,0,RES_hhdet_fec!L98/0.086*1000000/RES_hhdet_num!L97)</f>
        <v>27.886288775514281</v>
      </c>
      <c r="M98" s="156">
        <f>IF(RES_hhdet_fec!M98=0,0,RES_hhdet_fec!M98/0.086*1000000/RES_hhdet_num!M97)</f>
        <v>27.460194011511771</v>
      </c>
      <c r="N98" s="156">
        <f>IF(RES_hhdet_fec!N98=0,0,RES_hhdet_fec!N98/0.086*1000000/RES_hhdet_num!N97)</f>
        <v>27.582108287324392</v>
      </c>
      <c r="O98" s="156">
        <f>IF(RES_hhdet_fec!O98=0,0,RES_hhdet_fec!O98/0.086*1000000/RES_hhdet_num!O97)</f>
        <v>37.037376122745314</v>
      </c>
      <c r="P98" s="156">
        <f>IF(RES_hhdet_fec!P98=0,0,RES_hhdet_fec!P98/0.086*1000000/RES_hhdet_num!P97)</f>
        <v>36.965378968606927</v>
      </c>
      <c r="Q98" s="156">
        <f>IF(RES_hhdet_fec!Q98=0,0,RES_hhdet_fec!Q98/0.086*1000000/RES_hhdet_num!Q97)</f>
        <v>97.046398418037825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0</v>
      </c>
      <c r="C99" s="156">
        <f>IF(RES_hhdet_fec!C99=0,0,RES_hhdet_fec!C99/0.086*1000000/RES_hhdet_num!C97)</f>
        <v>0</v>
      </c>
      <c r="D99" s="156">
        <f>IF(RES_hhdet_fec!D99=0,0,RES_hhdet_fec!D99/0.086*1000000/RES_hhdet_num!D97)</f>
        <v>0</v>
      </c>
      <c r="E99" s="156">
        <f>IF(RES_hhdet_fec!E99=0,0,RES_hhdet_fec!E99/0.086*1000000/RES_hhdet_num!E97)</f>
        <v>0</v>
      </c>
      <c r="F99" s="156">
        <f>IF(RES_hhdet_fec!F99=0,0,RES_hhdet_fec!F99/0.086*1000000/RES_hhdet_num!F97)</f>
        <v>0</v>
      </c>
      <c r="G99" s="156">
        <f>IF(RES_hhdet_fec!G99=0,0,RES_hhdet_fec!G99/0.086*1000000/RES_hhdet_num!G97)</f>
        <v>0</v>
      </c>
      <c r="H99" s="156">
        <f>IF(RES_hhdet_fec!H99=0,0,RES_hhdet_fec!H99/0.086*1000000/RES_hhdet_num!H97)</f>
        <v>0</v>
      </c>
      <c r="I99" s="156">
        <f>IF(RES_hhdet_fec!I99=0,0,RES_hhdet_fec!I99/0.086*1000000/RES_hhdet_num!I97)</f>
        <v>0</v>
      </c>
      <c r="J99" s="156">
        <f>IF(RES_hhdet_fec!J99=0,0,RES_hhdet_fec!J99/0.086*1000000/RES_hhdet_num!J97)</f>
        <v>0</v>
      </c>
      <c r="K99" s="156">
        <f>IF(RES_hhdet_fec!K99=0,0,RES_hhdet_fec!K99/0.086*1000000/RES_hhdet_num!K97)</f>
        <v>0</v>
      </c>
      <c r="L99" s="156">
        <f>IF(RES_hhdet_fec!L99=0,0,RES_hhdet_fec!L99/0.086*1000000/RES_hhdet_num!L97)</f>
        <v>766.79907364689132</v>
      </c>
      <c r="M99" s="156">
        <f>IF(RES_hhdet_fec!M99=0,0,RES_hhdet_fec!M99/0.086*1000000/RES_hhdet_num!M97)</f>
        <v>775.14222313291123</v>
      </c>
      <c r="N99" s="156">
        <f>IF(RES_hhdet_fec!N99=0,0,RES_hhdet_fec!N99/0.086*1000000/RES_hhdet_num!N97)</f>
        <v>781.28998693584174</v>
      </c>
      <c r="O99" s="156">
        <f>IF(RES_hhdet_fec!O99=0,0,RES_hhdet_fec!O99/0.086*1000000/RES_hhdet_num!O97)</f>
        <v>796.28278745546572</v>
      </c>
      <c r="P99" s="156">
        <f>IF(RES_hhdet_fec!P99=0,0,RES_hhdet_fec!P99/0.086*1000000/RES_hhdet_num!P97)</f>
        <v>803.73853457583925</v>
      </c>
      <c r="Q99" s="156">
        <f>IF(RES_hhdet_fec!Q99=0,0,RES_hhdet_fec!Q99/0.086*1000000/RES_hhdet_num!Q97)</f>
        <v>810.10876241242761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0</v>
      </c>
      <c r="C100" s="157">
        <f>IF(RES_hhdet_fec!C100=0,0,RES_hhdet_fec!C100/0.086*1000000/RES_hhdet_num!C$81)</f>
        <v>0</v>
      </c>
      <c r="D100" s="157">
        <f>IF(RES_hhdet_fec!D100=0,0,RES_hhdet_fec!D100/0.086*1000000/RES_hhdet_num!D$81)</f>
        <v>0</v>
      </c>
      <c r="E100" s="157">
        <f>IF(RES_hhdet_fec!E100=0,0,RES_hhdet_fec!E100/0.086*1000000/RES_hhdet_num!E$81)</f>
        <v>0</v>
      </c>
      <c r="F100" s="157">
        <f>IF(RES_hhdet_fec!F100=0,0,RES_hhdet_fec!F100/0.086*1000000/RES_hhdet_num!F$81)</f>
        <v>0</v>
      </c>
      <c r="G100" s="157">
        <f>IF(RES_hhdet_fec!G100=0,0,RES_hhdet_fec!G100/0.086*1000000/RES_hhdet_num!G$81)</f>
        <v>0</v>
      </c>
      <c r="H100" s="157">
        <f>IF(RES_hhdet_fec!H100=0,0,RES_hhdet_fec!H100/0.086*1000000/RES_hhdet_num!H$81)</f>
        <v>0</v>
      </c>
      <c r="I100" s="157">
        <f>IF(RES_hhdet_fec!I100=0,0,RES_hhdet_fec!I100/0.086*1000000/RES_hhdet_num!I$81)</f>
        <v>0</v>
      </c>
      <c r="J100" s="157">
        <f>IF(RES_hhdet_fec!J100=0,0,RES_hhdet_fec!J100/0.086*1000000/RES_hhdet_num!J$81)</f>
        <v>0</v>
      </c>
      <c r="K100" s="157">
        <f>IF(RES_hhdet_fec!K100=0,0,RES_hhdet_fec!K100/0.086*1000000/RES_hhdet_num!K$81)</f>
        <v>0</v>
      </c>
      <c r="L100" s="157">
        <f>IF(RES_hhdet_fec!L100=0,0,RES_hhdet_fec!L100/0.086*1000000/RES_hhdet_num!L$81)</f>
        <v>1057.193933848416</v>
      </c>
      <c r="M100" s="157">
        <f>IF(RES_hhdet_fec!M100=0,0,RES_hhdet_fec!M100/0.086*1000000/RES_hhdet_num!M$81)</f>
        <v>1023.3669958462228</v>
      </c>
      <c r="N100" s="157">
        <f>IF(RES_hhdet_fec!N100=0,0,RES_hhdet_fec!N100/0.086*1000000/RES_hhdet_num!N$81)</f>
        <v>1020.4039315180862</v>
      </c>
      <c r="O100" s="157">
        <f>IF(RES_hhdet_fec!O100=0,0,RES_hhdet_fec!O100/0.086*1000000/RES_hhdet_num!O$81)</f>
        <v>986.13667382679557</v>
      </c>
      <c r="P100" s="157">
        <f>IF(RES_hhdet_fec!P100=0,0,RES_hhdet_fec!P100/0.086*1000000/RES_hhdet_num!P$81)</f>
        <v>953.28662867373953</v>
      </c>
      <c r="Q100" s="157">
        <f>IF(RES_hhdet_fec!Q100=0,0,RES_hhdet_fec!Q100/0.086*1000000/RES_hhdet_num!Q$81)</f>
        <v>1027.7696518357243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0</v>
      </c>
      <c r="C102" s="156">
        <f>IF(RES_hhdet_fec!C102=0,0,RES_hhdet_fec!C102/0.086*1000000/RES_hhdet_num!C102)</f>
        <v>0</v>
      </c>
      <c r="D102" s="156">
        <f>IF(RES_hhdet_fec!D102=0,0,RES_hhdet_fec!D102/0.086*1000000/RES_hhdet_num!D102)</f>
        <v>0</v>
      </c>
      <c r="E102" s="156">
        <f>IF(RES_hhdet_fec!E102=0,0,RES_hhdet_fec!E102/0.086*1000000/RES_hhdet_num!E102)</f>
        <v>0</v>
      </c>
      <c r="F102" s="156">
        <f>IF(RES_hhdet_fec!F102=0,0,RES_hhdet_fec!F102/0.086*1000000/RES_hhdet_num!F102)</f>
        <v>0</v>
      </c>
      <c r="G102" s="156">
        <f>IF(RES_hhdet_fec!G102=0,0,RES_hhdet_fec!G102/0.086*1000000/RES_hhdet_num!G102)</f>
        <v>0</v>
      </c>
      <c r="H102" s="156">
        <f>IF(RES_hhdet_fec!H102=0,0,RES_hhdet_fec!H102/0.086*1000000/RES_hhdet_num!H102)</f>
        <v>0</v>
      </c>
      <c r="I102" s="156">
        <f>IF(RES_hhdet_fec!I102=0,0,RES_hhdet_fec!I102/0.086*1000000/RES_hhdet_num!I102)</f>
        <v>0</v>
      </c>
      <c r="J102" s="156">
        <f>IF(RES_hhdet_fec!J102=0,0,RES_hhdet_fec!J102/0.086*1000000/RES_hhdet_num!J102)</f>
        <v>0</v>
      </c>
      <c r="K102" s="156">
        <f>IF(RES_hhdet_fec!K102=0,0,RES_hhdet_fec!K102/0.086*1000000/RES_hhdet_num!K102)</f>
        <v>0</v>
      </c>
      <c r="L102" s="156">
        <f>IF(RES_hhdet_fec!L102=0,0,RES_hhdet_fec!L102/0.086*1000000/RES_hhdet_num!L102)</f>
        <v>1444.9149252696418</v>
      </c>
      <c r="M102" s="156">
        <f>IF(RES_hhdet_fec!M102=0,0,RES_hhdet_fec!M102/0.086*1000000/RES_hhdet_num!M102)</f>
        <v>1445.2819272103131</v>
      </c>
      <c r="N102" s="156">
        <f>IF(RES_hhdet_fec!N102=0,0,RES_hhdet_fec!N102/0.086*1000000/RES_hhdet_num!N102)</f>
        <v>1446.3065251695887</v>
      </c>
      <c r="O102" s="156">
        <f>IF(RES_hhdet_fec!O102=0,0,RES_hhdet_fec!O102/0.086*1000000/RES_hhdet_num!O102)</f>
        <v>1446.874740952032</v>
      </c>
      <c r="P102" s="156">
        <f>IF(RES_hhdet_fec!P102=0,0,RES_hhdet_fec!P102/0.086*1000000/RES_hhdet_num!P102)</f>
        <v>1439.3084621348282</v>
      </c>
      <c r="Q102" s="156">
        <f>IF(RES_hhdet_fec!Q102=0,0,RES_hhdet_fec!Q102/0.086*1000000/RES_hhdet_num!Q102)</f>
        <v>1556.010470611202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0</v>
      </c>
      <c r="C103" s="57">
        <f>IF(RES_hhdet_fec!C103=0,0,RES_hhdet_fec!C103/0.086*1000000/RES_hhdet_num!C103)</f>
        <v>0</v>
      </c>
      <c r="D103" s="57">
        <f>IF(RES_hhdet_fec!D103=0,0,RES_hhdet_fec!D103/0.086*1000000/RES_hhdet_num!D103)</f>
        <v>0</v>
      </c>
      <c r="E103" s="57">
        <f>IF(RES_hhdet_fec!E103=0,0,RES_hhdet_fec!E103/0.086*1000000/RES_hhdet_num!E103)</f>
        <v>0</v>
      </c>
      <c r="F103" s="57">
        <f>IF(RES_hhdet_fec!F103=0,0,RES_hhdet_fec!F103/0.086*1000000/RES_hhdet_num!F103)</f>
        <v>0</v>
      </c>
      <c r="G103" s="57">
        <f>IF(RES_hhdet_fec!G103=0,0,RES_hhdet_fec!G103/0.086*1000000/RES_hhdet_num!G103)</f>
        <v>0</v>
      </c>
      <c r="H103" s="57">
        <f>IF(RES_hhdet_fec!H103=0,0,RES_hhdet_fec!H103/0.086*1000000/RES_hhdet_num!H103)</f>
        <v>0</v>
      </c>
      <c r="I103" s="57">
        <f>IF(RES_hhdet_fec!I103=0,0,RES_hhdet_fec!I103/0.086*1000000/RES_hhdet_num!I103)</f>
        <v>0</v>
      </c>
      <c r="J103" s="57">
        <f>IF(RES_hhdet_fec!J103=0,0,RES_hhdet_fec!J103/0.086*1000000/RES_hhdet_num!J103)</f>
        <v>0</v>
      </c>
      <c r="K103" s="57">
        <f>IF(RES_hhdet_fec!K103=0,0,RES_hhdet_fec!K103/0.086*1000000/RES_hhdet_num!K103)</f>
        <v>0</v>
      </c>
      <c r="L103" s="57">
        <f>IF(RES_hhdet_fec!L103=0,0,RES_hhdet_fec!L103/0.086*1000000/RES_hhdet_num!L103)</f>
        <v>785.0155918371305</v>
      </c>
      <c r="M103" s="57">
        <f>IF(RES_hhdet_fec!M103=0,0,RES_hhdet_fec!M103/0.086*1000000/RES_hhdet_num!M103)</f>
        <v>783.62856352979759</v>
      </c>
      <c r="N103" s="57">
        <f>IF(RES_hhdet_fec!N103=0,0,RES_hhdet_fec!N103/0.086*1000000/RES_hhdet_num!N103)</f>
        <v>794.93851186870438</v>
      </c>
      <c r="O103" s="57">
        <f>IF(RES_hhdet_fec!O103=0,0,RES_hhdet_fec!O103/0.086*1000000/RES_hhdet_num!O103)</f>
        <v>784.63741684875117</v>
      </c>
      <c r="P103" s="57">
        <f>IF(RES_hhdet_fec!P103=0,0,RES_hhdet_fec!P103/0.086*1000000/RES_hhdet_num!P103)</f>
        <v>786.53707357066673</v>
      </c>
      <c r="Q103" s="57">
        <f>IF(RES_hhdet_fec!Q103=0,0,RES_hhdet_fec!Q103/0.086*1000000/RES_hhdet_num!Q103)</f>
        <v>871.61686268342419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24">SUM(C125,C128,C130,C139)</f>
        <v>0</v>
      </c>
      <c r="D124" s="168">
        <f t="shared" si="24"/>
        <v>0</v>
      </c>
      <c r="E124" s="168">
        <f t="shared" si="24"/>
        <v>0</v>
      </c>
      <c r="F124" s="168">
        <f t="shared" si="24"/>
        <v>0</v>
      </c>
      <c r="G124" s="168">
        <f t="shared" si="24"/>
        <v>0</v>
      </c>
      <c r="H124" s="168">
        <f t="shared" si="24"/>
        <v>0</v>
      </c>
      <c r="I124" s="168">
        <f t="shared" si="24"/>
        <v>0</v>
      </c>
      <c r="J124" s="168">
        <f t="shared" si="24"/>
        <v>0</v>
      </c>
      <c r="K124" s="168">
        <f t="shared" si="24"/>
        <v>0</v>
      </c>
      <c r="L124" s="168">
        <f t="shared" si="24"/>
        <v>0</v>
      </c>
      <c r="M124" s="168">
        <f t="shared" si="24"/>
        <v>0</v>
      </c>
      <c r="N124" s="168">
        <f t="shared" si="24"/>
        <v>0</v>
      </c>
      <c r="O124" s="168">
        <f t="shared" si="24"/>
        <v>0</v>
      </c>
      <c r="P124" s="168">
        <f t="shared" si="24"/>
        <v>0</v>
      </c>
      <c r="Q124" s="168">
        <f t="shared" si="24"/>
        <v>0</v>
      </c>
    </row>
    <row r="125" spans="1:17" ht="12.95" customHeight="1" x14ac:dyDescent="0.25">
      <c r="A125" s="158" t="s">
        <v>65</v>
      </c>
      <c r="B125" s="157">
        <f t="shared" ref="B125" si="25">SUM(B126:B127)</f>
        <v>0</v>
      </c>
      <c r="C125" s="157">
        <f t="shared" ref="C125:Q125" si="26">SUM(C126:C127)</f>
        <v>0</v>
      </c>
      <c r="D125" s="157">
        <f t="shared" si="26"/>
        <v>0</v>
      </c>
      <c r="E125" s="157">
        <f t="shared" si="26"/>
        <v>0</v>
      </c>
      <c r="F125" s="157">
        <f t="shared" si="26"/>
        <v>0</v>
      </c>
      <c r="G125" s="157">
        <f t="shared" si="26"/>
        <v>0</v>
      </c>
      <c r="H125" s="157">
        <f t="shared" si="26"/>
        <v>0</v>
      </c>
      <c r="I125" s="157">
        <f t="shared" si="26"/>
        <v>0</v>
      </c>
      <c r="J125" s="157">
        <f t="shared" si="26"/>
        <v>0</v>
      </c>
      <c r="K125" s="157">
        <f t="shared" si="26"/>
        <v>0</v>
      </c>
      <c r="L125" s="157">
        <f t="shared" si="26"/>
        <v>0</v>
      </c>
      <c r="M125" s="157">
        <f t="shared" si="26"/>
        <v>0</v>
      </c>
      <c r="N125" s="157">
        <f t="shared" si="26"/>
        <v>0</v>
      </c>
      <c r="O125" s="157">
        <f t="shared" si="26"/>
        <v>0</v>
      </c>
      <c r="P125" s="157">
        <f t="shared" si="26"/>
        <v>0</v>
      </c>
      <c r="Q125" s="157">
        <f t="shared" si="26"/>
        <v>0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0</v>
      </c>
      <c r="C126" s="156">
        <f>IF(RES_hhdet_fec!C126=0,0,RES_hhdet_fec!C126/0.086*1000000/RES_hhdet_num!C$124)</f>
        <v>0</v>
      </c>
      <c r="D126" s="156">
        <f>IF(RES_hhdet_fec!D126=0,0,RES_hhdet_fec!D126/0.086*1000000/RES_hhdet_num!D$124)</f>
        <v>0</v>
      </c>
      <c r="E126" s="156">
        <f>IF(RES_hhdet_fec!E126=0,0,RES_hhdet_fec!E126/0.086*1000000/RES_hhdet_num!E$124)</f>
        <v>0</v>
      </c>
      <c r="F126" s="156">
        <f>IF(RES_hhdet_fec!F126=0,0,RES_hhdet_fec!F126/0.086*1000000/RES_hhdet_num!F$124)</f>
        <v>0</v>
      </c>
      <c r="G126" s="156">
        <f>IF(RES_hhdet_fec!G126=0,0,RES_hhdet_fec!G126/0.086*1000000/RES_hhdet_num!G$124)</f>
        <v>0</v>
      </c>
      <c r="H126" s="156">
        <f>IF(RES_hhdet_fec!H126=0,0,RES_hhdet_fec!H126/0.086*1000000/RES_hhdet_num!H$124)</f>
        <v>0</v>
      </c>
      <c r="I126" s="156">
        <f>IF(RES_hhdet_fec!I126=0,0,RES_hhdet_fec!I126/0.086*1000000/RES_hhdet_num!I$124)</f>
        <v>0</v>
      </c>
      <c r="J126" s="156">
        <f>IF(RES_hhdet_fec!J126=0,0,RES_hhdet_fec!J126/0.086*1000000/RES_hhdet_num!J$124)</f>
        <v>0</v>
      </c>
      <c r="K126" s="156">
        <f>IF(RES_hhdet_fec!K126=0,0,RES_hhdet_fec!K126/0.086*1000000/RES_hhdet_num!K$124)</f>
        <v>0</v>
      </c>
      <c r="L126" s="156">
        <f>IF(RES_hhdet_fec!L126=0,0,RES_hhdet_fec!L126/0.086*1000000/RES_hhdet_num!L$124)</f>
        <v>0</v>
      </c>
      <c r="M126" s="156">
        <f>IF(RES_hhdet_fec!M126=0,0,RES_hhdet_fec!M126/0.086*1000000/RES_hhdet_num!M$124)</f>
        <v>0</v>
      </c>
      <c r="N126" s="156">
        <f>IF(RES_hhdet_fec!N126=0,0,RES_hhdet_fec!N126/0.086*1000000/RES_hhdet_num!N$124)</f>
        <v>0</v>
      </c>
      <c r="O126" s="156">
        <f>IF(RES_hhdet_fec!O126=0,0,RES_hhdet_fec!O126/0.086*1000000/RES_hhdet_num!O$124)</f>
        <v>0</v>
      </c>
      <c r="P126" s="156">
        <f>IF(RES_hhdet_fec!P126=0,0,RES_hhdet_fec!P126/0.086*1000000/RES_hhdet_num!P$124)</f>
        <v>0</v>
      </c>
      <c r="Q126" s="156">
        <f>IF(RES_hhdet_fec!Q126=0,0,RES_hhdet_fec!Q126/0.086*1000000/RES_hhdet_num!Q$124)</f>
        <v>0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0</v>
      </c>
      <c r="C127" s="156">
        <f>IF(RES_hhdet_fec!C127=0,0,RES_hhdet_fec!C127/0.086*1000000/RES_hhdet_num!C$124)</f>
        <v>0</v>
      </c>
      <c r="D127" s="156">
        <f>IF(RES_hhdet_fec!D127=0,0,RES_hhdet_fec!D127/0.086*1000000/RES_hhdet_num!D$124)</f>
        <v>0</v>
      </c>
      <c r="E127" s="156">
        <f>IF(RES_hhdet_fec!E127=0,0,RES_hhdet_fec!E127/0.086*1000000/RES_hhdet_num!E$124)</f>
        <v>0</v>
      </c>
      <c r="F127" s="156">
        <f>IF(RES_hhdet_fec!F127=0,0,RES_hhdet_fec!F127/0.086*1000000/RES_hhdet_num!F$124)</f>
        <v>0</v>
      </c>
      <c r="G127" s="156">
        <f>IF(RES_hhdet_fec!G127=0,0,RES_hhdet_fec!G127/0.086*1000000/RES_hhdet_num!G$124)</f>
        <v>0</v>
      </c>
      <c r="H127" s="156">
        <f>IF(RES_hhdet_fec!H127=0,0,RES_hhdet_fec!H127/0.086*1000000/RES_hhdet_num!H$124)</f>
        <v>0</v>
      </c>
      <c r="I127" s="156">
        <f>IF(RES_hhdet_fec!I127=0,0,RES_hhdet_fec!I127/0.086*1000000/RES_hhdet_num!I$124)</f>
        <v>0</v>
      </c>
      <c r="J127" s="156">
        <f>IF(RES_hhdet_fec!J127=0,0,RES_hhdet_fec!J127/0.086*1000000/RES_hhdet_num!J$124)</f>
        <v>0</v>
      </c>
      <c r="K127" s="156">
        <f>IF(RES_hhdet_fec!K127=0,0,RES_hhdet_fec!K127/0.086*1000000/RES_hhdet_num!K$124)</f>
        <v>0</v>
      </c>
      <c r="L127" s="156">
        <f>IF(RES_hhdet_fec!L127=0,0,RES_hhdet_fec!L127/0.086*1000000/RES_hhdet_num!L$124)</f>
        <v>0</v>
      </c>
      <c r="M127" s="156">
        <f>IF(RES_hhdet_fec!M127=0,0,RES_hhdet_fec!M127/0.086*1000000/RES_hhdet_num!M$124)</f>
        <v>0</v>
      </c>
      <c r="N127" s="156">
        <f>IF(RES_hhdet_fec!N127=0,0,RES_hhdet_fec!N127/0.086*1000000/RES_hhdet_num!N$124)</f>
        <v>0</v>
      </c>
      <c r="O127" s="156">
        <f>IF(RES_hhdet_fec!O127=0,0,RES_hhdet_fec!O127/0.086*1000000/RES_hhdet_num!O$124)</f>
        <v>0</v>
      </c>
      <c r="P127" s="156">
        <f>IF(RES_hhdet_fec!P127=0,0,RES_hhdet_fec!P127/0.086*1000000/RES_hhdet_num!P$124)</f>
        <v>0</v>
      </c>
      <c r="Q127" s="156">
        <f>IF(RES_hhdet_fec!Q127=0,0,RES_hhdet_fec!Q127/0.086*1000000/RES_hhdet_num!Q$124)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7">B129</f>
        <v>0</v>
      </c>
      <c r="C128" s="157">
        <f t="shared" si="27"/>
        <v>0</v>
      </c>
      <c r="D128" s="157">
        <f t="shared" si="27"/>
        <v>0</v>
      </c>
      <c r="E128" s="157">
        <f t="shared" si="27"/>
        <v>0</v>
      </c>
      <c r="F128" s="157">
        <f t="shared" si="27"/>
        <v>0</v>
      </c>
      <c r="G128" s="157">
        <f t="shared" si="27"/>
        <v>0</v>
      </c>
      <c r="H128" s="157">
        <f t="shared" si="27"/>
        <v>0</v>
      </c>
      <c r="I128" s="157">
        <f t="shared" si="27"/>
        <v>0</v>
      </c>
      <c r="J128" s="157">
        <f t="shared" si="27"/>
        <v>0</v>
      </c>
      <c r="K128" s="157">
        <f t="shared" si="27"/>
        <v>0</v>
      </c>
      <c r="L128" s="157">
        <f t="shared" si="27"/>
        <v>0</v>
      </c>
      <c r="M128" s="157">
        <f t="shared" si="27"/>
        <v>0</v>
      </c>
      <c r="N128" s="157">
        <f t="shared" si="27"/>
        <v>0</v>
      </c>
      <c r="O128" s="157">
        <f t="shared" si="27"/>
        <v>0</v>
      </c>
      <c r="P128" s="157">
        <f t="shared" si="27"/>
        <v>0</v>
      </c>
      <c r="Q128" s="157">
        <f t="shared" si="27"/>
        <v>0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0</v>
      </c>
      <c r="C129" s="156">
        <f>IF(RES_hhdet_fec!C129=0,0,RES_hhdet_fec!C129/0.086*1000000/RES_hhdet_num!C$124)</f>
        <v>0</v>
      </c>
      <c r="D129" s="156">
        <f>IF(RES_hhdet_fec!D129=0,0,RES_hhdet_fec!D129/0.086*1000000/RES_hhdet_num!D$124)</f>
        <v>0</v>
      </c>
      <c r="E129" s="156">
        <f>IF(RES_hhdet_fec!E129=0,0,RES_hhdet_fec!E129/0.086*1000000/RES_hhdet_num!E$124)</f>
        <v>0</v>
      </c>
      <c r="F129" s="156">
        <f>IF(RES_hhdet_fec!F129=0,0,RES_hhdet_fec!F129/0.086*1000000/RES_hhdet_num!F$124)</f>
        <v>0</v>
      </c>
      <c r="G129" s="156">
        <f>IF(RES_hhdet_fec!G129=0,0,RES_hhdet_fec!G129/0.086*1000000/RES_hhdet_num!G$124)</f>
        <v>0</v>
      </c>
      <c r="H129" s="156">
        <f>IF(RES_hhdet_fec!H129=0,0,RES_hhdet_fec!H129/0.086*1000000/RES_hhdet_num!H$124)</f>
        <v>0</v>
      </c>
      <c r="I129" s="156">
        <f>IF(RES_hhdet_fec!I129=0,0,RES_hhdet_fec!I129/0.086*1000000/RES_hhdet_num!I$124)</f>
        <v>0</v>
      </c>
      <c r="J129" s="156">
        <f>IF(RES_hhdet_fec!J129=0,0,RES_hhdet_fec!J129/0.086*1000000/RES_hhdet_num!J$124)</f>
        <v>0</v>
      </c>
      <c r="K129" s="156">
        <f>IF(RES_hhdet_fec!K129=0,0,RES_hhdet_fec!K129/0.086*1000000/RES_hhdet_num!K$124)</f>
        <v>0</v>
      </c>
      <c r="L129" s="156">
        <f>IF(RES_hhdet_fec!L129=0,0,RES_hhdet_fec!L129/0.086*1000000/RES_hhdet_num!L$124)</f>
        <v>0</v>
      </c>
      <c r="M129" s="156">
        <f>IF(RES_hhdet_fec!M129=0,0,RES_hhdet_fec!M129/0.086*1000000/RES_hhdet_num!M$124)</f>
        <v>0</v>
      </c>
      <c r="N129" s="156">
        <f>IF(RES_hhdet_fec!N129=0,0,RES_hhdet_fec!N129/0.086*1000000/RES_hhdet_num!N$124)</f>
        <v>0</v>
      </c>
      <c r="O129" s="156">
        <f>IF(RES_hhdet_fec!O129=0,0,RES_hhdet_fec!O129/0.086*1000000/RES_hhdet_num!O$124)</f>
        <v>0</v>
      </c>
      <c r="P129" s="156">
        <f>IF(RES_hhdet_fec!P129=0,0,RES_hhdet_fec!P129/0.086*1000000/RES_hhdet_num!P$124)</f>
        <v>0</v>
      </c>
      <c r="Q129" s="156">
        <f>IF(RES_hhdet_fec!Q129=0,0,RES_hhdet_fec!Q129/0.086*1000000/RES_hhdet_num!Q$124)</f>
        <v>0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0</v>
      </c>
      <c r="C130" s="157">
        <f>IF(RES_hhdet_fec!C130=0,0,RES_hhdet_fec!C130/0.086*1000000/RES_hhdet_num!C$124)</f>
        <v>0</v>
      </c>
      <c r="D130" s="157">
        <f>IF(RES_hhdet_fec!D130=0,0,RES_hhdet_fec!D130/0.086*1000000/RES_hhdet_num!D$124)</f>
        <v>0</v>
      </c>
      <c r="E130" s="157">
        <f>IF(RES_hhdet_fec!E130=0,0,RES_hhdet_fec!E130/0.086*1000000/RES_hhdet_num!E$124)</f>
        <v>0</v>
      </c>
      <c r="F130" s="157">
        <f>IF(RES_hhdet_fec!F130=0,0,RES_hhdet_fec!F130/0.086*1000000/RES_hhdet_num!F$124)</f>
        <v>0</v>
      </c>
      <c r="G130" s="157">
        <f>IF(RES_hhdet_fec!G130=0,0,RES_hhdet_fec!G130/0.086*1000000/RES_hhdet_num!G$124)</f>
        <v>0</v>
      </c>
      <c r="H130" s="157">
        <f>IF(RES_hhdet_fec!H130=0,0,RES_hhdet_fec!H130/0.086*1000000/RES_hhdet_num!H$124)</f>
        <v>0</v>
      </c>
      <c r="I130" s="157">
        <f>IF(RES_hhdet_fec!I130=0,0,RES_hhdet_fec!I130/0.086*1000000/RES_hhdet_num!I$124)</f>
        <v>0</v>
      </c>
      <c r="J130" s="157">
        <f>IF(RES_hhdet_fec!J130=0,0,RES_hhdet_fec!J130/0.086*1000000/RES_hhdet_num!J$124)</f>
        <v>0</v>
      </c>
      <c r="K130" s="157">
        <f>IF(RES_hhdet_fec!K130=0,0,RES_hhdet_fec!K130/0.086*1000000/RES_hhdet_num!K$124)</f>
        <v>0</v>
      </c>
      <c r="L130" s="157">
        <f>IF(RES_hhdet_fec!L130=0,0,RES_hhdet_fec!L130/0.086*1000000/RES_hhdet_num!L$124)</f>
        <v>0</v>
      </c>
      <c r="M130" s="157">
        <f>IF(RES_hhdet_fec!M130=0,0,RES_hhdet_fec!M130/0.086*1000000/RES_hhdet_num!M$124)</f>
        <v>0</v>
      </c>
      <c r="N130" s="157">
        <f>IF(RES_hhdet_fec!N130=0,0,RES_hhdet_fec!N130/0.086*1000000/RES_hhdet_num!N$124)</f>
        <v>0</v>
      </c>
      <c r="O130" s="157">
        <f>IF(RES_hhdet_fec!O130=0,0,RES_hhdet_fec!O130/0.086*1000000/RES_hhdet_num!O$124)</f>
        <v>0</v>
      </c>
      <c r="P130" s="157">
        <f>IF(RES_hhdet_fec!P130=0,0,RES_hhdet_fec!P130/0.086*1000000/RES_hhdet_num!P$124)</f>
        <v>0</v>
      </c>
      <c r="Q130" s="157">
        <f>IF(RES_hhdet_fec!Q130=0,0,RES_hhdet_fec!Q130/0.086*1000000/RES_hhdet_num!Q$124)</f>
        <v>0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0</v>
      </c>
      <c r="C131" s="132">
        <f>IF(RES_hhdet_fec!C131=0,0,RES_hhdet_fec!C131/0.086*1000000/RES_hhdet_num!C131)</f>
        <v>0</v>
      </c>
      <c r="D131" s="132">
        <f>IF(RES_hhdet_fec!D131=0,0,RES_hhdet_fec!D131/0.086*1000000/RES_hhdet_num!D131)</f>
        <v>0</v>
      </c>
      <c r="E131" s="132">
        <f>IF(RES_hhdet_fec!E131=0,0,RES_hhdet_fec!E131/0.086*1000000/RES_hhdet_num!E131)</f>
        <v>0</v>
      </c>
      <c r="F131" s="132">
        <f>IF(RES_hhdet_fec!F131=0,0,RES_hhdet_fec!F131/0.086*1000000/RES_hhdet_num!F131)</f>
        <v>0</v>
      </c>
      <c r="G131" s="132">
        <f>IF(RES_hhdet_fec!G131=0,0,RES_hhdet_fec!G131/0.086*1000000/RES_hhdet_num!G131)</f>
        <v>0</v>
      </c>
      <c r="H131" s="132">
        <f>IF(RES_hhdet_fec!H131=0,0,RES_hhdet_fec!H131/0.086*1000000/RES_hhdet_num!H131)</f>
        <v>0</v>
      </c>
      <c r="I131" s="132">
        <f>IF(RES_hhdet_fec!I131=0,0,RES_hhdet_fec!I131/0.086*1000000/RES_hhdet_num!I131)</f>
        <v>0</v>
      </c>
      <c r="J131" s="132">
        <f>IF(RES_hhdet_fec!J131=0,0,RES_hhdet_fec!J131/0.086*1000000/RES_hhdet_num!J131)</f>
        <v>0</v>
      </c>
      <c r="K131" s="132">
        <f>IF(RES_hhdet_fec!K131=0,0,RES_hhdet_fec!K131/0.086*1000000/RES_hhdet_num!K131)</f>
        <v>0</v>
      </c>
      <c r="L131" s="132">
        <f>IF(RES_hhdet_fec!L131=0,0,RES_hhdet_fec!L131/0.086*1000000/RES_hhdet_num!L131)</f>
        <v>0</v>
      </c>
      <c r="M131" s="132">
        <f>IF(RES_hhdet_fec!M131=0,0,RES_hhdet_fec!M131/0.086*1000000/RES_hhdet_num!M131)</f>
        <v>0</v>
      </c>
      <c r="N131" s="132">
        <f>IF(RES_hhdet_fec!N131=0,0,RES_hhdet_fec!N131/0.086*1000000/RES_hhdet_num!N131)</f>
        <v>0</v>
      </c>
      <c r="O131" s="132">
        <f>IF(RES_hhdet_fec!O131=0,0,RES_hhdet_fec!O131/0.086*1000000/RES_hhdet_num!O131)</f>
        <v>0</v>
      </c>
      <c r="P131" s="132">
        <f>IF(RES_hhdet_fec!P131=0,0,RES_hhdet_fec!P131/0.086*1000000/RES_hhdet_num!P131)</f>
        <v>0</v>
      </c>
      <c r="Q131" s="132">
        <f>IF(RES_hhdet_fec!Q131=0,0,RES_hhdet_fec!Q131/0.086*1000000/RES_hhdet_num!Q131)</f>
        <v>0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0</v>
      </c>
      <c r="F132" s="132">
        <f>IF(RES_hhdet_fec!F132=0,0,RES_hhdet_fec!F132/0.086*1000000/RES_hhdet_num!F132)</f>
        <v>0</v>
      </c>
      <c r="G132" s="132">
        <f>IF(RES_hhdet_fec!G132=0,0,RES_hhdet_fec!G132/0.086*1000000/RES_hhdet_num!G132)</f>
        <v>0</v>
      </c>
      <c r="H132" s="132">
        <f>IF(RES_hhdet_fec!H132=0,0,RES_hhdet_fec!H132/0.086*1000000/RES_hhdet_num!H132)</f>
        <v>0</v>
      </c>
      <c r="I132" s="132">
        <f>IF(RES_hhdet_fec!I132=0,0,RES_hhdet_fec!I132/0.086*1000000/RES_hhdet_num!I132)</f>
        <v>0</v>
      </c>
      <c r="J132" s="132">
        <f>IF(RES_hhdet_fec!J132=0,0,RES_hhdet_fec!J132/0.086*1000000/RES_hhdet_num!J132)</f>
        <v>0</v>
      </c>
      <c r="K132" s="132">
        <f>IF(RES_hhdet_fec!K132=0,0,RES_hhdet_fec!K132/0.086*1000000/RES_hhdet_num!K132)</f>
        <v>0</v>
      </c>
      <c r="L132" s="132">
        <f>IF(RES_hhdet_fec!L132=0,0,RES_hhdet_fec!L132/0.086*1000000/RES_hhdet_num!L132)</f>
        <v>0</v>
      </c>
      <c r="M132" s="132">
        <f>IF(RES_hhdet_fec!M132=0,0,RES_hhdet_fec!M132/0.086*1000000/RES_hhdet_num!M132)</f>
        <v>0</v>
      </c>
      <c r="N132" s="132">
        <f>IF(RES_hhdet_fec!N132=0,0,RES_hhdet_fec!N132/0.086*1000000/RES_hhdet_num!N132)</f>
        <v>0</v>
      </c>
      <c r="O132" s="132">
        <f>IF(RES_hhdet_fec!O132=0,0,RES_hhdet_fec!O132/0.086*1000000/RES_hhdet_num!O132)</f>
        <v>0</v>
      </c>
      <c r="P132" s="132">
        <f>IF(RES_hhdet_fec!P132=0,0,RES_hhdet_fec!P132/0.086*1000000/RES_hhdet_num!P132)</f>
        <v>0</v>
      </c>
      <c r="Q132" s="132">
        <f>IF(RES_hhdet_fec!Q132=0,0,RES_hhdet_fec!Q132/0.086*1000000/RES_hhdet_num!Q132)</f>
        <v>0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0</v>
      </c>
      <c r="F133" s="165">
        <f>IF(RES_hhdet_fec!F133=0,0,RES_hhdet_fec!F133/0.086*1000000/RES_hhdet_num!F132)</f>
        <v>0</v>
      </c>
      <c r="G133" s="165">
        <f>IF(RES_hhdet_fec!G133=0,0,RES_hhdet_fec!G133/0.086*1000000/RES_hhdet_num!G132)</f>
        <v>0</v>
      </c>
      <c r="H133" s="165">
        <f>IF(RES_hhdet_fec!H133=0,0,RES_hhdet_fec!H133/0.086*1000000/RES_hhdet_num!H132)</f>
        <v>0</v>
      </c>
      <c r="I133" s="165">
        <f>IF(RES_hhdet_fec!I133=0,0,RES_hhdet_fec!I133/0.086*1000000/RES_hhdet_num!I132)</f>
        <v>0</v>
      </c>
      <c r="J133" s="165">
        <f>IF(RES_hhdet_fec!J133=0,0,RES_hhdet_fec!J133/0.086*1000000/RES_hhdet_num!J132)</f>
        <v>0</v>
      </c>
      <c r="K133" s="165">
        <f>IF(RES_hhdet_fec!K133=0,0,RES_hhdet_fec!K133/0.086*1000000/RES_hhdet_num!K132)</f>
        <v>0</v>
      </c>
      <c r="L133" s="165">
        <f>IF(RES_hhdet_fec!L133=0,0,RES_hhdet_fec!L133/0.086*1000000/RES_hhdet_num!L132)</f>
        <v>0</v>
      </c>
      <c r="M133" s="165">
        <f>IF(RES_hhdet_fec!M133=0,0,RES_hhdet_fec!M133/0.086*1000000/RES_hhdet_num!M132)</f>
        <v>0</v>
      </c>
      <c r="N133" s="165">
        <f>IF(RES_hhdet_fec!N133=0,0,RES_hhdet_fec!N133/0.086*1000000/RES_hhdet_num!N132)</f>
        <v>0</v>
      </c>
      <c r="O133" s="165">
        <f>IF(RES_hhdet_fec!O133=0,0,RES_hhdet_fec!O133/0.086*1000000/RES_hhdet_num!O132)</f>
        <v>0</v>
      </c>
      <c r="P133" s="165">
        <f>IF(RES_hhdet_fec!P133=0,0,RES_hhdet_fec!P133/0.086*1000000/RES_hhdet_num!P132)</f>
        <v>0</v>
      </c>
      <c r="Q133" s="165">
        <f>IF(RES_hhdet_fec!Q133=0,0,RES_hhdet_fec!Q133/0.086*1000000/RES_hhdet_num!Q132)</f>
        <v>0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0</v>
      </c>
      <c r="F134" s="164">
        <f>IF(RES_hhdet_fec!F134=0,0,RES_hhdet_fec!F134/0.086*1000000/RES_hhdet_num!F132)</f>
        <v>0</v>
      </c>
      <c r="G134" s="164">
        <f>IF(RES_hhdet_fec!G134=0,0,RES_hhdet_fec!G134/0.086*1000000/RES_hhdet_num!G132)</f>
        <v>0</v>
      </c>
      <c r="H134" s="164">
        <f>IF(RES_hhdet_fec!H134=0,0,RES_hhdet_fec!H134/0.086*1000000/RES_hhdet_num!H132)</f>
        <v>0</v>
      </c>
      <c r="I134" s="164">
        <f>IF(RES_hhdet_fec!I134=0,0,RES_hhdet_fec!I134/0.086*1000000/RES_hhdet_num!I132)</f>
        <v>0</v>
      </c>
      <c r="J134" s="164">
        <f>IF(RES_hhdet_fec!J134=0,0,RES_hhdet_fec!J134/0.086*1000000/RES_hhdet_num!J132)</f>
        <v>0</v>
      </c>
      <c r="K134" s="164">
        <f>IF(RES_hhdet_fec!K134=0,0,RES_hhdet_fec!K134/0.086*1000000/RES_hhdet_num!K132)</f>
        <v>0</v>
      </c>
      <c r="L134" s="164">
        <f>IF(RES_hhdet_fec!L134=0,0,RES_hhdet_fec!L134/0.086*1000000/RES_hhdet_num!L132)</f>
        <v>0</v>
      </c>
      <c r="M134" s="164">
        <f>IF(RES_hhdet_fec!M134=0,0,RES_hhdet_fec!M134/0.086*1000000/RES_hhdet_num!M132)</f>
        <v>0</v>
      </c>
      <c r="N134" s="164">
        <f>IF(RES_hhdet_fec!N134=0,0,RES_hhdet_fec!N134/0.086*1000000/RES_hhdet_num!N132)</f>
        <v>0</v>
      </c>
      <c r="O134" s="164">
        <f>IF(RES_hhdet_fec!O134=0,0,RES_hhdet_fec!O134/0.086*1000000/RES_hhdet_num!O132)</f>
        <v>0</v>
      </c>
      <c r="P134" s="164">
        <f>IF(RES_hhdet_fec!P134=0,0,RES_hhdet_fec!P134/0.086*1000000/RES_hhdet_num!P132)</f>
        <v>0</v>
      </c>
      <c r="Q134" s="164">
        <f>IF(RES_hhdet_fec!Q134=0,0,RES_hhdet_fec!Q134/0.086*1000000/RES_hhdet_num!Q132)</f>
        <v>0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0</v>
      </c>
      <c r="C135" s="162">
        <f>IF(RES_hhdet_fec!C135=0,0,RES_hhdet_fec!C135/0.086*1000000/RES_hhdet_num!C135)</f>
        <v>0</v>
      </c>
      <c r="D135" s="162">
        <f>IF(RES_hhdet_fec!D135=0,0,RES_hhdet_fec!D135/0.086*1000000/RES_hhdet_num!D135)</f>
        <v>0</v>
      </c>
      <c r="E135" s="162">
        <f>IF(RES_hhdet_fec!E135=0,0,RES_hhdet_fec!E135/0.086*1000000/RES_hhdet_num!E135)</f>
        <v>0</v>
      </c>
      <c r="F135" s="162">
        <f>IF(RES_hhdet_fec!F135=0,0,RES_hhdet_fec!F135/0.086*1000000/RES_hhdet_num!F135)</f>
        <v>0</v>
      </c>
      <c r="G135" s="162">
        <f>IF(RES_hhdet_fec!G135=0,0,RES_hhdet_fec!G135/0.086*1000000/RES_hhdet_num!G135)</f>
        <v>0</v>
      </c>
      <c r="H135" s="162">
        <f>IF(RES_hhdet_fec!H135=0,0,RES_hhdet_fec!H135/0.086*1000000/RES_hhdet_num!H135)</f>
        <v>0</v>
      </c>
      <c r="I135" s="162">
        <f>IF(RES_hhdet_fec!I135=0,0,RES_hhdet_fec!I135/0.086*1000000/RES_hhdet_num!I135)</f>
        <v>0</v>
      </c>
      <c r="J135" s="162">
        <f>IF(RES_hhdet_fec!J135=0,0,RES_hhdet_fec!J135/0.086*1000000/RES_hhdet_num!J135)</f>
        <v>0</v>
      </c>
      <c r="K135" s="162">
        <f>IF(RES_hhdet_fec!K135=0,0,RES_hhdet_fec!K135/0.086*1000000/RES_hhdet_num!K135)</f>
        <v>0</v>
      </c>
      <c r="L135" s="162">
        <f>IF(RES_hhdet_fec!L135=0,0,RES_hhdet_fec!L135/0.086*1000000/RES_hhdet_num!L135)</f>
        <v>0</v>
      </c>
      <c r="M135" s="162">
        <f>IF(RES_hhdet_fec!M135=0,0,RES_hhdet_fec!M135/0.086*1000000/RES_hhdet_num!M135)</f>
        <v>0</v>
      </c>
      <c r="N135" s="162">
        <f>IF(RES_hhdet_fec!N135=0,0,RES_hhdet_fec!N135/0.086*1000000/RES_hhdet_num!N135)</f>
        <v>0</v>
      </c>
      <c r="O135" s="162">
        <f>IF(RES_hhdet_fec!O135=0,0,RES_hhdet_fec!O135/0.086*1000000/RES_hhdet_num!O135)</f>
        <v>0</v>
      </c>
      <c r="P135" s="162">
        <f>IF(RES_hhdet_fec!P135=0,0,RES_hhdet_fec!P135/0.086*1000000/RES_hhdet_num!P135)</f>
        <v>0</v>
      </c>
      <c r="Q135" s="162">
        <f>IF(RES_hhdet_fec!Q135=0,0,RES_hhdet_fec!Q135/0.086*1000000/RES_hhdet_num!Q135)</f>
        <v>0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0</v>
      </c>
      <c r="F136" s="160">
        <f>IF(RES_hhdet_fec!F136=0,0,RES_hhdet_fec!F136/0.086*1000000/RES_hhdet_num!F136)</f>
        <v>0</v>
      </c>
      <c r="G136" s="160">
        <f>IF(RES_hhdet_fec!G136=0,0,RES_hhdet_fec!G136/0.086*1000000/RES_hhdet_num!G136)</f>
        <v>0</v>
      </c>
      <c r="H136" s="160">
        <f>IF(RES_hhdet_fec!H136=0,0,RES_hhdet_fec!H136/0.086*1000000/RES_hhdet_num!H136)</f>
        <v>0</v>
      </c>
      <c r="I136" s="160">
        <f>IF(RES_hhdet_fec!I136=0,0,RES_hhdet_fec!I136/0.086*1000000/RES_hhdet_num!I136)</f>
        <v>0</v>
      </c>
      <c r="J136" s="160">
        <f>IF(RES_hhdet_fec!J136=0,0,RES_hhdet_fec!J136/0.086*1000000/RES_hhdet_num!J136)</f>
        <v>0</v>
      </c>
      <c r="K136" s="160">
        <f>IF(RES_hhdet_fec!K136=0,0,RES_hhdet_fec!K136/0.086*1000000/RES_hhdet_num!K136)</f>
        <v>0</v>
      </c>
      <c r="L136" s="160">
        <f>IF(RES_hhdet_fec!L136=0,0,RES_hhdet_fec!L136/0.086*1000000/RES_hhdet_num!L136)</f>
        <v>0</v>
      </c>
      <c r="M136" s="160">
        <f>IF(RES_hhdet_fec!M136=0,0,RES_hhdet_fec!M136/0.086*1000000/RES_hhdet_num!M136)</f>
        <v>0</v>
      </c>
      <c r="N136" s="160">
        <f>IF(RES_hhdet_fec!N136=0,0,RES_hhdet_fec!N136/0.086*1000000/RES_hhdet_num!N136)</f>
        <v>0</v>
      </c>
      <c r="O136" s="160">
        <f>IF(RES_hhdet_fec!O136=0,0,RES_hhdet_fec!O136/0.086*1000000/RES_hhdet_num!O136)</f>
        <v>0</v>
      </c>
      <c r="P136" s="160">
        <f>IF(RES_hhdet_fec!P136=0,0,RES_hhdet_fec!P136/0.086*1000000/RES_hhdet_num!P136)</f>
        <v>0</v>
      </c>
      <c r="Q136" s="160">
        <f>IF(RES_hhdet_fec!Q136=0,0,RES_hhdet_fec!Q136/0.086*1000000/RES_hhdet_num!Q136)</f>
        <v>0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0</v>
      </c>
      <c r="F137" s="156">
        <f>IF(RES_hhdet_fec!F137=0,0,RES_hhdet_fec!F137/0.086*1000000/RES_hhdet_num!F136)</f>
        <v>0</v>
      </c>
      <c r="G137" s="156">
        <f>IF(RES_hhdet_fec!G137=0,0,RES_hhdet_fec!G137/0.086*1000000/RES_hhdet_num!G136)</f>
        <v>0</v>
      </c>
      <c r="H137" s="156">
        <f>IF(RES_hhdet_fec!H137=0,0,RES_hhdet_fec!H137/0.086*1000000/RES_hhdet_num!H136)</f>
        <v>0</v>
      </c>
      <c r="I137" s="156">
        <f>IF(RES_hhdet_fec!I137=0,0,RES_hhdet_fec!I137/0.086*1000000/RES_hhdet_num!I136)</f>
        <v>0</v>
      </c>
      <c r="J137" s="156">
        <f>IF(RES_hhdet_fec!J137=0,0,RES_hhdet_fec!J137/0.086*1000000/RES_hhdet_num!J136)</f>
        <v>0</v>
      </c>
      <c r="K137" s="156">
        <f>IF(RES_hhdet_fec!K137=0,0,RES_hhdet_fec!K137/0.086*1000000/RES_hhdet_num!K136)</f>
        <v>0</v>
      </c>
      <c r="L137" s="156">
        <f>IF(RES_hhdet_fec!L137=0,0,RES_hhdet_fec!L137/0.086*1000000/RES_hhdet_num!L136)</f>
        <v>0</v>
      </c>
      <c r="M137" s="156">
        <f>IF(RES_hhdet_fec!M137=0,0,RES_hhdet_fec!M137/0.086*1000000/RES_hhdet_num!M136)</f>
        <v>0</v>
      </c>
      <c r="N137" s="156">
        <f>IF(RES_hhdet_fec!N137=0,0,RES_hhdet_fec!N137/0.086*1000000/RES_hhdet_num!N136)</f>
        <v>0</v>
      </c>
      <c r="O137" s="156">
        <f>IF(RES_hhdet_fec!O137=0,0,RES_hhdet_fec!O137/0.086*1000000/RES_hhdet_num!O136)</f>
        <v>0</v>
      </c>
      <c r="P137" s="156">
        <f>IF(RES_hhdet_fec!P137=0,0,RES_hhdet_fec!P137/0.086*1000000/RES_hhdet_num!P136)</f>
        <v>0</v>
      </c>
      <c r="Q137" s="156">
        <f>IF(RES_hhdet_fec!Q137=0,0,RES_hhdet_fec!Q137/0.086*1000000/RES_hhdet_num!Q136)</f>
        <v>0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0</v>
      </c>
      <c r="F138" s="156">
        <f>IF(RES_hhdet_fec!F138=0,0,RES_hhdet_fec!F138/0.086*1000000/RES_hhdet_num!F136)</f>
        <v>0</v>
      </c>
      <c r="G138" s="156">
        <f>IF(RES_hhdet_fec!G138=0,0,RES_hhdet_fec!G138/0.086*1000000/RES_hhdet_num!G136)</f>
        <v>0</v>
      </c>
      <c r="H138" s="156">
        <f>IF(RES_hhdet_fec!H138=0,0,RES_hhdet_fec!H138/0.086*1000000/RES_hhdet_num!H136)</f>
        <v>0</v>
      </c>
      <c r="I138" s="156">
        <f>IF(RES_hhdet_fec!I138=0,0,RES_hhdet_fec!I138/0.086*1000000/RES_hhdet_num!I136)</f>
        <v>0</v>
      </c>
      <c r="J138" s="156">
        <f>IF(RES_hhdet_fec!J138=0,0,RES_hhdet_fec!J138/0.086*1000000/RES_hhdet_num!J136)</f>
        <v>0</v>
      </c>
      <c r="K138" s="156">
        <f>IF(RES_hhdet_fec!K138=0,0,RES_hhdet_fec!K138/0.086*1000000/RES_hhdet_num!K136)</f>
        <v>0</v>
      </c>
      <c r="L138" s="156">
        <f>IF(RES_hhdet_fec!L138=0,0,RES_hhdet_fec!L138/0.086*1000000/RES_hhdet_num!L136)</f>
        <v>0</v>
      </c>
      <c r="M138" s="156">
        <f>IF(RES_hhdet_fec!M138=0,0,RES_hhdet_fec!M138/0.086*1000000/RES_hhdet_num!M136)</f>
        <v>0</v>
      </c>
      <c r="N138" s="156">
        <f>IF(RES_hhdet_fec!N138=0,0,RES_hhdet_fec!N138/0.086*1000000/RES_hhdet_num!N136)</f>
        <v>0</v>
      </c>
      <c r="O138" s="156">
        <f>IF(RES_hhdet_fec!O138=0,0,RES_hhdet_fec!O138/0.086*1000000/RES_hhdet_num!O136)</f>
        <v>0</v>
      </c>
      <c r="P138" s="156">
        <f>IF(RES_hhdet_fec!P138=0,0,RES_hhdet_fec!P138/0.086*1000000/RES_hhdet_num!P136)</f>
        <v>0</v>
      </c>
      <c r="Q138" s="156">
        <f>IF(RES_hhdet_fec!Q138=0,0,RES_hhdet_fec!Q138/0.086*1000000/RES_hhdet_num!Q136)</f>
        <v>0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0</v>
      </c>
      <c r="C139" s="157">
        <f>IF(RES_hhdet_fec!C139=0,0,RES_hhdet_fec!C139/0.086*1000000/RES_hhdet_num!C$124)</f>
        <v>0</v>
      </c>
      <c r="D139" s="157">
        <f>IF(RES_hhdet_fec!D139=0,0,RES_hhdet_fec!D139/0.086*1000000/RES_hhdet_num!D$124)</f>
        <v>0</v>
      </c>
      <c r="E139" s="157">
        <f>IF(RES_hhdet_fec!E139=0,0,RES_hhdet_fec!E139/0.086*1000000/RES_hhdet_num!E$124)</f>
        <v>0</v>
      </c>
      <c r="F139" s="157">
        <f>IF(RES_hhdet_fec!F139=0,0,RES_hhdet_fec!F139/0.086*1000000/RES_hhdet_num!F$124)</f>
        <v>0</v>
      </c>
      <c r="G139" s="157">
        <f>IF(RES_hhdet_fec!G139=0,0,RES_hhdet_fec!G139/0.086*1000000/RES_hhdet_num!G$124)</f>
        <v>0</v>
      </c>
      <c r="H139" s="157">
        <f>IF(RES_hhdet_fec!H139=0,0,RES_hhdet_fec!H139/0.086*1000000/RES_hhdet_num!H$124)</f>
        <v>0</v>
      </c>
      <c r="I139" s="157">
        <f>IF(RES_hhdet_fec!I139=0,0,RES_hhdet_fec!I139/0.086*1000000/RES_hhdet_num!I$124)</f>
        <v>0</v>
      </c>
      <c r="J139" s="157">
        <f>IF(RES_hhdet_fec!J139=0,0,RES_hhdet_fec!J139/0.086*1000000/RES_hhdet_num!J$124)</f>
        <v>0</v>
      </c>
      <c r="K139" s="157">
        <f>IF(RES_hhdet_fec!K139=0,0,RES_hhdet_fec!K139/0.086*1000000/RES_hhdet_num!K$124)</f>
        <v>0</v>
      </c>
      <c r="L139" s="157">
        <f>IF(RES_hhdet_fec!L139=0,0,RES_hhdet_fec!L139/0.086*1000000/RES_hhdet_num!L$124)</f>
        <v>0</v>
      </c>
      <c r="M139" s="157">
        <f>IF(RES_hhdet_fec!M139=0,0,RES_hhdet_fec!M139/0.086*1000000/RES_hhdet_num!M$124)</f>
        <v>0</v>
      </c>
      <c r="N139" s="157">
        <f>IF(RES_hhdet_fec!N139=0,0,RES_hhdet_fec!N139/0.086*1000000/RES_hhdet_num!N$124)</f>
        <v>0</v>
      </c>
      <c r="O139" s="157">
        <f>IF(RES_hhdet_fec!O139=0,0,RES_hhdet_fec!O139/0.086*1000000/RES_hhdet_num!O$124)</f>
        <v>0</v>
      </c>
      <c r="P139" s="157">
        <f>IF(RES_hhdet_fec!P139=0,0,RES_hhdet_fec!P139/0.086*1000000/RES_hhdet_num!P$124)</f>
        <v>0</v>
      </c>
      <c r="Q139" s="157">
        <f>IF(RES_hhdet_fec!Q139=0,0,RES_hhdet_fec!Q139/0.086*1000000/RES_hhdet_num!Q$124)</f>
        <v>0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0</v>
      </c>
      <c r="C140" s="156">
        <f>IF(RES_hhdet_fec!C140=0,0,RES_hhdet_fec!C140/0.086*1000000/RES_hhdet_num!C140)</f>
        <v>0</v>
      </c>
      <c r="D140" s="156">
        <f>IF(RES_hhdet_fec!D140=0,0,RES_hhdet_fec!D140/0.086*1000000/RES_hhdet_num!D140)</f>
        <v>0</v>
      </c>
      <c r="E140" s="156">
        <f>IF(RES_hhdet_fec!E140=0,0,RES_hhdet_fec!E140/0.086*1000000/RES_hhdet_num!E140)</f>
        <v>0</v>
      </c>
      <c r="F140" s="156">
        <f>IF(RES_hhdet_fec!F140=0,0,RES_hhdet_fec!F140/0.086*1000000/RES_hhdet_num!F140)</f>
        <v>0</v>
      </c>
      <c r="G140" s="156">
        <f>IF(RES_hhdet_fec!G140=0,0,RES_hhdet_fec!G140/0.086*1000000/RES_hhdet_num!G140)</f>
        <v>0</v>
      </c>
      <c r="H140" s="156">
        <f>IF(RES_hhdet_fec!H140=0,0,RES_hhdet_fec!H140/0.086*1000000/RES_hhdet_num!H140)</f>
        <v>0</v>
      </c>
      <c r="I140" s="156">
        <f>IF(RES_hhdet_fec!I140=0,0,RES_hhdet_fec!I140/0.086*1000000/RES_hhdet_num!I140)</f>
        <v>0</v>
      </c>
      <c r="J140" s="156">
        <f>IF(RES_hhdet_fec!J140=0,0,RES_hhdet_fec!J140/0.086*1000000/RES_hhdet_num!J140)</f>
        <v>0</v>
      </c>
      <c r="K140" s="156">
        <f>IF(RES_hhdet_fec!K140=0,0,RES_hhdet_fec!K140/0.086*1000000/RES_hhdet_num!K140)</f>
        <v>0</v>
      </c>
      <c r="L140" s="156">
        <f>IF(RES_hhdet_fec!L140=0,0,RES_hhdet_fec!L140/0.086*1000000/RES_hhdet_num!L140)</f>
        <v>0</v>
      </c>
      <c r="M140" s="156">
        <f>IF(RES_hhdet_fec!M140=0,0,RES_hhdet_fec!M140/0.086*1000000/RES_hhdet_num!M140)</f>
        <v>0</v>
      </c>
      <c r="N140" s="156">
        <f>IF(RES_hhdet_fec!N140=0,0,RES_hhdet_fec!N140/0.086*1000000/RES_hhdet_num!N140)</f>
        <v>0</v>
      </c>
      <c r="O140" s="156">
        <f>IF(RES_hhdet_fec!O140=0,0,RES_hhdet_fec!O140/0.086*1000000/RES_hhdet_num!O140)</f>
        <v>0</v>
      </c>
      <c r="P140" s="156">
        <f>IF(RES_hhdet_fec!P140=0,0,RES_hhdet_fec!P140/0.086*1000000/RES_hhdet_num!P140)</f>
        <v>0</v>
      </c>
      <c r="Q140" s="156">
        <f>IF(RES_hhdet_fec!Q140=0,0,RES_hhdet_fec!Q140/0.086*1000000/RES_hhdet_num!Q140)</f>
        <v>0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0</v>
      </c>
      <c r="C141" s="57">
        <f>IF(RES_hhdet_fec!C141=0,0,RES_hhdet_fec!C141/0.086*1000000/RES_hhdet_num!C141)</f>
        <v>0</v>
      </c>
      <c r="D141" s="57">
        <f>IF(RES_hhdet_fec!D141=0,0,RES_hhdet_fec!D141/0.086*1000000/RES_hhdet_num!D141)</f>
        <v>0</v>
      </c>
      <c r="E141" s="57">
        <f>IF(RES_hhdet_fec!E141=0,0,RES_hhdet_fec!E141/0.086*1000000/RES_hhdet_num!E141)</f>
        <v>0</v>
      </c>
      <c r="F141" s="57">
        <f>IF(RES_hhdet_fec!F141=0,0,RES_hhdet_fec!F141/0.086*1000000/RES_hhdet_num!F141)</f>
        <v>0</v>
      </c>
      <c r="G141" s="57">
        <f>IF(RES_hhdet_fec!G141=0,0,RES_hhdet_fec!G141/0.086*1000000/RES_hhdet_num!G141)</f>
        <v>0</v>
      </c>
      <c r="H141" s="57">
        <f>IF(RES_hhdet_fec!H141=0,0,RES_hhdet_fec!H141/0.086*1000000/RES_hhdet_num!H141)</f>
        <v>0</v>
      </c>
      <c r="I141" s="57">
        <f>IF(RES_hhdet_fec!I141=0,0,RES_hhdet_fec!I141/0.086*1000000/RES_hhdet_num!I141)</f>
        <v>0</v>
      </c>
      <c r="J141" s="57">
        <f>IF(RES_hhdet_fec!J141=0,0,RES_hhdet_fec!J141/0.086*1000000/RES_hhdet_num!J141)</f>
        <v>0</v>
      </c>
      <c r="K141" s="57">
        <f>IF(RES_hhdet_fec!K141=0,0,RES_hhdet_fec!K141/0.086*1000000/RES_hhdet_num!K141)</f>
        <v>0</v>
      </c>
      <c r="L141" s="57">
        <f>IF(RES_hhdet_fec!L141=0,0,RES_hhdet_fec!L141/0.086*1000000/RES_hhdet_num!L141)</f>
        <v>0</v>
      </c>
      <c r="M141" s="57">
        <f>IF(RES_hhdet_fec!M141=0,0,RES_hhdet_fec!M141/0.086*1000000/RES_hhdet_num!M141)</f>
        <v>0</v>
      </c>
      <c r="N141" s="57">
        <f>IF(RES_hhdet_fec!N141=0,0,RES_hhdet_fec!N141/0.086*1000000/RES_hhdet_num!N141)</f>
        <v>0</v>
      </c>
      <c r="O141" s="57">
        <f>IF(RES_hhdet_fec!O141=0,0,RES_hhdet_fec!O141/0.086*1000000/RES_hhdet_num!O141)</f>
        <v>0</v>
      </c>
      <c r="P141" s="57">
        <f>IF(RES_hhdet_fec!P141=0,0,RES_hhdet_fec!P141/0.086*1000000/RES_hhdet_num!P141)</f>
        <v>0</v>
      </c>
      <c r="Q141" s="57">
        <f>IF(RES_hhdet_fec!Q141=0,0,RES_hhdet_fec!Q141/0.086*1000000/RES_hhdet_num!Q141)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4310.3706886179398</v>
      </c>
      <c r="C143" s="168">
        <f t="shared" ref="C143:Q143" si="28">SUM(C144,C146,C148,C157)</f>
        <v>4180.4090129988972</v>
      </c>
      <c r="D143" s="168">
        <f t="shared" si="28"/>
        <v>4173.8353480891037</v>
      </c>
      <c r="E143" s="168">
        <f t="shared" si="28"/>
        <v>4241.4129523547108</v>
      </c>
      <c r="F143" s="168">
        <f t="shared" si="28"/>
        <v>4161.0559280084681</v>
      </c>
      <c r="G143" s="168">
        <f t="shared" si="28"/>
        <v>4168.1747185733557</v>
      </c>
      <c r="H143" s="168">
        <f t="shared" si="28"/>
        <v>4228.6205710884478</v>
      </c>
      <c r="I143" s="168">
        <f t="shared" si="28"/>
        <v>4116.2557496454438</v>
      </c>
      <c r="J143" s="168">
        <f t="shared" si="28"/>
        <v>4024.5862601080244</v>
      </c>
      <c r="K143" s="168">
        <f t="shared" si="28"/>
        <v>3495.4875359729076</v>
      </c>
      <c r="L143" s="168">
        <f t="shared" si="28"/>
        <v>3877.0161382062752</v>
      </c>
      <c r="M143" s="168">
        <f t="shared" si="28"/>
        <v>3767.6626704696437</v>
      </c>
      <c r="N143" s="168">
        <f t="shared" si="28"/>
        <v>3788.4303881128371</v>
      </c>
      <c r="O143" s="168">
        <f t="shared" si="28"/>
        <v>3652.6198257916903</v>
      </c>
      <c r="P143" s="168">
        <f t="shared" si="28"/>
        <v>3521.7810064879754</v>
      </c>
      <c r="Q143" s="168">
        <f t="shared" si="28"/>
        <v>3698.862246790929</v>
      </c>
    </row>
    <row r="144" spans="1:17" ht="12.95" customHeight="1" x14ac:dyDescent="0.25">
      <c r="A144" s="158" t="s">
        <v>65</v>
      </c>
      <c r="B144" s="157">
        <f t="shared" ref="B144:Q144" si="29">B145</f>
        <v>809.76354159404718</v>
      </c>
      <c r="C144" s="157">
        <f t="shared" si="29"/>
        <v>510.06612432610683</v>
      </c>
      <c r="D144" s="157">
        <f t="shared" si="29"/>
        <v>675.56281530321098</v>
      </c>
      <c r="E144" s="157">
        <f t="shared" si="29"/>
        <v>823.2172792450923</v>
      </c>
      <c r="F144" s="157">
        <f t="shared" si="29"/>
        <v>638.88540922073651</v>
      </c>
      <c r="G144" s="157">
        <f t="shared" si="29"/>
        <v>621.07887899592833</v>
      </c>
      <c r="H144" s="157">
        <f t="shared" si="29"/>
        <v>675.91884274534766</v>
      </c>
      <c r="I144" s="157">
        <f t="shared" si="29"/>
        <v>549.08632085558781</v>
      </c>
      <c r="J144" s="157">
        <f t="shared" si="29"/>
        <v>384.92145453589001</v>
      </c>
      <c r="K144" s="157">
        <f t="shared" si="29"/>
        <v>137.13841413699532</v>
      </c>
      <c r="L144" s="157">
        <f t="shared" si="29"/>
        <v>422.2784670334799</v>
      </c>
      <c r="M144" s="157">
        <f t="shared" si="29"/>
        <v>392.71971797149791</v>
      </c>
      <c r="N144" s="157">
        <f t="shared" si="29"/>
        <v>452.84723883972816</v>
      </c>
      <c r="O144" s="157">
        <f t="shared" si="29"/>
        <v>407.95066391990611</v>
      </c>
      <c r="P144" s="157">
        <f t="shared" si="29"/>
        <v>364.54123961332158</v>
      </c>
      <c r="Q144" s="157">
        <f t="shared" si="29"/>
        <v>452.44138767273279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809.76354159404718</v>
      </c>
      <c r="C145" s="156">
        <f>IF(RES_hhdet_fec!C145=0,0,RES_hhdet_fec!C145/0.086*1000000/RES_hhdet_num!C$143)</f>
        <v>510.06612432610683</v>
      </c>
      <c r="D145" s="156">
        <f>IF(RES_hhdet_fec!D145=0,0,RES_hhdet_fec!D145/0.086*1000000/RES_hhdet_num!D$143)</f>
        <v>675.56281530321098</v>
      </c>
      <c r="E145" s="156">
        <f>IF(RES_hhdet_fec!E145=0,0,RES_hhdet_fec!E145/0.086*1000000/RES_hhdet_num!E$143)</f>
        <v>823.2172792450923</v>
      </c>
      <c r="F145" s="156">
        <f>IF(RES_hhdet_fec!F145=0,0,RES_hhdet_fec!F145/0.086*1000000/RES_hhdet_num!F$143)</f>
        <v>638.88540922073651</v>
      </c>
      <c r="G145" s="156">
        <f>IF(RES_hhdet_fec!G145=0,0,RES_hhdet_fec!G145/0.086*1000000/RES_hhdet_num!G$143)</f>
        <v>621.07887899592833</v>
      </c>
      <c r="H145" s="156">
        <f>IF(RES_hhdet_fec!H145=0,0,RES_hhdet_fec!H145/0.086*1000000/RES_hhdet_num!H$143)</f>
        <v>675.91884274534766</v>
      </c>
      <c r="I145" s="156">
        <f>IF(RES_hhdet_fec!I145=0,0,RES_hhdet_fec!I145/0.086*1000000/RES_hhdet_num!I$143)</f>
        <v>549.08632085558781</v>
      </c>
      <c r="J145" s="156">
        <f>IF(RES_hhdet_fec!J145=0,0,RES_hhdet_fec!J145/0.086*1000000/RES_hhdet_num!J$143)</f>
        <v>384.92145453589001</v>
      </c>
      <c r="K145" s="156">
        <f>IF(RES_hhdet_fec!K145=0,0,RES_hhdet_fec!K145/0.086*1000000/RES_hhdet_num!K$143)</f>
        <v>137.13841413699532</v>
      </c>
      <c r="L145" s="156">
        <f>IF(RES_hhdet_fec!L145=0,0,RES_hhdet_fec!L145/0.086*1000000/RES_hhdet_num!L$143)</f>
        <v>422.2784670334799</v>
      </c>
      <c r="M145" s="156">
        <f>IF(RES_hhdet_fec!M145=0,0,RES_hhdet_fec!M145/0.086*1000000/RES_hhdet_num!M$143)</f>
        <v>392.71971797149791</v>
      </c>
      <c r="N145" s="156">
        <f>IF(RES_hhdet_fec!N145=0,0,RES_hhdet_fec!N145/0.086*1000000/RES_hhdet_num!N$143)</f>
        <v>452.84723883972816</v>
      </c>
      <c r="O145" s="156">
        <f>IF(RES_hhdet_fec!O145=0,0,RES_hhdet_fec!O145/0.086*1000000/RES_hhdet_num!O$143)</f>
        <v>407.95066391990611</v>
      </c>
      <c r="P145" s="156">
        <f>IF(RES_hhdet_fec!P145=0,0,RES_hhdet_fec!P145/0.086*1000000/RES_hhdet_num!P$143)</f>
        <v>364.54123961332158</v>
      </c>
      <c r="Q145" s="156">
        <f>IF(RES_hhdet_fec!Q145=0,0,RES_hhdet_fec!Q145/0.086*1000000/RES_hhdet_num!Q$143)</f>
        <v>452.44138767273279</v>
      </c>
    </row>
    <row r="146" spans="1:17" ht="12.95" customHeight="1" x14ac:dyDescent="0.25">
      <c r="A146" s="158" t="s">
        <v>112</v>
      </c>
      <c r="B146" s="157">
        <f t="shared" ref="B146:Q146" si="30">B147</f>
        <v>1580.4142807689168</v>
      </c>
      <c r="C146" s="157">
        <f t="shared" si="30"/>
        <v>1506.3294556909884</v>
      </c>
      <c r="D146" s="157">
        <f t="shared" si="30"/>
        <v>1470.935546573058</v>
      </c>
      <c r="E146" s="157">
        <f t="shared" si="30"/>
        <v>1392.4994553407848</v>
      </c>
      <c r="F146" s="157">
        <f t="shared" si="30"/>
        <v>1390.9924015193126</v>
      </c>
      <c r="G146" s="157">
        <f t="shared" si="30"/>
        <v>1385.6282599853419</v>
      </c>
      <c r="H146" s="157">
        <f t="shared" si="30"/>
        <v>1349.1490591681354</v>
      </c>
      <c r="I146" s="157">
        <f t="shared" si="30"/>
        <v>1312.0099591833064</v>
      </c>
      <c r="J146" s="157">
        <f t="shared" si="30"/>
        <v>1261.211256706672</v>
      </c>
      <c r="K146" s="157">
        <f t="shared" si="30"/>
        <v>1250.1983078944538</v>
      </c>
      <c r="L146" s="157">
        <f t="shared" si="30"/>
        <v>1216.9696341743186</v>
      </c>
      <c r="M146" s="157">
        <f t="shared" si="30"/>
        <v>1189.6682942404452</v>
      </c>
      <c r="N146" s="157">
        <f t="shared" si="30"/>
        <v>1148.526768507249</v>
      </c>
      <c r="O146" s="157">
        <f t="shared" si="30"/>
        <v>1085.4544310018543</v>
      </c>
      <c r="P146" s="157">
        <f t="shared" si="30"/>
        <v>1031.0185089610461</v>
      </c>
      <c r="Q146" s="157">
        <f t="shared" si="30"/>
        <v>969.58753768645943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1580.4142807689168</v>
      </c>
      <c r="C147" s="156">
        <f>IF(RES_hhdet_fec!C147=0,0,RES_hhdet_fec!C147/0.086*1000000/RES_hhdet_num!C$143)</f>
        <v>1506.3294556909884</v>
      </c>
      <c r="D147" s="156">
        <f>IF(RES_hhdet_fec!D147=0,0,RES_hhdet_fec!D147/0.086*1000000/RES_hhdet_num!D$143)</f>
        <v>1470.935546573058</v>
      </c>
      <c r="E147" s="156">
        <f>IF(RES_hhdet_fec!E147=0,0,RES_hhdet_fec!E147/0.086*1000000/RES_hhdet_num!E$143)</f>
        <v>1392.4994553407848</v>
      </c>
      <c r="F147" s="156">
        <f>IF(RES_hhdet_fec!F147=0,0,RES_hhdet_fec!F147/0.086*1000000/RES_hhdet_num!F$143)</f>
        <v>1390.9924015193126</v>
      </c>
      <c r="G147" s="156">
        <f>IF(RES_hhdet_fec!G147=0,0,RES_hhdet_fec!G147/0.086*1000000/RES_hhdet_num!G$143)</f>
        <v>1385.6282599853419</v>
      </c>
      <c r="H147" s="156">
        <f>IF(RES_hhdet_fec!H147=0,0,RES_hhdet_fec!H147/0.086*1000000/RES_hhdet_num!H$143)</f>
        <v>1349.1490591681354</v>
      </c>
      <c r="I147" s="156">
        <f>IF(RES_hhdet_fec!I147=0,0,RES_hhdet_fec!I147/0.086*1000000/RES_hhdet_num!I$143)</f>
        <v>1312.0099591833064</v>
      </c>
      <c r="J147" s="156">
        <f>IF(RES_hhdet_fec!J147=0,0,RES_hhdet_fec!J147/0.086*1000000/RES_hhdet_num!J$143)</f>
        <v>1261.211256706672</v>
      </c>
      <c r="K147" s="156">
        <f>IF(RES_hhdet_fec!K147=0,0,RES_hhdet_fec!K147/0.086*1000000/RES_hhdet_num!K$143)</f>
        <v>1250.1983078944538</v>
      </c>
      <c r="L147" s="156">
        <f>IF(RES_hhdet_fec!L147=0,0,RES_hhdet_fec!L147/0.086*1000000/RES_hhdet_num!L$143)</f>
        <v>1216.9696341743186</v>
      </c>
      <c r="M147" s="156">
        <f>IF(RES_hhdet_fec!M147=0,0,RES_hhdet_fec!M147/0.086*1000000/RES_hhdet_num!M$143)</f>
        <v>1189.6682942404452</v>
      </c>
      <c r="N147" s="156">
        <f>IF(RES_hhdet_fec!N147=0,0,RES_hhdet_fec!N147/0.086*1000000/RES_hhdet_num!N$143)</f>
        <v>1148.526768507249</v>
      </c>
      <c r="O147" s="156">
        <f>IF(RES_hhdet_fec!O147=0,0,RES_hhdet_fec!O147/0.086*1000000/RES_hhdet_num!O$143)</f>
        <v>1085.4544310018543</v>
      </c>
      <c r="P147" s="156">
        <f>IF(RES_hhdet_fec!P147=0,0,RES_hhdet_fec!P147/0.086*1000000/RES_hhdet_num!P$143)</f>
        <v>1031.0185089610461</v>
      </c>
      <c r="Q147" s="156">
        <f>IF(RES_hhdet_fec!Q147=0,0,RES_hhdet_fec!Q147/0.086*1000000/RES_hhdet_num!Q$143)</f>
        <v>969.58753768645943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1228.5368736660857</v>
      </c>
      <c r="C148" s="157">
        <f>IF(RES_hhdet_fec!C148=0,0,RES_hhdet_fec!C148/0.086*1000000/RES_hhdet_num!C$143)</f>
        <v>1308.9021272778757</v>
      </c>
      <c r="D148" s="157">
        <f>IF(RES_hhdet_fec!D148=0,0,RES_hhdet_fec!D148/0.086*1000000/RES_hhdet_num!D$143)</f>
        <v>1237.7720140132599</v>
      </c>
      <c r="E148" s="157">
        <f>IF(RES_hhdet_fec!E148=0,0,RES_hhdet_fec!E148/0.086*1000000/RES_hhdet_num!E$143)</f>
        <v>1269.7854568190573</v>
      </c>
      <c r="F148" s="157">
        <f>IF(RES_hhdet_fec!F148=0,0,RES_hhdet_fec!F148/0.086*1000000/RES_hhdet_num!F$143)</f>
        <v>1245.6294356857422</v>
      </c>
      <c r="G148" s="157">
        <f>IF(RES_hhdet_fec!G148=0,0,RES_hhdet_fec!G148/0.086*1000000/RES_hhdet_num!G$143)</f>
        <v>1279.1247400630439</v>
      </c>
      <c r="H148" s="157">
        <f>IF(RES_hhdet_fec!H148=0,0,RES_hhdet_fec!H148/0.086*1000000/RES_hhdet_num!H$143)</f>
        <v>1273.8441515175143</v>
      </c>
      <c r="I148" s="157">
        <f>IF(RES_hhdet_fec!I148=0,0,RES_hhdet_fec!I148/0.086*1000000/RES_hhdet_num!I$143)</f>
        <v>1286.7978190124406</v>
      </c>
      <c r="J148" s="157">
        <f>IF(RES_hhdet_fec!J148=0,0,RES_hhdet_fec!J148/0.086*1000000/RES_hhdet_num!J$143)</f>
        <v>1310.9779994817088</v>
      </c>
      <c r="K148" s="157">
        <f>IF(RES_hhdet_fec!K148=0,0,RES_hhdet_fec!K148/0.086*1000000/RES_hhdet_num!K$143)</f>
        <v>1038.6189425156213</v>
      </c>
      <c r="L148" s="157">
        <f>IF(RES_hhdet_fec!L148=0,0,RES_hhdet_fec!L148/0.086*1000000/RES_hhdet_num!L$143)</f>
        <v>1170.1447846477424</v>
      </c>
      <c r="M148" s="157">
        <f>IF(RES_hhdet_fec!M148=0,0,RES_hhdet_fec!M148/0.086*1000000/RES_hhdet_num!M$143)</f>
        <v>1155.4110600275217</v>
      </c>
      <c r="N148" s="157">
        <f>IF(RES_hhdet_fec!N148=0,0,RES_hhdet_fec!N148/0.086*1000000/RES_hhdet_num!N$143)</f>
        <v>1160.6198568422578</v>
      </c>
      <c r="O148" s="157">
        <f>IF(RES_hhdet_fec!O148=0,0,RES_hhdet_fec!O148/0.086*1000000/RES_hhdet_num!O$143)</f>
        <v>1168.4984690432195</v>
      </c>
      <c r="P148" s="157">
        <f>IF(RES_hhdet_fec!P148=0,0,RES_hhdet_fec!P148/0.086*1000000/RES_hhdet_num!P$143)</f>
        <v>1169.9002287593999</v>
      </c>
      <c r="Q148" s="157">
        <f>IF(RES_hhdet_fec!Q148=0,0,RES_hhdet_fec!Q148/0.086*1000000/RES_hhdet_num!Q$143)</f>
        <v>1248.1283833601353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1541.9612039914616</v>
      </c>
      <c r="C149" s="132">
        <f>IF(RES_hhdet_fec!C149=0,0,RES_hhdet_fec!C149/0.086*1000000/RES_hhdet_num!C149)</f>
        <v>1607.7466322984933</v>
      </c>
      <c r="D149" s="132">
        <f>IF(RES_hhdet_fec!D149=0,0,RES_hhdet_fec!D149/0.086*1000000/RES_hhdet_num!D149)</f>
        <v>1573.8327749988885</v>
      </c>
      <c r="E149" s="132">
        <f>IF(RES_hhdet_fec!E149=0,0,RES_hhdet_fec!E149/0.086*1000000/RES_hhdet_num!E149)</f>
        <v>1556.2078427758765</v>
      </c>
      <c r="F149" s="132">
        <f>IF(RES_hhdet_fec!F149=0,0,RES_hhdet_fec!F149/0.086*1000000/RES_hhdet_num!F149)</f>
        <v>1581.6137073684317</v>
      </c>
      <c r="G149" s="132">
        <f>IF(RES_hhdet_fec!G149=0,0,RES_hhdet_fec!G149/0.086*1000000/RES_hhdet_num!G149)</f>
        <v>0</v>
      </c>
      <c r="H149" s="132">
        <f>IF(RES_hhdet_fec!H149=0,0,RES_hhdet_fec!H149/0.086*1000000/RES_hhdet_num!H149)</f>
        <v>0</v>
      </c>
      <c r="I149" s="132">
        <f>IF(RES_hhdet_fec!I149=0,0,RES_hhdet_fec!I149/0.086*1000000/RES_hhdet_num!I149)</f>
        <v>0</v>
      </c>
      <c r="J149" s="132">
        <f>IF(RES_hhdet_fec!J149=0,0,RES_hhdet_fec!J149/0.086*1000000/RES_hhdet_num!J149)</f>
        <v>0</v>
      </c>
      <c r="K149" s="132">
        <f>IF(RES_hhdet_fec!K149=0,0,RES_hhdet_fec!K149/0.086*1000000/RES_hhdet_num!K149)</f>
        <v>0</v>
      </c>
      <c r="L149" s="132">
        <f>IF(RES_hhdet_fec!L149=0,0,RES_hhdet_fec!L149/0.086*1000000/RES_hhdet_num!L149)</f>
        <v>0</v>
      </c>
      <c r="M149" s="132">
        <f>IF(RES_hhdet_fec!M149=0,0,RES_hhdet_fec!M149/0.086*1000000/RES_hhdet_num!M149)</f>
        <v>0</v>
      </c>
      <c r="N149" s="132">
        <f>IF(RES_hhdet_fec!N149=0,0,RES_hhdet_fec!N149/0.086*1000000/RES_hhdet_num!N149)</f>
        <v>0</v>
      </c>
      <c r="O149" s="132">
        <f>IF(RES_hhdet_fec!O149=0,0,RES_hhdet_fec!O149/0.086*1000000/RES_hhdet_num!O149)</f>
        <v>0</v>
      </c>
      <c r="P149" s="132">
        <f>IF(RES_hhdet_fec!P149=0,0,RES_hhdet_fec!P149/0.086*1000000/RES_hhdet_num!P149)</f>
        <v>0</v>
      </c>
      <c r="Q149" s="132">
        <f>IF(RES_hhdet_fec!Q149=0,0,RES_hhdet_fec!Q149/0.086*1000000/RES_hhdet_num!Q149)</f>
        <v>0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0</v>
      </c>
      <c r="C150" s="132">
        <f>IF(RES_hhdet_fec!C150=0,0,RES_hhdet_fec!C150/0.086*1000000/RES_hhdet_num!C150)</f>
        <v>0</v>
      </c>
      <c r="D150" s="132">
        <f>IF(RES_hhdet_fec!D150=0,0,RES_hhdet_fec!D150/0.086*1000000/RES_hhdet_num!D150)</f>
        <v>688.23502752733611</v>
      </c>
      <c r="E150" s="132">
        <f>IF(RES_hhdet_fec!E150=0,0,RES_hhdet_fec!E150/0.086*1000000/RES_hhdet_num!E150)</f>
        <v>685.11217579501238</v>
      </c>
      <c r="F150" s="132">
        <f>IF(RES_hhdet_fec!F150=0,0,RES_hhdet_fec!F150/0.086*1000000/RES_hhdet_num!F150)</f>
        <v>701.44258386765841</v>
      </c>
      <c r="G150" s="132">
        <f>IF(RES_hhdet_fec!G150=0,0,RES_hhdet_fec!G150/0.086*1000000/RES_hhdet_num!G150)</f>
        <v>0</v>
      </c>
      <c r="H150" s="132">
        <f>IF(RES_hhdet_fec!H150=0,0,RES_hhdet_fec!H150/0.086*1000000/RES_hhdet_num!H150)</f>
        <v>0</v>
      </c>
      <c r="I150" s="132">
        <f>IF(RES_hhdet_fec!I150=0,0,RES_hhdet_fec!I150/0.086*1000000/RES_hhdet_num!I150)</f>
        <v>0</v>
      </c>
      <c r="J150" s="132">
        <f>IF(RES_hhdet_fec!J150=0,0,RES_hhdet_fec!J150/0.086*1000000/RES_hhdet_num!J150)</f>
        <v>0</v>
      </c>
      <c r="K150" s="132">
        <f>IF(RES_hhdet_fec!K150=0,0,RES_hhdet_fec!K150/0.086*1000000/RES_hhdet_num!K150)</f>
        <v>0</v>
      </c>
      <c r="L150" s="132">
        <f>IF(RES_hhdet_fec!L150=0,0,RES_hhdet_fec!L150/0.086*1000000/RES_hhdet_num!L150)</f>
        <v>0</v>
      </c>
      <c r="M150" s="132">
        <f>IF(RES_hhdet_fec!M150=0,0,RES_hhdet_fec!M150/0.086*1000000/RES_hhdet_num!M150)</f>
        <v>0</v>
      </c>
      <c r="N150" s="132">
        <f>IF(RES_hhdet_fec!N150=0,0,RES_hhdet_fec!N150/0.086*1000000/RES_hhdet_num!N150)</f>
        <v>0</v>
      </c>
      <c r="O150" s="132">
        <f>IF(RES_hhdet_fec!O150=0,0,RES_hhdet_fec!O150/0.086*1000000/RES_hhdet_num!O150)</f>
        <v>0</v>
      </c>
      <c r="P150" s="132">
        <f>IF(RES_hhdet_fec!P150=0,0,RES_hhdet_fec!P150/0.086*1000000/RES_hhdet_num!P150)</f>
        <v>0</v>
      </c>
      <c r="Q150" s="132">
        <f>IF(RES_hhdet_fec!Q150=0,0,RES_hhdet_fec!Q150/0.086*1000000/RES_hhdet_num!Q150)</f>
        <v>0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0</v>
      </c>
      <c r="C151" s="165">
        <f>IF(RES_hhdet_fec!C151=0,0,RES_hhdet_fec!C151/0.086*1000000/RES_hhdet_num!C150)</f>
        <v>0</v>
      </c>
      <c r="D151" s="165">
        <f>IF(RES_hhdet_fec!D151=0,0,RES_hhdet_fec!D151/0.086*1000000/RES_hhdet_num!D150)</f>
        <v>31.476655499989018</v>
      </c>
      <c r="E151" s="165">
        <f>IF(RES_hhdet_fec!E151=0,0,RES_hhdet_fec!E151/0.086*1000000/RES_hhdet_num!E150)</f>
        <v>31.124156855519487</v>
      </c>
      <c r="F151" s="165">
        <f>IF(RES_hhdet_fec!F151=0,0,RES_hhdet_fec!F151/0.086*1000000/RES_hhdet_num!F150)</f>
        <v>31.632274147371223</v>
      </c>
      <c r="G151" s="165">
        <f>IF(RES_hhdet_fec!G151=0,0,RES_hhdet_fec!G151/0.086*1000000/RES_hhdet_num!G150)</f>
        <v>0</v>
      </c>
      <c r="H151" s="165">
        <f>IF(RES_hhdet_fec!H151=0,0,RES_hhdet_fec!H151/0.086*1000000/RES_hhdet_num!H150)</f>
        <v>0</v>
      </c>
      <c r="I151" s="165">
        <f>IF(RES_hhdet_fec!I151=0,0,RES_hhdet_fec!I151/0.086*1000000/RES_hhdet_num!I150)</f>
        <v>0</v>
      </c>
      <c r="J151" s="165">
        <f>IF(RES_hhdet_fec!J151=0,0,RES_hhdet_fec!J151/0.086*1000000/RES_hhdet_num!J150)</f>
        <v>0</v>
      </c>
      <c r="K151" s="165">
        <f>IF(RES_hhdet_fec!K151=0,0,RES_hhdet_fec!K151/0.086*1000000/RES_hhdet_num!K150)</f>
        <v>0</v>
      </c>
      <c r="L151" s="165">
        <f>IF(RES_hhdet_fec!L151=0,0,RES_hhdet_fec!L151/0.086*1000000/RES_hhdet_num!L150)</f>
        <v>0</v>
      </c>
      <c r="M151" s="165">
        <f>IF(RES_hhdet_fec!M151=0,0,RES_hhdet_fec!M151/0.086*1000000/RES_hhdet_num!M150)</f>
        <v>0</v>
      </c>
      <c r="N151" s="165">
        <f>IF(RES_hhdet_fec!N151=0,0,RES_hhdet_fec!N151/0.086*1000000/RES_hhdet_num!N150)</f>
        <v>0</v>
      </c>
      <c r="O151" s="165">
        <f>IF(RES_hhdet_fec!O151=0,0,RES_hhdet_fec!O151/0.086*1000000/RES_hhdet_num!O150)</f>
        <v>0</v>
      </c>
      <c r="P151" s="165">
        <f>IF(RES_hhdet_fec!P151=0,0,RES_hhdet_fec!P151/0.086*1000000/RES_hhdet_num!P150)</f>
        <v>0</v>
      </c>
      <c r="Q151" s="165">
        <f>IF(RES_hhdet_fec!Q151=0,0,RES_hhdet_fec!Q151/0.086*1000000/RES_hhdet_num!Q150)</f>
        <v>0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0</v>
      </c>
      <c r="C152" s="164">
        <f>IF(RES_hhdet_fec!C152=0,0,RES_hhdet_fec!C152/0.086*1000000/RES_hhdet_num!C150)</f>
        <v>0</v>
      </c>
      <c r="D152" s="164">
        <f>IF(RES_hhdet_fec!D152=0,0,RES_hhdet_fec!D152/0.086*1000000/RES_hhdet_num!D150)</f>
        <v>656.75837202734715</v>
      </c>
      <c r="E152" s="164">
        <f>IF(RES_hhdet_fec!E152=0,0,RES_hhdet_fec!E152/0.086*1000000/RES_hhdet_num!E150)</f>
        <v>653.9880189394928</v>
      </c>
      <c r="F152" s="164">
        <f>IF(RES_hhdet_fec!F152=0,0,RES_hhdet_fec!F152/0.086*1000000/RES_hhdet_num!F150)</f>
        <v>669.81030972028714</v>
      </c>
      <c r="G152" s="164">
        <f>IF(RES_hhdet_fec!G152=0,0,RES_hhdet_fec!G152/0.086*1000000/RES_hhdet_num!G150)</f>
        <v>0</v>
      </c>
      <c r="H152" s="164">
        <f>IF(RES_hhdet_fec!H152=0,0,RES_hhdet_fec!H152/0.086*1000000/RES_hhdet_num!H150)</f>
        <v>0</v>
      </c>
      <c r="I152" s="164">
        <f>IF(RES_hhdet_fec!I152=0,0,RES_hhdet_fec!I152/0.086*1000000/RES_hhdet_num!I150)</f>
        <v>0</v>
      </c>
      <c r="J152" s="164">
        <f>IF(RES_hhdet_fec!J152=0,0,RES_hhdet_fec!J152/0.086*1000000/RES_hhdet_num!J150)</f>
        <v>0</v>
      </c>
      <c r="K152" s="164">
        <f>IF(RES_hhdet_fec!K152=0,0,RES_hhdet_fec!K152/0.086*1000000/RES_hhdet_num!K150)</f>
        <v>0</v>
      </c>
      <c r="L152" s="164">
        <f>IF(RES_hhdet_fec!L152=0,0,RES_hhdet_fec!L152/0.086*1000000/RES_hhdet_num!L150)</f>
        <v>0</v>
      </c>
      <c r="M152" s="164">
        <f>IF(RES_hhdet_fec!M152=0,0,RES_hhdet_fec!M152/0.086*1000000/RES_hhdet_num!M150)</f>
        <v>0</v>
      </c>
      <c r="N152" s="164">
        <f>IF(RES_hhdet_fec!N152=0,0,RES_hhdet_fec!N152/0.086*1000000/RES_hhdet_num!N150)</f>
        <v>0</v>
      </c>
      <c r="O152" s="164">
        <f>IF(RES_hhdet_fec!O152=0,0,RES_hhdet_fec!O152/0.086*1000000/RES_hhdet_num!O150)</f>
        <v>0</v>
      </c>
      <c r="P152" s="164">
        <f>IF(RES_hhdet_fec!P152=0,0,RES_hhdet_fec!P152/0.086*1000000/RES_hhdet_num!P150)</f>
        <v>0</v>
      </c>
      <c r="Q152" s="164">
        <f>IF(RES_hhdet_fec!Q152=0,0,RES_hhdet_fec!Q152/0.086*1000000/RES_hhdet_num!Q150)</f>
        <v>0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1218.2198412263172</v>
      </c>
      <c r="C153" s="162">
        <f>IF(RES_hhdet_fec!C153=0,0,RES_hhdet_fec!C153/0.086*1000000/RES_hhdet_num!C153)</f>
        <v>1289.0869352139121</v>
      </c>
      <c r="D153" s="162">
        <f>IF(RES_hhdet_fec!D153=0,0,RES_hhdet_fec!D153/0.086*1000000/RES_hhdet_num!D153)</f>
        <v>1240.033685556961</v>
      </c>
      <c r="E153" s="162">
        <f>IF(RES_hhdet_fec!E153=0,0,RES_hhdet_fec!E153/0.086*1000000/RES_hhdet_num!E153)</f>
        <v>1289.275756064254</v>
      </c>
      <c r="F153" s="162">
        <f>IF(RES_hhdet_fec!F153=0,0,RES_hhdet_fec!F153/0.086*1000000/RES_hhdet_num!F153)</f>
        <v>1270.1115044122562</v>
      </c>
      <c r="G153" s="162">
        <f>IF(RES_hhdet_fec!G153=0,0,RES_hhdet_fec!G153/0.086*1000000/RES_hhdet_num!G153)</f>
        <v>1314.6663561819275</v>
      </c>
      <c r="H153" s="162">
        <f>IF(RES_hhdet_fec!H153=0,0,RES_hhdet_fec!H153/0.086*1000000/RES_hhdet_num!H153)</f>
        <v>1314.1137636779315</v>
      </c>
      <c r="I153" s="162">
        <f>IF(RES_hhdet_fec!I153=0,0,RES_hhdet_fec!I153/0.086*1000000/RES_hhdet_num!I153)</f>
        <v>1339.8834284498216</v>
      </c>
      <c r="J153" s="162">
        <f>IF(RES_hhdet_fec!J153=0,0,RES_hhdet_fec!J153/0.086*1000000/RES_hhdet_num!J153)</f>
        <v>1369.6336443115706</v>
      </c>
      <c r="K153" s="162">
        <f>IF(RES_hhdet_fec!K153=0,0,RES_hhdet_fec!K153/0.086*1000000/RES_hhdet_num!K153)</f>
        <v>1092.6285428735935</v>
      </c>
      <c r="L153" s="162">
        <f>IF(RES_hhdet_fec!L153=0,0,RES_hhdet_fec!L153/0.086*1000000/RES_hhdet_num!L153)</f>
        <v>1394.3144387757343</v>
      </c>
      <c r="M153" s="162">
        <f>IF(RES_hhdet_fec!M153=0,0,RES_hhdet_fec!M153/0.086*1000000/RES_hhdet_num!M153)</f>
        <v>1373.0097005755997</v>
      </c>
      <c r="N153" s="162">
        <f>IF(RES_hhdet_fec!N153=0,0,RES_hhdet_fec!N153/0.086*1000000/RES_hhdet_num!N153)</f>
        <v>1379.1054143662266</v>
      </c>
      <c r="O153" s="162">
        <f>IF(RES_hhdet_fec!O153=0,0,RES_hhdet_fec!O153/0.086*1000000/RES_hhdet_num!O153)</f>
        <v>1371.7546712127976</v>
      </c>
      <c r="P153" s="162">
        <f>IF(RES_hhdet_fec!P153=0,0,RES_hhdet_fec!P153/0.086*1000000/RES_hhdet_num!P153)</f>
        <v>1369.088109948412</v>
      </c>
      <c r="Q153" s="162">
        <f>IF(RES_hhdet_fec!Q153=0,0,RES_hhdet_fec!Q153/0.086*1000000/RES_hhdet_num!Q153)</f>
        <v>1448.4537077319087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0</v>
      </c>
      <c r="C154" s="160">
        <f>IF(RES_hhdet_fec!C154=0,0,RES_hhdet_fec!C154/0.086*1000000/RES_hhdet_num!C154)</f>
        <v>0</v>
      </c>
      <c r="D154" s="160">
        <f>IF(RES_hhdet_fec!D154=0,0,RES_hhdet_fec!D154/0.086*1000000/RES_hhdet_num!D154)</f>
        <v>681.55904573848738</v>
      </c>
      <c r="E154" s="160">
        <f>IF(RES_hhdet_fec!E154=0,0,RES_hhdet_fec!E154/0.086*1000000/RES_hhdet_num!E154)</f>
        <v>679.77353406077793</v>
      </c>
      <c r="F154" s="160">
        <f>IF(RES_hhdet_fec!F154=0,0,RES_hhdet_fec!F154/0.086*1000000/RES_hhdet_num!F154)</f>
        <v>695.21253980853101</v>
      </c>
      <c r="G154" s="160">
        <f>IF(RES_hhdet_fec!G154=0,0,RES_hhdet_fec!G154/0.086*1000000/RES_hhdet_num!G154)</f>
        <v>735.275841520884</v>
      </c>
      <c r="H154" s="160">
        <f>IF(RES_hhdet_fec!H154=0,0,RES_hhdet_fec!H154/0.086*1000000/RES_hhdet_num!H154)</f>
        <v>733.64759881067062</v>
      </c>
      <c r="I154" s="160">
        <f>IF(RES_hhdet_fec!I154=0,0,RES_hhdet_fec!I154/0.086*1000000/RES_hhdet_num!I154)</f>
        <v>747.57293444497225</v>
      </c>
      <c r="J154" s="160">
        <f>IF(RES_hhdet_fec!J154=0,0,RES_hhdet_fec!J154/0.086*1000000/RES_hhdet_num!J154)</f>
        <v>764.0095715326554</v>
      </c>
      <c r="K154" s="160">
        <f>IF(RES_hhdet_fec!K154=0,0,RES_hhdet_fec!K154/0.086*1000000/RES_hhdet_num!K154)</f>
        <v>626.66770575140686</v>
      </c>
      <c r="L154" s="160">
        <f>IF(RES_hhdet_fec!L154=0,0,RES_hhdet_fec!L154/0.086*1000000/RES_hhdet_num!L154)</f>
        <v>794.68536242240589</v>
      </c>
      <c r="M154" s="160">
        <f>IF(RES_hhdet_fec!M154=0,0,RES_hhdet_fec!M154/0.086*1000000/RES_hhdet_num!M154)</f>
        <v>802.60241714442327</v>
      </c>
      <c r="N154" s="160">
        <f>IF(RES_hhdet_fec!N154=0,0,RES_hhdet_fec!N154/0.086*1000000/RES_hhdet_num!N154)</f>
        <v>808.87209522316584</v>
      </c>
      <c r="O154" s="160">
        <f>IF(RES_hhdet_fec!O154=0,0,RES_hhdet_fec!O154/0.086*1000000/RES_hhdet_num!O154)</f>
        <v>833.32016357821124</v>
      </c>
      <c r="P154" s="160">
        <f>IF(RES_hhdet_fec!P154=0,0,RES_hhdet_fec!P154/0.086*1000000/RES_hhdet_num!P154)</f>
        <v>840.70391354444632</v>
      </c>
      <c r="Q154" s="160">
        <f>IF(RES_hhdet_fec!Q154=0,0,RES_hhdet_fec!Q154/0.086*1000000/RES_hhdet_num!Q154)</f>
        <v>907.15516083046566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0</v>
      </c>
      <c r="C155" s="156">
        <f>IF(RES_hhdet_fec!C155=0,0,RES_hhdet_fec!C155/0.086*1000000/RES_hhdet_num!C154)</f>
        <v>0</v>
      </c>
      <c r="D155" s="156">
        <f>IF(RES_hhdet_fec!D155=0,0,RES_hhdet_fec!D155/0.086*1000000/RES_hhdet_num!D154)</f>
        <v>24.800673711139968</v>
      </c>
      <c r="E155" s="156">
        <f>IF(RES_hhdet_fec!E155=0,0,RES_hhdet_fec!E155/0.086*1000000/RES_hhdet_num!E154)</f>
        <v>25.78551512128513</v>
      </c>
      <c r="F155" s="156">
        <f>IF(RES_hhdet_fec!F155=0,0,RES_hhdet_fec!F155/0.086*1000000/RES_hhdet_num!F154)</f>
        <v>25.402230088243691</v>
      </c>
      <c r="G155" s="156">
        <f>IF(RES_hhdet_fec!G155=0,0,RES_hhdet_fec!G155/0.086*1000000/RES_hhdet_num!G154)</f>
        <v>26.293327123638367</v>
      </c>
      <c r="H155" s="156">
        <f>IF(RES_hhdet_fec!H155=0,0,RES_hhdet_fec!H155/0.086*1000000/RES_hhdet_num!H154)</f>
        <v>26.282275273560856</v>
      </c>
      <c r="I155" s="156">
        <f>IF(RES_hhdet_fec!I155=0,0,RES_hhdet_fec!I155/0.086*1000000/RES_hhdet_num!I154)</f>
        <v>26.797668568996102</v>
      </c>
      <c r="J155" s="156">
        <f>IF(RES_hhdet_fec!J155=0,0,RES_hhdet_fec!J155/0.086*1000000/RES_hhdet_num!J154)</f>
        <v>27.392672886229871</v>
      </c>
      <c r="K155" s="156">
        <f>IF(RES_hhdet_fec!K155=0,0,RES_hhdet_fec!K155/0.086*1000000/RES_hhdet_num!K154)</f>
        <v>21.85257085747142</v>
      </c>
      <c r="L155" s="156">
        <f>IF(RES_hhdet_fec!L155=0,0,RES_hhdet_fec!L155/0.086*1000000/RES_hhdet_num!L154)</f>
        <v>27.886288775514384</v>
      </c>
      <c r="M155" s="156">
        <f>IF(RES_hhdet_fec!M155=0,0,RES_hhdet_fec!M155/0.086*1000000/RES_hhdet_num!M154)</f>
        <v>27.460194011511678</v>
      </c>
      <c r="N155" s="156">
        <f>IF(RES_hhdet_fec!N155=0,0,RES_hhdet_fec!N155/0.086*1000000/RES_hhdet_num!N154)</f>
        <v>27.582108287324306</v>
      </c>
      <c r="O155" s="156">
        <f>IF(RES_hhdet_fec!O155=0,0,RES_hhdet_fec!O155/0.086*1000000/RES_hhdet_num!O154)</f>
        <v>37.037376122745421</v>
      </c>
      <c r="P155" s="156">
        <f>IF(RES_hhdet_fec!P155=0,0,RES_hhdet_fec!P155/0.086*1000000/RES_hhdet_num!P154)</f>
        <v>36.965378968606942</v>
      </c>
      <c r="Q155" s="156">
        <f>IF(RES_hhdet_fec!Q155=0,0,RES_hhdet_fec!Q155/0.086*1000000/RES_hhdet_num!Q154)</f>
        <v>97.046398418037882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0</v>
      </c>
      <c r="C156" s="156">
        <f>IF(RES_hhdet_fec!C156=0,0,RES_hhdet_fec!C156/0.086*1000000/RES_hhdet_num!C154)</f>
        <v>0</v>
      </c>
      <c r="D156" s="156">
        <f>IF(RES_hhdet_fec!D156=0,0,RES_hhdet_fec!D156/0.086*1000000/RES_hhdet_num!D154)</f>
        <v>656.75837202734726</v>
      </c>
      <c r="E156" s="156">
        <f>IF(RES_hhdet_fec!E156=0,0,RES_hhdet_fec!E156/0.086*1000000/RES_hhdet_num!E154)</f>
        <v>653.98801893949292</v>
      </c>
      <c r="F156" s="156">
        <f>IF(RES_hhdet_fec!F156=0,0,RES_hhdet_fec!F156/0.086*1000000/RES_hhdet_num!F154)</f>
        <v>669.81030972028725</v>
      </c>
      <c r="G156" s="156">
        <f>IF(RES_hhdet_fec!G156=0,0,RES_hhdet_fec!G156/0.086*1000000/RES_hhdet_num!G154)</f>
        <v>708.98251439724561</v>
      </c>
      <c r="H156" s="156">
        <f>IF(RES_hhdet_fec!H156=0,0,RES_hhdet_fec!H156/0.086*1000000/RES_hhdet_num!H154)</f>
        <v>707.3653235371097</v>
      </c>
      <c r="I156" s="156">
        <f>IF(RES_hhdet_fec!I156=0,0,RES_hhdet_fec!I156/0.086*1000000/RES_hhdet_num!I154)</f>
        <v>720.77526587597617</v>
      </c>
      <c r="J156" s="156">
        <f>IF(RES_hhdet_fec!J156=0,0,RES_hhdet_fec!J156/0.086*1000000/RES_hhdet_num!J154)</f>
        <v>736.6168986464254</v>
      </c>
      <c r="K156" s="156">
        <f>IF(RES_hhdet_fec!K156=0,0,RES_hhdet_fec!K156/0.086*1000000/RES_hhdet_num!K154)</f>
        <v>604.81513489393535</v>
      </c>
      <c r="L156" s="156">
        <f>IF(RES_hhdet_fec!L156=0,0,RES_hhdet_fec!L156/0.086*1000000/RES_hhdet_num!L154)</f>
        <v>766.79907364689166</v>
      </c>
      <c r="M156" s="156">
        <f>IF(RES_hhdet_fec!M156=0,0,RES_hhdet_fec!M156/0.086*1000000/RES_hhdet_num!M154)</f>
        <v>775.14222313291145</v>
      </c>
      <c r="N156" s="156">
        <f>IF(RES_hhdet_fec!N156=0,0,RES_hhdet_fec!N156/0.086*1000000/RES_hhdet_num!N154)</f>
        <v>781.28998693584151</v>
      </c>
      <c r="O156" s="156">
        <f>IF(RES_hhdet_fec!O156=0,0,RES_hhdet_fec!O156/0.086*1000000/RES_hhdet_num!O154)</f>
        <v>796.28278745546584</v>
      </c>
      <c r="P156" s="156">
        <f>IF(RES_hhdet_fec!P156=0,0,RES_hhdet_fec!P156/0.086*1000000/RES_hhdet_num!P154)</f>
        <v>803.73853457583948</v>
      </c>
      <c r="Q156" s="156">
        <f>IF(RES_hhdet_fec!Q156=0,0,RES_hhdet_fec!Q156/0.086*1000000/RES_hhdet_num!Q154)</f>
        <v>810.10876241242795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691.65599258889017</v>
      </c>
      <c r="C157" s="157">
        <f>IF(RES_hhdet_fec!C157=0,0,RES_hhdet_fec!C157/0.086*1000000/RES_hhdet_num!C$143)</f>
        <v>855.11130570392686</v>
      </c>
      <c r="D157" s="157">
        <f>IF(RES_hhdet_fec!D157=0,0,RES_hhdet_fec!D157/0.086*1000000/RES_hhdet_num!D$143)</f>
        <v>789.56497219957555</v>
      </c>
      <c r="E157" s="157">
        <f>IF(RES_hhdet_fec!E157=0,0,RES_hhdet_fec!E157/0.086*1000000/RES_hhdet_num!E$143)</f>
        <v>755.91076094977655</v>
      </c>
      <c r="F157" s="157">
        <f>IF(RES_hhdet_fec!F157=0,0,RES_hhdet_fec!F157/0.086*1000000/RES_hhdet_num!F$143)</f>
        <v>885.54868158267709</v>
      </c>
      <c r="G157" s="157">
        <f>IF(RES_hhdet_fec!G157=0,0,RES_hhdet_fec!G157/0.086*1000000/RES_hhdet_num!G$143)</f>
        <v>882.34283952904195</v>
      </c>
      <c r="H157" s="157">
        <f>IF(RES_hhdet_fec!H157=0,0,RES_hhdet_fec!H157/0.086*1000000/RES_hhdet_num!H$143)</f>
        <v>929.70851765745033</v>
      </c>
      <c r="I157" s="157">
        <f>IF(RES_hhdet_fec!I157=0,0,RES_hhdet_fec!I157/0.086*1000000/RES_hhdet_num!I$143)</f>
        <v>968.36165059410894</v>
      </c>
      <c r="J157" s="157">
        <f>IF(RES_hhdet_fec!J157=0,0,RES_hhdet_fec!J157/0.086*1000000/RES_hhdet_num!J$143)</f>
        <v>1067.4755493837536</v>
      </c>
      <c r="K157" s="157">
        <f>IF(RES_hhdet_fec!K157=0,0,RES_hhdet_fec!K157/0.086*1000000/RES_hhdet_num!K$143)</f>
        <v>1069.5318714258372</v>
      </c>
      <c r="L157" s="157">
        <f>IF(RES_hhdet_fec!L157=0,0,RES_hhdet_fec!L157/0.086*1000000/RES_hhdet_num!L$143)</f>
        <v>1067.6232523507342</v>
      </c>
      <c r="M157" s="157">
        <f>IF(RES_hhdet_fec!M157=0,0,RES_hhdet_fec!M157/0.086*1000000/RES_hhdet_num!M$143)</f>
        <v>1029.8635982301792</v>
      </c>
      <c r="N157" s="157">
        <f>IF(RES_hhdet_fec!N157=0,0,RES_hhdet_fec!N157/0.086*1000000/RES_hhdet_num!N$143)</f>
        <v>1026.436523923602</v>
      </c>
      <c r="O157" s="157">
        <f>IF(RES_hhdet_fec!O157=0,0,RES_hhdet_fec!O157/0.086*1000000/RES_hhdet_num!O$143)</f>
        <v>990.71626182671014</v>
      </c>
      <c r="P157" s="157">
        <f>IF(RES_hhdet_fec!P157=0,0,RES_hhdet_fec!P157/0.086*1000000/RES_hhdet_num!P$143)</f>
        <v>956.32102915420774</v>
      </c>
      <c r="Q157" s="157">
        <f>IF(RES_hhdet_fec!Q157=0,0,RES_hhdet_fec!Q157/0.086*1000000/RES_hhdet_num!Q$143)</f>
        <v>1028.7049380716016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1273.8820045045518</v>
      </c>
      <c r="C158" s="156">
        <f>IF(RES_hhdet_fec!C158=0,0,RES_hhdet_fec!C158/0.086*1000000/RES_hhdet_num!C158)</f>
        <v>1252.7956287711215</v>
      </c>
      <c r="D158" s="156">
        <f>IF(RES_hhdet_fec!D158=0,0,RES_hhdet_fec!D158/0.086*1000000/RES_hhdet_num!D158)</f>
        <v>1326.1827692733398</v>
      </c>
      <c r="E158" s="156">
        <f>IF(RES_hhdet_fec!E158=0,0,RES_hhdet_fec!E158/0.086*1000000/RES_hhdet_num!E158)</f>
        <v>1227.6771999531177</v>
      </c>
      <c r="F158" s="156">
        <f>IF(RES_hhdet_fec!F158=0,0,RES_hhdet_fec!F158/0.086*1000000/RES_hhdet_num!F158)</f>
        <v>1417.8732043773173</v>
      </c>
      <c r="G158" s="156">
        <f>IF(RES_hhdet_fec!G158=0,0,RES_hhdet_fec!G158/0.086*1000000/RES_hhdet_num!G158)</f>
        <v>1405.4854138406554</v>
      </c>
      <c r="H158" s="156">
        <f>IF(RES_hhdet_fec!H158=0,0,RES_hhdet_fec!H158/0.086*1000000/RES_hhdet_num!H158)</f>
        <v>1428.2533680188997</v>
      </c>
      <c r="I158" s="156">
        <f>IF(RES_hhdet_fec!I158=0,0,RES_hhdet_fec!I158/0.086*1000000/RES_hhdet_num!I158)</f>
        <v>1375.6305626332241</v>
      </c>
      <c r="J158" s="156">
        <f>IF(RES_hhdet_fec!J158=0,0,RES_hhdet_fec!J158/0.086*1000000/RES_hhdet_num!J158)</f>
        <v>1375.6569689405896</v>
      </c>
      <c r="K158" s="156">
        <f>IF(RES_hhdet_fec!K158=0,0,RES_hhdet_fec!K158/0.086*1000000/RES_hhdet_num!K158)</f>
        <v>1362.4288856557482</v>
      </c>
      <c r="L158" s="156">
        <f>IF(RES_hhdet_fec!L158=0,0,RES_hhdet_fec!L158/0.086*1000000/RES_hhdet_num!L158)</f>
        <v>1460.1083575291175</v>
      </c>
      <c r="M158" s="156">
        <f>IF(RES_hhdet_fec!M158=0,0,RES_hhdet_fec!M158/0.086*1000000/RES_hhdet_num!M158)</f>
        <v>1459.5480767378533</v>
      </c>
      <c r="N158" s="156">
        <f>IF(RES_hhdet_fec!N158=0,0,RES_hhdet_fec!N158/0.086*1000000/RES_hhdet_num!N158)</f>
        <v>1460.5549835558454</v>
      </c>
      <c r="O158" s="156">
        <f>IF(RES_hhdet_fec!O158=0,0,RES_hhdet_fec!O158/0.086*1000000/RES_hhdet_num!O158)</f>
        <v>1460.78533325587</v>
      </c>
      <c r="P158" s="156">
        <f>IF(RES_hhdet_fec!P158=0,0,RES_hhdet_fec!P158/0.086*1000000/RES_hhdet_num!P158)</f>
        <v>1452.3973985510293</v>
      </c>
      <c r="Q158" s="156">
        <f>IF(RES_hhdet_fec!Q158=0,0,RES_hhdet_fec!Q158/0.086*1000000/RES_hhdet_num!Q158)</f>
        <v>1566.4425403159864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653.47723770917469</v>
      </c>
      <c r="C159" s="57">
        <f>IF(RES_hhdet_fec!C159=0,0,RES_hhdet_fec!C159/0.086*1000000/RES_hhdet_num!C159)</f>
        <v>653.62023133924185</v>
      </c>
      <c r="D159" s="57">
        <f>IF(RES_hhdet_fec!D159=0,0,RES_hhdet_fec!D159/0.086*1000000/RES_hhdet_num!D159)</f>
        <v>679.75450393976507</v>
      </c>
      <c r="E159" s="57">
        <f>IF(RES_hhdet_fec!E159=0,0,RES_hhdet_fec!E159/0.086*1000000/RES_hhdet_num!E159)</f>
        <v>662.38029131184737</v>
      </c>
      <c r="F159" s="57">
        <f>IF(RES_hhdet_fec!F159=0,0,RES_hhdet_fec!F159/0.086*1000000/RES_hhdet_num!F159)</f>
        <v>745.38893068647712</v>
      </c>
      <c r="G159" s="57">
        <f>IF(RES_hhdet_fec!G159=0,0,RES_hhdet_fec!G159/0.086*1000000/RES_hhdet_num!G159)</f>
        <v>732.88212474813201</v>
      </c>
      <c r="H159" s="57">
        <f>IF(RES_hhdet_fec!H159=0,0,RES_hhdet_fec!H159/0.086*1000000/RES_hhdet_num!H159)</f>
        <v>756.9162060002235</v>
      </c>
      <c r="I159" s="57">
        <f>IF(RES_hhdet_fec!I159=0,0,RES_hhdet_fec!I159/0.086*1000000/RES_hhdet_num!I159)</f>
        <v>738.03756795198171</v>
      </c>
      <c r="J159" s="57">
        <f>IF(RES_hhdet_fec!J159=0,0,RES_hhdet_fec!J159/0.086*1000000/RES_hhdet_num!J159)</f>
        <v>748.42333399487541</v>
      </c>
      <c r="K159" s="57">
        <f>IF(RES_hhdet_fec!K159=0,0,RES_hhdet_fec!K159/0.086*1000000/RES_hhdet_num!K159)</f>
        <v>723.90504890948966</v>
      </c>
      <c r="L159" s="57">
        <f>IF(RES_hhdet_fec!L159=0,0,RES_hhdet_fec!L159/0.086*1000000/RES_hhdet_num!L159)</f>
        <v>792.11171402911953</v>
      </c>
      <c r="M159" s="57">
        <f>IF(RES_hhdet_fec!M159=0,0,RES_hhdet_fec!M159/0.086*1000000/RES_hhdet_num!M159)</f>
        <v>785.69487799664262</v>
      </c>
      <c r="N159" s="57">
        <f>IF(RES_hhdet_fec!N159=0,0,RES_hhdet_fec!N159/0.086*1000000/RES_hhdet_num!N159)</f>
        <v>796.66948857845409</v>
      </c>
      <c r="O159" s="57">
        <f>IF(RES_hhdet_fec!O159=0,0,RES_hhdet_fec!O159/0.086*1000000/RES_hhdet_num!O159)</f>
        <v>785.15582836052909</v>
      </c>
      <c r="P159" s="57">
        <f>IF(RES_hhdet_fec!P159=0,0,RES_hhdet_fec!P159/0.086*1000000/RES_hhdet_num!P159)</f>
        <v>786.08769478633189</v>
      </c>
      <c r="Q159" s="57">
        <f>IF(RES_hhdet_fec!Q159=0,0,RES_hhdet_fec!Q159/0.086*1000000/RES_hhdet_num!Q159)</f>
        <v>869.72997462980675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3467.5832575585537</v>
      </c>
      <c r="C161" s="168">
        <f t="shared" ref="C161:Q161" si="31">SUM(C162,C164,C166,C175)</f>
        <v>3328.4239167225078</v>
      </c>
      <c r="D161" s="168">
        <f t="shared" si="31"/>
        <v>3435.0492030937976</v>
      </c>
      <c r="E161" s="168">
        <f t="shared" si="31"/>
        <v>4036.8196707965612</v>
      </c>
      <c r="F161" s="168">
        <f t="shared" si="31"/>
        <v>3688.439397552087</v>
      </c>
      <c r="G161" s="168">
        <f t="shared" si="31"/>
        <v>3644.2097787333823</v>
      </c>
      <c r="H161" s="168">
        <f t="shared" si="31"/>
        <v>3988.5417802944075</v>
      </c>
      <c r="I161" s="168">
        <f t="shared" si="31"/>
        <v>3950.3229209834244</v>
      </c>
      <c r="J161" s="168">
        <f t="shared" si="31"/>
        <v>3800.8500897973372</v>
      </c>
      <c r="K161" s="168">
        <f t="shared" si="31"/>
        <v>2781.3128275667291</v>
      </c>
      <c r="L161" s="168">
        <f t="shared" si="31"/>
        <v>3278.7428635341876</v>
      </c>
      <c r="M161" s="168">
        <f t="shared" si="31"/>
        <v>3153.7282576691923</v>
      </c>
      <c r="N161" s="168">
        <f t="shared" si="31"/>
        <v>3355.9797050644706</v>
      </c>
      <c r="O161" s="168">
        <f t="shared" si="31"/>
        <v>3178.4706804296848</v>
      </c>
      <c r="P161" s="168">
        <f t="shared" si="31"/>
        <v>3146.5172036864051</v>
      </c>
      <c r="Q161" s="168">
        <f t="shared" si="31"/>
        <v>3701.1607305077005</v>
      </c>
    </row>
    <row r="162" spans="1:17" ht="12.95" customHeight="1" x14ac:dyDescent="0.25">
      <c r="A162" s="158" t="s">
        <v>65</v>
      </c>
      <c r="B162" s="157">
        <f t="shared" ref="B162:Q162" si="32">B163</f>
        <v>1278.5311397214762</v>
      </c>
      <c r="C162" s="157">
        <f t="shared" si="32"/>
        <v>900.63506512705862</v>
      </c>
      <c r="D162" s="157">
        <f t="shared" si="32"/>
        <v>1144.0327008219879</v>
      </c>
      <c r="E162" s="157">
        <f t="shared" si="32"/>
        <v>1762.5454576700406</v>
      </c>
      <c r="F162" s="157">
        <f t="shared" si="32"/>
        <v>1309.2899811523446</v>
      </c>
      <c r="G162" s="157">
        <f t="shared" si="32"/>
        <v>1240.2965057635324</v>
      </c>
      <c r="H162" s="157">
        <f t="shared" si="32"/>
        <v>1541.070302193953</v>
      </c>
      <c r="I162" s="157">
        <f t="shared" si="32"/>
        <v>1463.296344827698</v>
      </c>
      <c r="J162" s="157">
        <f t="shared" si="32"/>
        <v>1199.5927208086825</v>
      </c>
      <c r="K162" s="157">
        <f t="shared" si="32"/>
        <v>427.77115651174813</v>
      </c>
      <c r="L162" s="157">
        <f t="shared" si="32"/>
        <v>787.47040084830621</v>
      </c>
      <c r="M162" s="157">
        <f t="shared" si="32"/>
        <v>703.00584780986696</v>
      </c>
      <c r="N162" s="157">
        <f t="shared" si="32"/>
        <v>898.48795710996365</v>
      </c>
      <c r="O162" s="157">
        <f t="shared" si="32"/>
        <v>745.16007698609098</v>
      </c>
      <c r="P162" s="157">
        <f t="shared" si="32"/>
        <v>756.15640231760517</v>
      </c>
      <c r="Q162" s="157">
        <f t="shared" si="32"/>
        <v>1156.86977849551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1278.5311397214762</v>
      </c>
      <c r="C163" s="57">
        <f>IF(RES_hhdet_fec!C163=0,0,RES_hhdet_fec!C163/0.086*1000000/RES_hhdet_num!C$161)</f>
        <v>900.63506512705862</v>
      </c>
      <c r="D163" s="57">
        <f>IF(RES_hhdet_fec!D163=0,0,RES_hhdet_fec!D163/0.086*1000000/RES_hhdet_num!D$161)</f>
        <v>1144.0327008219879</v>
      </c>
      <c r="E163" s="57">
        <f>IF(RES_hhdet_fec!E163=0,0,RES_hhdet_fec!E163/0.086*1000000/RES_hhdet_num!E$161)</f>
        <v>1762.5454576700406</v>
      </c>
      <c r="F163" s="57">
        <f>IF(RES_hhdet_fec!F163=0,0,RES_hhdet_fec!F163/0.086*1000000/RES_hhdet_num!F$161)</f>
        <v>1309.2899811523446</v>
      </c>
      <c r="G163" s="57">
        <f>IF(RES_hhdet_fec!G163=0,0,RES_hhdet_fec!G163/0.086*1000000/RES_hhdet_num!G$161)</f>
        <v>1240.2965057635324</v>
      </c>
      <c r="H163" s="57">
        <f>IF(RES_hhdet_fec!H163=0,0,RES_hhdet_fec!H163/0.086*1000000/RES_hhdet_num!H$161)</f>
        <v>1541.070302193953</v>
      </c>
      <c r="I163" s="57">
        <f>IF(RES_hhdet_fec!I163=0,0,RES_hhdet_fec!I163/0.086*1000000/RES_hhdet_num!I$161)</f>
        <v>1463.296344827698</v>
      </c>
      <c r="J163" s="57">
        <f>IF(RES_hhdet_fec!J163=0,0,RES_hhdet_fec!J163/0.086*1000000/RES_hhdet_num!J$161)</f>
        <v>1199.5927208086825</v>
      </c>
      <c r="K163" s="57">
        <f>IF(RES_hhdet_fec!K163=0,0,RES_hhdet_fec!K163/0.086*1000000/RES_hhdet_num!K$161)</f>
        <v>427.77115651174813</v>
      </c>
      <c r="L163" s="57">
        <f>IF(RES_hhdet_fec!L163=0,0,RES_hhdet_fec!L163/0.086*1000000/RES_hhdet_num!L$161)</f>
        <v>787.47040084830621</v>
      </c>
      <c r="M163" s="57">
        <f>IF(RES_hhdet_fec!M163=0,0,RES_hhdet_fec!M163/0.086*1000000/RES_hhdet_num!M$161)</f>
        <v>703.00584780986696</v>
      </c>
      <c r="N163" s="57">
        <f>IF(RES_hhdet_fec!N163=0,0,RES_hhdet_fec!N163/0.086*1000000/RES_hhdet_num!N$161)</f>
        <v>898.48795710996365</v>
      </c>
      <c r="O163" s="57">
        <f>IF(RES_hhdet_fec!O163=0,0,RES_hhdet_fec!O163/0.086*1000000/RES_hhdet_num!O$161)</f>
        <v>745.16007698609098</v>
      </c>
      <c r="P163" s="57">
        <f>IF(RES_hhdet_fec!P163=0,0,RES_hhdet_fec!P163/0.086*1000000/RES_hhdet_num!P$161)</f>
        <v>756.15640231760517</v>
      </c>
      <c r="Q163" s="57">
        <f>IF(RES_hhdet_fec!Q163=0,0,RES_hhdet_fec!Q163/0.086*1000000/RES_hhdet_num!Q$161)</f>
        <v>1156.86977849551</v>
      </c>
    </row>
    <row r="164" spans="1:17" ht="12.95" customHeight="1" x14ac:dyDescent="0.25">
      <c r="A164" s="158" t="s">
        <v>112</v>
      </c>
      <c r="B164" s="157">
        <f t="shared" ref="B164:Q164" si="33">B165</f>
        <v>268.90599827465894</v>
      </c>
      <c r="C164" s="157">
        <f t="shared" si="33"/>
        <v>254.8854720007557</v>
      </c>
      <c r="D164" s="157">
        <f t="shared" si="33"/>
        <v>255.24546413049273</v>
      </c>
      <c r="E164" s="157">
        <f t="shared" si="33"/>
        <v>238.43042720898313</v>
      </c>
      <c r="F164" s="157">
        <f t="shared" si="33"/>
        <v>239.22827743910591</v>
      </c>
      <c r="G164" s="157">
        <f t="shared" si="33"/>
        <v>238.50672000344497</v>
      </c>
      <c r="H164" s="157">
        <f t="shared" si="33"/>
        <v>241.22254862551111</v>
      </c>
      <c r="I164" s="157">
        <f t="shared" si="33"/>
        <v>230.32694305907955</v>
      </c>
      <c r="J164" s="157">
        <f t="shared" si="33"/>
        <v>220.92578055253182</v>
      </c>
      <c r="K164" s="157">
        <f t="shared" si="33"/>
        <v>246.10937289271376</v>
      </c>
      <c r="L164" s="157">
        <f t="shared" si="33"/>
        <v>254.028358409238</v>
      </c>
      <c r="M164" s="157">
        <f t="shared" si="33"/>
        <v>264.74486921474062</v>
      </c>
      <c r="N164" s="157">
        <f t="shared" si="33"/>
        <v>270.41478842630096</v>
      </c>
      <c r="O164" s="157">
        <f t="shared" si="33"/>
        <v>273.96881136819309</v>
      </c>
      <c r="P164" s="157">
        <f t="shared" si="33"/>
        <v>264.13921519104804</v>
      </c>
      <c r="Q164" s="157">
        <f t="shared" si="33"/>
        <v>266.55762846134286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268.90599827465894</v>
      </c>
      <c r="C165" s="156">
        <f>IF(RES_hhdet_fec!C165=0,0,RES_hhdet_fec!C165/0.086*1000000/RES_hhdet_num!C$161)</f>
        <v>254.8854720007557</v>
      </c>
      <c r="D165" s="156">
        <f>IF(RES_hhdet_fec!D165=0,0,RES_hhdet_fec!D165/0.086*1000000/RES_hhdet_num!D$161)</f>
        <v>255.24546413049273</v>
      </c>
      <c r="E165" s="156">
        <f>IF(RES_hhdet_fec!E165=0,0,RES_hhdet_fec!E165/0.086*1000000/RES_hhdet_num!E$161)</f>
        <v>238.43042720898313</v>
      </c>
      <c r="F165" s="156">
        <f>IF(RES_hhdet_fec!F165=0,0,RES_hhdet_fec!F165/0.086*1000000/RES_hhdet_num!F$161)</f>
        <v>239.22827743910591</v>
      </c>
      <c r="G165" s="156">
        <f>IF(RES_hhdet_fec!G165=0,0,RES_hhdet_fec!G165/0.086*1000000/RES_hhdet_num!G$161)</f>
        <v>238.50672000344497</v>
      </c>
      <c r="H165" s="156">
        <f>IF(RES_hhdet_fec!H165=0,0,RES_hhdet_fec!H165/0.086*1000000/RES_hhdet_num!H$161)</f>
        <v>241.22254862551111</v>
      </c>
      <c r="I165" s="156">
        <f>IF(RES_hhdet_fec!I165=0,0,RES_hhdet_fec!I165/0.086*1000000/RES_hhdet_num!I$161)</f>
        <v>230.32694305907955</v>
      </c>
      <c r="J165" s="156">
        <f>IF(RES_hhdet_fec!J165=0,0,RES_hhdet_fec!J165/0.086*1000000/RES_hhdet_num!J$161)</f>
        <v>220.92578055253182</v>
      </c>
      <c r="K165" s="156">
        <f>IF(RES_hhdet_fec!K165=0,0,RES_hhdet_fec!K165/0.086*1000000/RES_hhdet_num!K$161)</f>
        <v>246.10937289271376</v>
      </c>
      <c r="L165" s="156">
        <f>IF(RES_hhdet_fec!L165=0,0,RES_hhdet_fec!L165/0.086*1000000/RES_hhdet_num!L$161)</f>
        <v>254.028358409238</v>
      </c>
      <c r="M165" s="156">
        <f>IF(RES_hhdet_fec!M165=0,0,RES_hhdet_fec!M165/0.086*1000000/RES_hhdet_num!M$161)</f>
        <v>264.74486921474062</v>
      </c>
      <c r="N165" s="156">
        <f>IF(RES_hhdet_fec!N165=0,0,RES_hhdet_fec!N165/0.086*1000000/RES_hhdet_num!N$161)</f>
        <v>270.41478842630096</v>
      </c>
      <c r="O165" s="156">
        <f>IF(RES_hhdet_fec!O165=0,0,RES_hhdet_fec!O165/0.086*1000000/RES_hhdet_num!O$161)</f>
        <v>273.96881136819309</v>
      </c>
      <c r="P165" s="156">
        <f>IF(RES_hhdet_fec!P165=0,0,RES_hhdet_fec!P165/0.086*1000000/RES_hhdet_num!P$161)</f>
        <v>264.13921519104804</v>
      </c>
      <c r="Q165" s="156">
        <f>IF(RES_hhdet_fec!Q165=0,0,RES_hhdet_fec!Q165/0.086*1000000/RES_hhdet_num!Q$161)</f>
        <v>266.55762846134286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1228.5190229987361</v>
      </c>
      <c r="C166" s="157">
        <f>IF(RES_hhdet_fec!C166=0,0,RES_hhdet_fec!C166/0.086*1000000/RES_hhdet_num!C$161)</f>
        <v>1313.7754760918942</v>
      </c>
      <c r="D166" s="157">
        <f>IF(RES_hhdet_fec!D166=0,0,RES_hhdet_fec!D166/0.086*1000000/RES_hhdet_num!D$161)</f>
        <v>1242.3558383140567</v>
      </c>
      <c r="E166" s="157">
        <f>IF(RES_hhdet_fec!E166=0,0,RES_hhdet_fec!E166/0.086*1000000/RES_hhdet_num!E$161)</f>
        <v>1273.2358557320608</v>
      </c>
      <c r="F166" s="157">
        <f>IF(RES_hhdet_fec!F166=0,0,RES_hhdet_fec!F166/0.086*1000000/RES_hhdet_num!F$161)</f>
        <v>1248.9436494983106</v>
      </c>
      <c r="G166" s="157">
        <f>IF(RES_hhdet_fec!G166=0,0,RES_hhdet_fec!G166/0.086*1000000/RES_hhdet_num!G$161)</f>
        <v>1279.1143164202792</v>
      </c>
      <c r="H166" s="157">
        <f>IF(RES_hhdet_fec!H166=0,0,RES_hhdet_fec!H166/0.086*1000000/RES_hhdet_num!H$161)</f>
        <v>1273.8532715235849</v>
      </c>
      <c r="I166" s="157">
        <f>IF(RES_hhdet_fec!I166=0,0,RES_hhdet_fec!I166/0.086*1000000/RES_hhdet_num!I$161)</f>
        <v>1286.7891405215303</v>
      </c>
      <c r="J166" s="157">
        <f>IF(RES_hhdet_fec!J166=0,0,RES_hhdet_fec!J166/0.086*1000000/RES_hhdet_num!J$161)</f>
        <v>1310.9642460089399</v>
      </c>
      <c r="K166" s="157">
        <f>IF(RES_hhdet_fec!K166=0,0,RES_hhdet_fec!K166/0.086*1000000/RES_hhdet_num!K$161)</f>
        <v>1038.6102623491597</v>
      </c>
      <c r="L166" s="157">
        <f>IF(RES_hhdet_fec!L166=0,0,RES_hhdet_fec!L166/0.086*1000000/RES_hhdet_num!L$161)</f>
        <v>1170.1453986887639</v>
      </c>
      <c r="M166" s="157">
        <f>IF(RES_hhdet_fec!M166=0,0,RES_hhdet_fec!M166/0.086*1000000/RES_hhdet_num!M$161)</f>
        <v>1155.4236593785247</v>
      </c>
      <c r="N166" s="157">
        <f>IF(RES_hhdet_fec!N166=0,0,RES_hhdet_fec!N166/0.086*1000000/RES_hhdet_num!N$161)</f>
        <v>1160.6285824801564</v>
      </c>
      <c r="O166" s="157">
        <f>IF(RES_hhdet_fec!O166=0,0,RES_hhdet_fec!O166/0.086*1000000/RES_hhdet_num!O$161)</f>
        <v>1168.5140882947667</v>
      </c>
      <c r="P166" s="157">
        <f>IF(RES_hhdet_fec!P166=0,0,RES_hhdet_fec!P166/0.086*1000000/RES_hhdet_num!P$161)</f>
        <v>1169.9168191059555</v>
      </c>
      <c r="Q166" s="157">
        <f>IF(RES_hhdet_fec!Q166=0,0,RES_hhdet_fec!Q166/0.086*1000000/RES_hhdet_num!Q$161)</f>
        <v>1248.1174414044679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1541.9612039914618</v>
      </c>
      <c r="C167" s="132">
        <f>IF(RES_hhdet_fec!C167=0,0,RES_hhdet_fec!C167/0.086*1000000/RES_hhdet_num!C167)</f>
        <v>1607.746632298491</v>
      </c>
      <c r="D167" s="132">
        <f>IF(RES_hhdet_fec!D167=0,0,RES_hhdet_fec!D167/0.086*1000000/RES_hhdet_num!D167)</f>
        <v>1573.8327749988882</v>
      </c>
      <c r="E167" s="132">
        <f>IF(RES_hhdet_fec!E167=0,0,RES_hhdet_fec!E167/0.086*1000000/RES_hhdet_num!E167)</f>
        <v>1556.2078427758768</v>
      </c>
      <c r="F167" s="132">
        <f>IF(RES_hhdet_fec!F167=0,0,RES_hhdet_fec!F167/0.086*1000000/RES_hhdet_num!F167)</f>
        <v>1581.6137073684317</v>
      </c>
      <c r="G167" s="132">
        <f>IF(RES_hhdet_fec!G167=0,0,RES_hhdet_fec!G167/0.086*1000000/RES_hhdet_num!G167)</f>
        <v>0</v>
      </c>
      <c r="H167" s="132">
        <f>IF(RES_hhdet_fec!H167=0,0,RES_hhdet_fec!H167/0.086*1000000/RES_hhdet_num!H167)</f>
        <v>0</v>
      </c>
      <c r="I167" s="132">
        <f>IF(RES_hhdet_fec!I167=0,0,RES_hhdet_fec!I167/0.086*1000000/RES_hhdet_num!I167)</f>
        <v>0</v>
      </c>
      <c r="J167" s="132">
        <f>IF(RES_hhdet_fec!J167=0,0,RES_hhdet_fec!J167/0.086*1000000/RES_hhdet_num!J167)</f>
        <v>0</v>
      </c>
      <c r="K167" s="132">
        <f>IF(RES_hhdet_fec!K167=0,0,RES_hhdet_fec!K167/0.086*1000000/RES_hhdet_num!K167)</f>
        <v>0</v>
      </c>
      <c r="L167" s="132">
        <f>IF(RES_hhdet_fec!L167=0,0,RES_hhdet_fec!L167/0.086*1000000/RES_hhdet_num!L167)</f>
        <v>0</v>
      </c>
      <c r="M167" s="132">
        <f>IF(RES_hhdet_fec!M167=0,0,RES_hhdet_fec!M167/0.086*1000000/RES_hhdet_num!M167)</f>
        <v>0</v>
      </c>
      <c r="N167" s="132">
        <f>IF(RES_hhdet_fec!N167=0,0,RES_hhdet_fec!N167/0.086*1000000/RES_hhdet_num!N167)</f>
        <v>0</v>
      </c>
      <c r="O167" s="132">
        <f>IF(RES_hhdet_fec!O167=0,0,RES_hhdet_fec!O167/0.086*1000000/RES_hhdet_num!O167)</f>
        <v>0</v>
      </c>
      <c r="P167" s="132">
        <f>IF(RES_hhdet_fec!P167=0,0,RES_hhdet_fec!P167/0.086*1000000/RES_hhdet_num!P167)</f>
        <v>0</v>
      </c>
      <c r="Q167" s="132">
        <f>IF(RES_hhdet_fec!Q167=0,0,RES_hhdet_fec!Q167/0.086*1000000/RES_hhdet_num!Q167)</f>
        <v>0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0</v>
      </c>
      <c r="C168" s="132">
        <f>IF(RES_hhdet_fec!C168=0,0,RES_hhdet_fec!C168/0.086*1000000/RES_hhdet_num!C168)</f>
        <v>0</v>
      </c>
      <c r="D168" s="132">
        <f>IF(RES_hhdet_fec!D168=0,0,RES_hhdet_fec!D168/0.086*1000000/RES_hhdet_num!D168)</f>
        <v>688.23502752733668</v>
      </c>
      <c r="E168" s="132">
        <f>IF(RES_hhdet_fec!E168=0,0,RES_hhdet_fec!E168/0.086*1000000/RES_hhdet_num!E168)</f>
        <v>685.11217579501238</v>
      </c>
      <c r="F168" s="132">
        <f>IF(RES_hhdet_fec!F168=0,0,RES_hhdet_fec!F168/0.086*1000000/RES_hhdet_num!F168)</f>
        <v>701.44258386765841</v>
      </c>
      <c r="G168" s="132">
        <f>IF(RES_hhdet_fec!G168=0,0,RES_hhdet_fec!G168/0.086*1000000/RES_hhdet_num!G168)</f>
        <v>0</v>
      </c>
      <c r="H168" s="132">
        <f>IF(RES_hhdet_fec!H168=0,0,RES_hhdet_fec!H168/0.086*1000000/RES_hhdet_num!H168)</f>
        <v>0</v>
      </c>
      <c r="I168" s="132">
        <f>IF(RES_hhdet_fec!I168=0,0,RES_hhdet_fec!I168/0.086*1000000/RES_hhdet_num!I168)</f>
        <v>0</v>
      </c>
      <c r="J168" s="132">
        <f>IF(RES_hhdet_fec!J168=0,0,RES_hhdet_fec!J168/0.086*1000000/RES_hhdet_num!J168)</f>
        <v>0</v>
      </c>
      <c r="K168" s="132">
        <f>IF(RES_hhdet_fec!K168=0,0,RES_hhdet_fec!K168/0.086*1000000/RES_hhdet_num!K168)</f>
        <v>0</v>
      </c>
      <c r="L168" s="132">
        <f>IF(RES_hhdet_fec!L168=0,0,RES_hhdet_fec!L168/0.086*1000000/RES_hhdet_num!L168)</f>
        <v>0</v>
      </c>
      <c r="M168" s="132">
        <f>IF(RES_hhdet_fec!M168=0,0,RES_hhdet_fec!M168/0.086*1000000/RES_hhdet_num!M168)</f>
        <v>0</v>
      </c>
      <c r="N168" s="132">
        <f>IF(RES_hhdet_fec!N168=0,0,RES_hhdet_fec!N168/0.086*1000000/RES_hhdet_num!N168)</f>
        <v>0</v>
      </c>
      <c r="O168" s="132">
        <f>IF(RES_hhdet_fec!O168=0,0,RES_hhdet_fec!O168/0.086*1000000/RES_hhdet_num!O168)</f>
        <v>0</v>
      </c>
      <c r="P168" s="132">
        <f>IF(RES_hhdet_fec!P168=0,0,RES_hhdet_fec!P168/0.086*1000000/RES_hhdet_num!P168)</f>
        <v>0</v>
      </c>
      <c r="Q168" s="132">
        <f>IF(RES_hhdet_fec!Q168=0,0,RES_hhdet_fec!Q168/0.086*1000000/RES_hhdet_num!Q168)</f>
        <v>0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0</v>
      </c>
      <c r="C169" s="165">
        <f>IF(RES_hhdet_fec!C169=0,0,RES_hhdet_fec!C169/0.086*1000000/RES_hhdet_num!C168)</f>
        <v>0</v>
      </c>
      <c r="D169" s="165">
        <f>IF(RES_hhdet_fec!D169=0,0,RES_hhdet_fec!D169/0.086*1000000/RES_hhdet_num!D168)</f>
        <v>31.47665549998904</v>
      </c>
      <c r="E169" s="165">
        <f>IF(RES_hhdet_fec!E169=0,0,RES_hhdet_fec!E169/0.086*1000000/RES_hhdet_num!E168)</f>
        <v>31.124156855519491</v>
      </c>
      <c r="F169" s="165">
        <f>IF(RES_hhdet_fec!F169=0,0,RES_hhdet_fec!F169/0.086*1000000/RES_hhdet_num!F168)</f>
        <v>31.632274147371223</v>
      </c>
      <c r="G169" s="165">
        <f>IF(RES_hhdet_fec!G169=0,0,RES_hhdet_fec!G169/0.086*1000000/RES_hhdet_num!G168)</f>
        <v>0</v>
      </c>
      <c r="H169" s="165">
        <f>IF(RES_hhdet_fec!H169=0,0,RES_hhdet_fec!H169/0.086*1000000/RES_hhdet_num!H168)</f>
        <v>0</v>
      </c>
      <c r="I169" s="165">
        <f>IF(RES_hhdet_fec!I169=0,0,RES_hhdet_fec!I169/0.086*1000000/RES_hhdet_num!I168)</f>
        <v>0</v>
      </c>
      <c r="J169" s="165">
        <f>IF(RES_hhdet_fec!J169=0,0,RES_hhdet_fec!J169/0.086*1000000/RES_hhdet_num!J168)</f>
        <v>0</v>
      </c>
      <c r="K169" s="165">
        <f>IF(RES_hhdet_fec!K169=0,0,RES_hhdet_fec!K169/0.086*1000000/RES_hhdet_num!K168)</f>
        <v>0</v>
      </c>
      <c r="L169" s="165">
        <f>IF(RES_hhdet_fec!L169=0,0,RES_hhdet_fec!L169/0.086*1000000/RES_hhdet_num!L168)</f>
        <v>0</v>
      </c>
      <c r="M169" s="165">
        <f>IF(RES_hhdet_fec!M169=0,0,RES_hhdet_fec!M169/0.086*1000000/RES_hhdet_num!M168)</f>
        <v>0</v>
      </c>
      <c r="N169" s="165">
        <f>IF(RES_hhdet_fec!N169=0,0,RES_hhdet_fec!N169/0.086*1000000/RES_hhdet_num!N168)</f>
        <v>0</v>
      </c>
      <c r="O169" s="165">
        <f>IF(RES_hhdet_fec!O169=0,0,RES_hhdet_fec!O169/0.086*1000000/RES_hhdet_num!O168)</f>
        <v>0</v>
      </c>
      <c r="P169" s="165">
        <f>IF(RES_hhdet_fec!P169=0,0,RES_hhdet_fec!P169/0.086*1000000/RES_hhdet_num!P168)</f>
        <v>0</v>
      </c>
      <c r="Q169" s="165">
        <f>IF(RES_hhdet_fec!Q169=0,0,RES_hhdet_fec!Q169/0.086*1000000/RES_hhdet_num!Q168)</f>
        <v>0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0</v>
      </c>
      <c r="C170" s="164">
        <f>IF(RES_hhdet_fec!C170=0,0,RES_hhdet_fec!C170/0.086*1000000/RES_hhdet_num!C168)</f>
        <v>0</v>
      </c>
      <c r="D170" s="164">
        <f>IF(RES_hhdet_fec!D170=0,0,RES_hhdet_fec!D170/0.086*1000000/RES_hhdet_num!D168)</f>
        <v>656.75837202734772</v>
      </c>
      <c r="E170" s="164">
        <f>IF(RES_hhdet_fec!E170=0,0,RES_hhdet_fec!E170/0.086*1000000/RES_hhdet_num!E168)</f>
        <v>653.98801893949292</v>
      </c>
      <c r="F170" s="164">
        <f>IF(RES_hhdet_fec!F170=0,0,RES_hhdet_fec!F170/0.086*1000000/RES_hhdet_num!F168)</f>
        <v>669.81030972028714</v>
      </c>
      <c r="G170" s="164">
        <f>IF(RES_hhdet_fec!G170=0,0,RES_hhdet_fec!G170/0.086*1000000/RES_hhdet_num!G168)</f>
        <v>0</v>
      </c>
      <c r="H170" s="164">
        <f>IF(RES_hhdet_fec!H170=0,0,RES_hhdet_fec!H170/0.086*1000000/RES_hhdet_num!H168)</f>
        <v>0</v>
      </c>
      <c r="I170" s="164">
        <f>IF(RES_hhdet_fec!I170=0,0,RES_hhdet_fec!I170/0.086*1000000/RES_hhdet_num!I168)</f>
        <v>0</v>
      </c>
      <c r="J170" s="164">
        <f>IF(RES_hhdet_fec!J170=0,0,RES_hhdet_fec!J170/0.086*1000000/RES_hhdet_num!J168)</f>
        <v>0</v>
      </c>
      <c r="K170" s="164">
        <f>IF(RES_hhdet_fec!K170=0,0,RES_hhdet_fec!K170/0.086*1000000/RES_hhdet_num!K168)</f>
        <v>0</v>
      </c>
      <c r="L170" s="164">
        <f>IF(RES_hhdet_fec!L170=0,0,RES_hhdet_fec!L170/0.086*1000000/RES_hhdet_num!L168)</f>
        <v>0</v>
      </c>
      <c r="M170" s="164">
        <f>IF(RES_hhdet_fec!M170=0,0,RES_hhdet_fec!M170/0.086*1000000/RES_hhdet_num!M168)</f>
        <v>0</v>
      </c>
      <c r="N170" s="164">
        <f>IF(RES_hhdet_fec!N170=0,0,RES_hhdet_fec!N170/0.086*1000000/RES_hhdet_num!N168)</f>
        <v>0</v>
      </c>
      <c r="O170" s="164">
        <f>IF(RES_hhdet_fec!O170=0,0,RES_hhdet_fec!O170/0.086*1000000/RES_hhdet_num!O168)</f>
        <v>0</v>
      </c>
      <c r="P170" s="164">
        <f>IF(RES_hhdet_fec!P170=0,0,RES_hhdet_fec!P170/0.086*1000000/RES_hhdet_num!P168)</f>
        <v>0</v>
      </c>
      <c r="Q170" s="164">
        <f>IF(RES_hhdet_fec!Q170=0,0,RES_hhdet_fec!Q170/0.086*1000000/RES_hhdet_num!Q168)</f>
        <v>0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1218.2198412263176</v>
      </c>
      <c r="C171" s="162">
        <f>IF(RES_hhdet_fec!C171=0,0,RES_hhdet_fec!C171/0.086*1000000/RES_hhdet_num!C171)</f>
        <v>1289.0869352139121</v>
      </c>
      <c r="D171" s="162">
        <f>IF(RES_hhdet_fec!D171=0,0,RES_hhdet_fec!D171/0.086*1000000/RES_hhdet_num!D171)</f>
        <v>1240.0336855569608</v>
      </c>
      <c r="E171" s="162">
        <f>IF(RES_hhdet_fec!E171=0,0,RES_hhdet_fec!E171/0.086*1000000/RES_hhdet_num!E171)</f>
        <v>1289.275756064254</v>
      </c>
      <c r="F171" s="162">
        <f>IF(RES_hhdet_fec!F171=0,0,RES_hhdet_fec!F171/0.086*1000000/RES_hhdet_num!F171)</f>
        <v>1270.111504412256</v>
      </c>
      <c r="G171" s="162">
        <f>IF(RES_hhdet_fec!G171=0,0,RES_hhdet_fec!G171/0.086*1000000/RES_hhdet_num!G171)</f>
        <v>1314.6663561819278</v>
      </c>
      <c r="H171" s="162">
        <f>IF(RES_hhdet_fec!H171=0,0,RES_hhdet_fec!H171/0.086*1000000/RES_hhdet_num!H171)</f>
        <v>1314.1137636779322</v>
      </c>
      <c r="I171" s="162">
        <f>IF(RES_hhdet_fec!I171=0,0,RES_hhdet_fec!I171/0.086*1000000/RES_hhdet_num!I171)</f>
        <v>1339.8834284498216</v>
      </c>
      <c r="J171" s="162">
        <f>IF(RES_hhdet_fec!J171=0,0,RES_hhdet_fec!J171/0.086*1000000/RES_hhdet_num!J171)</f>
        <v>1369.6336443115708</v>
      </c>
      <c r="K171" s="162">
        <f>IF(RES_hhdet_fec!K171=0,0,RES_hhdet_fec!K171/0.086*1000000/RES_hhdet_num!K171)</f>
        <v>1092.6285428735939</v>
      </c>
      <c r="L171" s="162">
        <f>IF(RES_hhdet_fec!L171=0,0,RES_hhdet_fec!L171/0.086*1000000/RES_hhdet_num!L171)</f>
        <v>1394.3144387757352</v>
      </c>
      <c r="M171" s="162">
        <f>IF(RES_hhdet_fec!M171=0,0,RES_hhdet_fec!M171/0.086*1000000/RES_hhdet_num!M171)</f>
        <v>1373.0097005756011</v>
      </c>
      <c r="N171" s="162">
        <f>IF(RES_hhdet_fec!N171=0,0,RES_hhdet_fec!N171/0.086*1000000/RES_hhdet_num!N171)</f>
        <v>1379.1054143662263</v>
      </c>
      <c r="O171" s="162">
        <f>IF(RES_hhdet_fec!O171=0,0,RES_hhdet_fec!O171/0.086*1000000/RES_hhdet_num!O171)</f>
        <v>1371.754671212798</v>
      </c>
      <c r="P171" s="162">
        <f>IF(RES_hhdet_fec!P171=0,0,RES_hhdet_fec!P171/0.086*1000000/RES_hhdet_num!P171)</f>
        <v>1369.0881099484125</v>
      </c>
      <c r="Q171" s="162">
        <f>IF(RES_hhdet_fec!Q171=0,0,RES_hhdet_fec!Q171/0.086*1000000/RES_hhdet_num!Q171)</f>
        <v>1448.4537077319094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0</v>
      </c>
      <c r="C172" s="160">
        <f>IF(RES_hhdet_fec!C172=0,0,RES_hhdet_fec!C172/0.086*1000000/RES_hhdet_num!C172)</f>
        <v>0</v>
      </c>
      <c r="D172" s="160">
        <f>IF(RES_hhdet_fec!D172=0,0,RES_hhdet_fec!D172/0.086*1000000/RES_hhdet_num!D172)</f>
        <v>681.55904573848727</v>
      </c>
      <c r="E172" s="160">
        <f>IF(RES_hhdet_fec!E172=0,0,RES_hhdet_fec!E172/0.086*1000000/RES_hhdet_num!E172)</f>
        <v>679.77353406077805</v>
      </c>
      <c r="F172" s="160">
        <f>IF(RES_hhdet_fec!F172=0,0,RES_hhdet_fec!F172/0.086*1000000/RES_hhdet_num!F172)</f>
        <v>695.21253980853101</v>
      </c>
      <c r="G172" s="160">
        <f>IF(RES_hhdet_fec!G172=0,0,RES_hhdet_fec!G172/0.086*1000000/RES_hhdet_num!G172)</f>
        <v>735.27584152088423</v>
      </c>
      <c r="H172" s="160">
        <f>IF(RES_hhdet_fec!H172=0,0,RES_hhdet_fec!H172/0.086*1000000/RES_hhdet_num!H172)</f>
        <v>733.64759881067039</v>
      </c>
      <c r="I172" s="160">
        <f>IF(RES_hhdet_fec!I172=0,0,RES_hhdet_fec!I172/0.086*1000000/RES_hhdet_num!I172)</f>
        <v>747.57293444497225</v>
      </c>
      <c r="J172" s="160">
        <f>IF(RES_hhdet_fec!J172=0,0,RES_hhdet_fec!J172/0.086*1000000/RES_hhdet_num!J172)</f>
        <v>764.00957153265506</v>
      </c>
      <c r="K172" s="160">
        <f>IF(RES_hhdet_fec!K172=0,0,RES_hhdet_fec!K172/0.086*1000000/RES_hhdet_num!K172)</f>
        <v>626.66770575140663</v>
      </c>
      <c r="L172" s="160">
        <f>IF(RES_hhdet_fec!L172=0,0,RES_hhdet_fec!L172/0.086*1000000/RES_hhdet_num!L172)</f>
        <v>794.68536242240577</v>
      </c>
      <c r="M172" s="160">
        <f>IF(RES_hhdet_fec!M172=0,0,RES_hhdet_fec!M172/0.086*1000000/RES_hhdet_num!M172)</f>
        <v>802.60241714442236</v>
      </c>
      <c r="N172" s="160">
        <f>IF(RES_hhdet_fec!N172=0,0,RES_hhdet_fec!N172/0.086*1000000/RES_hhdet_num!N172)</f>
        <v>808.87209522316596</v>
      </c>
      <c r="O172" s="160">
        <f>IF(RES_hhdet_fec!O172=0,0,RES_hhdet_fec!O172/0.086*1000000/RES_hhdet_num!O172)</f>
        <v>833.32016357821055</v>
      </c>
      <c r="P172" s="160">
        <f>IF(RES_hhdet_fec!P172=0,0,RES_hhdet_fec!P172/0.086*1000000/RES_hhdet_num!P172)</f>
        <v>840.70391354444598</v>
      </c>
      <c r="Q172" s="160">
        <f>IF(RES_hhdet_fec!Q172=0,0,RES_hhdet_fec!Q172/0.086*1000000/RES_hhdet_num!Q172)</f>
        <v>907.15516083046566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0</v>
      </c>
      <c r="C173" s="156">
        <f>IF(RES_hhdet_fec!C173=0,0,RES_hhdet_fec!C173/0.086*1000000/RES_hhdet_num!C172)</f>
        <v>0</v>
      </c>
      <c r="D173" s="156">
        <f>IF(RES_hhdet_fec!D173=0,0,RES_hhdet_fec!D173/0.086*1000000/RES_hhdet_num!D172)</f>
        <v>24.800673711139964</v>
      </c>
      <c r="E173" s="156">
        <f>IF(RES_hhdet_fec!E173=0,0,RES_hhdet_fec!E173/0.086*1000000/RES_hhdet_num!E172)</f>
        <v>25.785515121285123</v>
      </c>
      <c r="F173" s="156">
        <f>IF(RES_hhdet_fec!F173=0,0,RES_hhdet_fec!F173/0.086*1000000/RES_hhdet_num!F172)</f>
        <v>25.402230088243613</v>
      </c>
      <c r="G173" s="156">
        <f>IF(RES_hhdet_fec!G173=0,0,RES_hhdet_fec!G173/0.086*1000000/RES_hhdet_num!G172)</f>
        <v>26.293327123638285</v>
      </c>
      <c r="H173" s="156">
        <f>IF(RES_hhdet_fec!H173=0,0,RES_hhdet_fec!H173/0.086*1000000/RES_hhdet_num!H172)</f>
        <v>26.282275273560945</v>
      </c>
      <c r="I173" s="156">
        <f>IF(RES_hhdet_fec!I173=0,0,RES_hhdet_fec!I173/0.086*1000000/RES_hhdet_num!I172)</f>
        <v>26.797668568996187</v>
      </c>
      <c r="J173" s="156">
        <f>IF(RES_hhdet_fec!J173=0,0,RES_hhdet_fec!J173/0.086*1000000/RES_hhdet_num!J172)</f>
        <v>27.392672886229853</v>
      </c>
      <c r="K173" s="156">
        <f>IF(RES_hhdet_fec!K173=0,0,RES_hhdet_fec!K173/0.086*1000000/RES_hhdet_num!K172)</f>
        <v>21.852570857471409</v>
      </c>
      <c r="L173" s="156">
        <f>IF(RES_hhdet_fec!L173=0,0,RES_hhdet_fec!L173/0.086*1000000/RES_hhdet_num!L172)</f>
        <v>27.886288775514373</v>
      </c>
      <c r="M173" s="156">
        <f>IF(RES_hhdet_fec!M173=0,0,RES_hhdet_fec!M173/0.086*1000000/RES_hhdet_num!M172)</f>
        <v>27.460194011511653</v>
      </c>
      <c r="N173" s="156">
        <f>IF(RES_hhdet_fec!N173=0,0,RES_hhdet_fec!N173/0.086*1000000/RES_hhdet_num!N172)</f>
        <v>27.582108287324392</v>
      </c>
      <c r="O173" s="156">
        <f>IF(RES_hhdet_fec!O173=0,0,RES_hhdet_fec!O173/0.086*1000000/RES_hhdet_num!O172)</f>
        <v>37.037376122745393</v>
      </c>
      <c r="P173" s="156">
        <f>IF(RES_hhdet_fec!P173=0,0,RES_hhdet_fec!P173/0.086*1000000/RES_hhdet_num!P172)</f>
        <v>36.965378968606942</v>
      </c>
      <c r="Q173" s="156">
        <f>IF(RES_hhdet_fec!Q173=0,0,RES_hhdet_fec!Q173/0.086*1000000/RES_hhdet_num!Q172)</f>
        <v>97.046398418037811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0</v>
      </c>
      <c r="C174" s="57">
        <f>IF(RES_hhdet_fec!C174=0,0,RES_hhdet_fec!C174/0.086*1000000/RES_hhdet_num!C172)</f>
        <v>0</v>
      </c>
      <c r="D174" s="57">
        <f>IF(RES_hhdet_fec!D174=0,0,RES_hhdet_fec!D174/0.086*1000000/RES_hhdet_num!D172)</f>
        <v>656.75837202734726</v>
      </c>
      <c r="E174" s="57">
        <f>IF(RES_hhdet_fec!E174=0,0,RES_hhdet_fec!E174/0.086*1000000/RES_hhdet_num!E172)</f>
        <v>653.98801893949303</v>
      </c>
      <c r="F174" s="57">
        <f>IF(RES_hhdet_fec!F174=0,0,RES_hhdet_fec!F174/0.086*1000000/RES_hhdet_num!F172)</f>
        <v>669.81030972028748</v>
      </c>
      <c r="G174" s="57">
        <f>IF(RES_hhdet_fec!G174=0,0,RES_hhdet_fec!G174/0.086*1000000/RES_hhdet_num!G172)</f>
        <v>708.98251439724584</v>
      </c>
      <c r="H174" s="57">
        <f>IF(RES_hhdet_fec!H174=0,0,RES_hhdet_fec!H174/0.086*1000000/RES_hhdet_num!H172)</f>
        <v>707.36532353710948</v>
      </c>
      <c r="I174" s="57">
        <f>IF(RES_hhdet_fec!I174=0,0,RES_hhdet_fec!I174/0.086*1000000/RES_hhdet_num!I172)</f>
        <v>720.77526587597617</v>
      </c>
      <c r="J174" s="57">
        <f>IF(RES_hhdet_fec!J174=0,0,RES_hhdet_fec!J174/0.086*1000000/RES_hhdet_num!J172)</f>
        <v>736.61689864642517</v>
      </c>
      <c r="K174" s="57">
        <f>IF(RES_hhdet_fec!K174=0,0,RES_hhdet_fec!K174/0.086*1000000/RES_hhdet_num!K172)</f>
        <v>604.81513489393535</v>
      </c>
      <c r="L174" s="57">
        <f>IF(RES_hhdet_fec!L174=0,0,RES_hhdet_fec!L174/0.086*1000000/RES_hhdet_num!L172)</f>
        <v>766.79907364689132</v>
      </c>
      <c r="M174" s="57">
        <f>IF(RES_hhdet_fec!M174=0,0,RES_hhdet_fec!M174/0.086*1000000/RES_hhdet_num!M172)</f>
        <v>775.14222313291054</v>
      </c>
      <c r="N174" s="57">
        <f>IF(RES_hhdet_fec!N174=0,0,RES_hhdet_fec!N174/0.086*1000000/RES_hhdet_num!N172)</f>
        <v>781.28998693584151</v>
      </c>
      <c r="O174" s="57">
        <f>IF(RES_hhdet_fec!O174=0,0,RES_hhdet_fec!O174/0.086*1000000/RES_hhdet_num!O172)</f>
        <v>796.28278745546515</v>
      </c>
      <c r="P174" s="57">
        <f>IF(RES_hhdet_fec!P174=0,0,RES_hhdet_fec!P174/0.086*1000000/RES_hhdet_num!P172)</f>
        <v>803.73853457583914</v>
      </c>
      <c r="Q174" s="57">
        <f>IF(RES_hhdet_fec!Q174=0,0,RES_hhdet_fec!Q174/0.086*1000000/RES_hhdet_num!Q172)</f>
        <v>810.10876241242784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691.62709656368213</v>
      </c>
      <c r="C175" s="157">
        <f>IF(RES_hhdet_fec!C175=0,0,RES_hhdet_fec!C175/0.086*1000000/RES_hhdet_num!C$161)</f>
        <v>859.12790350279931</v>
      </c>
      <c r="D175" s="157">
        <f>IF(RES_hhdet_fec!D175=0,0,RES_hhdet_fec!D175/0.086*1000000/RES_hhdet_num!D$161)</f>
        <v>793.41519982726027</v>
      </c>
      <c r="E175" s="157">
        <f>IF(RES_hhdet_fec!E175=0,0,RES_hhdet_fec!E175/0.086*1000000/RES_hhdet_num!E$161)</f>
        <v>762.60793018547668</v>
      </c>
      <c r="F175" s="157">
        <f>IF(RES_hhdet_fec!F175=0,0,RES_hhdet_fec!F175/0.086*1000000/RES_hhdet_num!F$161)</f>
        <v>890.97748946232616</v>
      </c>
      <c r="G175" s="157">
        <f>IF(RES_hhdet_fec!G175=0,0,RES_hhdet_fec!G175/0.086*1000000/RES_hhdet_num!G$161)</f>
        <v>886.2922365461252</v>
      </c>
      <c r="H175" s="157">
        <f>IF(RES_hhdet_fec!H175=0,0,RES_hhdet_fec!H175/0.086*1000000/RES_hhdet_num!H$161)</f>
        <v>932.39565795135888</v>
      </c>
      <c r="I175" s="157">
        <f>IF(RES_hhdet_fec!I175=0,0,RES_hhdet_fec!I175/0.086*1000000/RES_hhdet_num!I$161)</f>
        <v>969.91049257511611</v>
      </c>
      <c r="J175" s="157">
        <f>IF(RES_hhdet_fec!J175=0,0,RES_hhdet_fec!J175/0.086*1000000/RES_hhdet_num!J$161)</f>
        <v>1069.3673424271831</v>
      </c>
      <c r="K175" s="157">
        <f>IF(RES_hhdet_fec!K175=0,0,RES_hhdet_fec!K175/0.086*1000000/RES_hhdet_num!K$161)</f>
        <v>1068.8220358131075</v>
      </c>
      <c r="L175" s="157">
        <f>IF(RES_hhdet_fec!L175=0,0,RES_hhdet_fec!L175/0.086*1000000/RES_hhdet_num!L$161)</f>
        <v>1067.0987055878797</v>
      </c>
      <c r="M175" s="157">
        <f>IF(RES_hhdet_fec!M175=0,0,RES_hhdet_fec!M175/0.086*1000000/RES_hhdet_num!M$161)</f>
        <v>1030.5538812660595</v>
      </c>
      <c r="N175" s="157">
        <f>IF(RES_hhdet_fec!N175=0,0,RES_hhdet_fec!N175/0.086*1000000/RES_hhdet_num!N$161)</f>
        <v>1026.4483770480497</v>
      </c>
      <c r="O175" s="157">
        <f>IF(RES_hhdet_fec!O175=0,0,RES_hhdet_fec!O175/0.086*1000000/RES_hhdet_num!O$161)</f>
        <v>990.82770378063356</v>
      </c>
      <c r="P175" s="157">
        <f>IF(RES_hhdet_fec!P175=0,0,RES_hhdet_fec!P175/0.086*1000000/RES_hhdet_num!P$161)</f>
        <v>956.30476707179639</v>
      </c>
      <c r="Q175" s="157">
        <f>IF(RES_hhdet_fec!Q175=0,0,RES_hhdet_fec!Q175/0.086*1000000/RES_hhdet_num!Q$161)</f>
        <v>1029.6158821463796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1273.8820045045518</v>
      </c>
      <c r="C176" s="156">
        <f>IF(RES_hhdet_fec!C176=0,0,RES_hhdet_fec!C176/0.086*1000000/RES_hhdet_num!C176)</f>
        <v>1257.2398749305485</v>
      </c>
      <c r="D176" s="156">
        <f>IF(RES_hhdet_fec!D176=0,0,RES_hhdet_fec!D176/0.086*1000000/RES_hhdet_num!D176)</f>
        <v>1326.1827692733393</v>
      </c>
      <c r="E176" s="156">
        <f>IF(RES_hhdet_fec!E176=0,0,RES_hhdet_fec!E176/0.086*1000000/RES_hhdet_num!E176)</f>
        <v>1230.9242318203137</v>
      </c>
      <c r="F176" s="156">
        <f>IF(RES_hhdet_fec!F176=0,0,RES_hhdet_fec!F176/0.086*1000000/RES_hhdet_num!F176)</f>
        <v>1420.177971789489</v>
      </c>
      <c r="G176" s="156">
        <f>IF(RES_hhdet_fec!G176=0,0,RES_hhdet_fec!G176/0.086*1000000/RES_hhdet_num!G176)</f>
        <v>1407.762226728998</v>
      </c>
      <c r="H176" s="156">
        <f>IF(RES_hhdet_fec!H176=0,0,RES_hhdet_fec!H176/0.086*1000000/RES_hhdet_num!H176)</f>
        <v>1430.7079220361131</v>
      </c>
      <c r="I176" s="156">
        <f>IF(RES_hhdet_fec!I176=0,0,RES_hhdet_fec!I176/0.086*1000000/RES_hhdet_num!I176)</f>
        <v>1377.4139709117735</v>
      </c>
      <c r="J176" s="156">
        <f>IF(RES_hhdet_fec!J176=0,0,RES_hhdet_fec!J176/0.086*1000000/RES_hhdet_num!J176)</f>
        <v>1379.0425630927662</v>
      </c>
      <c r="K176" s="156">
        <f>IF(RES_hhdet_fec!K176=0,0,RES_hhdet_fec!K176/0.086*1000000/RES_hhdet_num!K176)</f>
        <v>1361.0910182731025</v>
      </c>
      <c r="L176" s="156">
        <f>IF(RES_hhdet_fec!L176=0,0,RES_hhdet_fec!L176/0.086*1000000/RES_hhdet_num!L176)</f>
        <v>1458.9892130627404</v>
      </c>
      <c r="M176" s="156">
        <f>IF(RES_hhdet_fec!M176=0,0,RES_hhdet_fec!M176/0.086*1000000/RES_hhdet_num!M176)</f>
        <v>1457.9631382852911</v>
      </c>
      <c r="N176" s="156">
        <f>IF(RES_hhdet_fec!N176=0,0,RES_hhdet_fec!N176/0.086*1000000/RES_hhdet_num!N176)</f>
        <v>1457.4977083895703</v>
      </c>
      <c r="O176" s="156">
        <f>IF(RES_hhdet_fec!O176=0,0,RES_hhdet_fec!O176/0.086*1000000/RES_hhdet_num!O176)</f>
        <v>1456.9422847278386</v>
      </c>
      <c r="P176" s="156">
        <f>IF(RES_hhdet_fec!P176=0,0,RES_hhdet_fec!P176/0.086*1000000/RES_hhdet_num!P176)</f>
        <v>1447.5481589440342</v>
      </c>
      <c r="Q176" s="156">
        <f>IF(RES_hhdet_fec!Q176=0,0,RES_hhdet_fec!Q176/0.086*1000000/RES_hhdet_num!Q176)</f>
        <v>1564.0972343419107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653.47723770917446</v>
      </c>
      <c r="C177" s="57">
        <f>IF(RES_hhdet_fec!C177=0,0,RES_hhdet_fec!C177/0.086*1000000/RES_hhdet_num!C177)</f>
        <v>657.43707186399809</v>
      </c>
      <c r="D177" s="57">
        <f>IF(RES_hhdet_fec!D177=0,0,RES_hhdet_fec!D177/0.086*1000000/RES_hhdet_num!D177)</f>
        <v>684.43394796426651</v>
      </c>
      <c r="E177" s="57">
        <f>IF(RES_hhdet_fec!E177=0,0,RES_hhdet_fec!E177/0.086*1000000/RES_hhdet_num!E177)</f>
        <v>669.75951783455957</v>
      </c>
      <c r="F177" s="57">
        <f>IF(RES_hhdet_fec!F177=0,0,RES_hhdet_fec!F177/0.086*1000000/RES_hhdet_num!F177)</f>
        <v>751.62684577803634</v>
      </c>
      <c r="G177" s="57">
        <f>IF(RES_hhdet_fec!G177=0,0,RES_hhdet_fec!G177/0.086*1000000/RES_hhdet_num!G177)</f>
        <v>737.32804793414857</v>
      </c>
      <c r="H177" s="57">
        <f>IF(RES_hhdet_fec!H177=0,0,RES_hhdet_fec!H177/0.086*1000000/RES_hhdet_num!H177)</f>
        <v>759.73121592103143</v>
      </c>
      <c r="I177" s="57">
        <f>IF(RES_hhdet_fec!I177=0,0,RES_hhdet_fec!I177/0.086*1000000/RES_hhdet_num!I177)</f>
        <v>739.45462685701148</v>
      </c>
      <c r="J177" s="57">
        <f>IF(RES_hhdet_fec!J177=0,0,RES_hhdet_fec!J177/0.086*1000000/RES_hhdet_num!J177)</f>
        <v>748.74698227487249</v>
      </c>
      <c r="K177" s="57">
        <f>IF(RES_hhdet_fec!K177=0,0,RES_hhdet_fec!K177/0.086*1000000/RES_hhdet_num!K177)</f>
        <v>723.8911692618085</v>
      </c>
      <c r="L177" s="57">
        <f>IF(RES_hhdet_fec!L177=0,0,RES_hhdet_fec!L177/0.086*1000000/RES_hhdet_num!L177)</f>
        <v>791.99846203390689</v>
      </c>
      <c r="M177" s="57">
        <f>IF(RES_hhdet_fec!M177=0,0,RES_hhdet_fec!M177/0.086*1000000/RES_hhdet_num!M177)</f>
        <v>787.66132355216985</v>
      </c>
      <c r="N177" s="57">
        <f>IF(RES_hhdet_fec!N177=0,0,RES_hhdet_fec!N177/0.086*1000000/RES_hhdet_num!N177)</f>
        <v>798.29080345406942</v>
      </c>
      <c r="O177" s="57">
        <f>IF(RES_hhdet_fec!O177=0,0,RES_hhdet_fec!O177/0.086*1000000/RES_hhdet_num!O177)</f>
        <v>787.02205421798135</v>
      </c>
      <c r="P177" s="57">
        <f>IF(RES_hhdet_fec!P177=0,0,RES_hhdet_fec!P177/0.086*1000000/RES_hhdet_num!P177)</f>
        <v>787.7090427419721</v>
      </c>
      <c r="Q177" s="57">
        <f>IF(RES_hhdet_fec!Q177=0,0,RES_hhdet_fec!Q177/0.086*1000000/RES_hhdet_num!Q177)</f>
        <v>871.56504315184179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0</v>
      </c>
      <c r="C5" s="156">
        <f>IF(RES_hhdet_tes!C5=0,0,RES_hhdet_tes!C5/0.086*1000000/RES_hhdet_num!C$3)</f>
        <v>0</v>
      </c>
      <c r="D5" s="156">
        <f>IF(RES_hhdet_tes!D5=0,0,RES_hhdet_tes!D5/0.086*1000000/RES_hhdet_num!D$3)</f>
        <v>0</v>
      </c>
      <c r="E5" s="156">
        <f>IF(RES_hhdet_tes!E5=0,0,RES_hhdet_tes!E5/0.086*1000000/RES_hhdet_num!E$3)</f>
        <v>0</v>
      </c>
      <c r="F5" s="156">
        <f>IF(RES_hhdet_tes!F5=0,0,RES_hhdet_tes!F5/0.086*1000000/RES_hhdet_num!F$3)</f>
        <v>0</v>
      </c>
      <c r="G5" s="156">
        <f>IF(RES_hhdet_tes!G5=0,0,RES_hhdet_tes!G5/0.086*1000000/RES_hhdet_num!G$3)</f>
        <v>0</v>
      </c>
      <c r="H5" s="156">
        <f>IF(RES_hhdet_tes!H5=0,0,RES_hhdet_tes!H5/0.086*1000000/RES_hhdet_num!H$3)</f>
        <v>0</v>
      </c>
      <c r="I5" s="156">
        <f>IF(RES_hhdet_tes!I5=0,0,RES_hhdet_tes!I5/0.086*1000000/RES_hhdet_num!I$3)</f>
        <v>0</v>
      </c>
      <c r="J5" s="156">
        <f>IF(RES_hhdet_tes!J5=0,0,RES_hhdet_tes!J5/0.086*1000000/RES_hhdet_num!J$3)</f>
        <v>0</v>
      </c>
      <c r="K5" s="156">
        <f>IF(RES_hhdet_tes!K5=0,0,RES_hhdet_tes!K5/0.086*1000000/RES_hhdet_num!K$3)</f>
        <v>0</v>
      </c>
      <c r="L5" s="156">
        <f>IF(RES_hhdet_tes!L5=0,0,RES_hhdet_tes!L5/0.086*1000000/RES_hhdet_num!L$3)</f>
        <v>0</v>
      </c>
      <c r="M5" s="156">
        <f>IF(RES_hhdet_tes!M5=0,0,RES_hhdet_tes!M5/0.086*1000000/RES_hhdet_num!M$3)</f>
        <v>0</v>
      </c>
      <c r="N5" s="156">
        <f>IF(RES_hhdet_tes!N5=0,0,RES_hhdet_tes!N5/0.086*1000000/RES_hhdet_num!N$3)</f>
        <v>0</v>
      </c>
      <c r="O5" s="156">
        <f>IF(RES_hhdet_tes!O5=0,0,RES_hhdet_tes!O5/0.086*1000000/RES_hhdet_num!O$3)</f>
        <v>0</v>
      </c>
      <c r="P5" s="156">
        <f>IF(RES_hhdet_tes!P5=0,0,RES_hhdet_tes!P5/0.086*1000000/RES_hhdet_num!P$3)</f>
        <v>0</v>
      </c>
      <c r="Q5" s="156">
        <f>IF(RES_hhdet_tes!Q5=0,0,RES_hhdet_tes!Q5/0.086*1000000/RES_hhdet_num!Q$3)</f>
        <v>0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0</v>
      </c>
      <c r="C6" s="156">
        <f>IF(RES_hhdet_tes!C6=0,0,RES_hhdet_tes!C6/0.086*1000000/RES_hhdet_num!C$3)</f>
        <v>0</v>
      </c>
      <c r="D6" s="156">
        <f>IF(RES_hhdet_tes!D6=0,0,RES_hhdet_tes!D6/0.086*1000000/RES_hhdet_num!D$3)</f>
        <v>0</v>
      </c>
      <c r="E6" s="156">
        <f>IF(RES_hhdet_tes!E6=0,0,RES_hhdet_tes!E6/0.086*1000000/RES_hhdet_num!E$3)</f>
        <v>0</v>
      </c>
      <c r="F6" s="156">
        <f>IF(RES_hhdet_tes!F6=0,0,RES_hhdet_tes!F6/0.086*1000000/RES_hhdet_num!F$3)</f>
        <v>0</v>
      </c>
      <c r="G6" s="156">
        <f>IF(RES_hhdet_tes!G6=0,0,RES_hhdet_tes!G6/0.086*1000000/RES_hhdet_num!G$3)</f>
        <v>0</v>
      </c>
      <c r="H6" s="156">
        <f>IF(RES_hhdet_tes!H6=0,0,RES_hhdet_tes!H6/0.086*1000000/RES_hhdet_num!H$3)</f>
        <v>0</v>
      </c>
      <c r="I6" s="156">
        <f>IF(RES_hhdet_tes!I6=0,0,RES_hhdet_tes!I6/0.086*1000000/RES_hhdet_num!I$3)</f>
        <v>0</v>
      </c>
      <c r="J6" s="156">
        <f>IF(RES_hhdet_tes!J6=0,0,RES_hhdet_tes!J6/0.086*1000000/RES_hhdet_num!J$3)</f>
        <v>0</v>
      </c>
      <c r="K6" s="156">
        <f>IF(RES_hhdet_tes!K6=0,0,RES_hhdet_tes!K6/0.086*1000000/RES_hhdet_num!K$3)</f>
        <v>0</v>
      </c>
      <c r="L6" s="156">
        <f>IF(RES_hhdet_tes!L6=0,0,RES_hhdet_tes!L6/0.086*1000000/RES_hhdet_num!L$3)</f>
        <v>0</v>
      </c>
      <c r="M6" s="156">
        <f>IF(RES_hhdet_tes!M6=0,0,RES_hhdet_tes!M6/0.086*1000000/RES_hhdet_num!M$3)</f>
        <v>0</v>
      </c>
      <c r="N6" s="156">
        <f>IF(RES_hhdet_tes!N6=0,0,RES_hhdet_tes!N6/0.086*1000000/RES_hhdet_num!N$3)</f>
        <v>0</v>
      </c>
      <c r="O6" s="156">
        <f>IF(RES_hhdet_tes!O6=0,0,RES_hhdet_tes!O6/0.086*1000000/RES_hhdet_num!O$3)</f>
        <v>0</v>
      </c>
      <c r="P6" s="156">
        <f>IF(RES_hhdet_tes!P6=0,0,RES_hhdet_tes!P6/0.086*1000000/RES_hhdet_num!P$3)</f>
        <v>0</v>
      </c>
      <c r="Q6" s="156">
        <f>IF(RES_hhdet_tes!Q6=0,0,RES_hhdet_tes!Q6/0.086*1000000/RES_hhdet_num!Q$3)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0</v>
      </c>
      <c r="C8" s="156">
        <f>IF(RES_hhdet_tes!C8=0,0,RES_hhdet_tes!C8/0.086*1000000/RES_hhdet_num!C$3)</f>
        <v>0</v>
      </c>
      <c r="D8" s="156">
        <f>IF(RES_hhdet_tes!D8=0,0,RES_hhdet_tes!D8/0.086*1000000/RES_hhdet_num!D$3)</f>
        <v>0</v>
      </c>
      <c r="E8" s="156">
        <f>IF(RES_hhdet_tes!E8=0,0,RES_hhdet_tes!E8/0.086*1000000/RES_hhdet_num!E$3)</f>
        <v>0</v>
      </c>
      <c r="F8" s="156">
        <f>IF(RES_hhdet_tes!F8=0,0,RES_hhdet_tes!F8/0.086*1000000/RES_hhdet_num!F$3)</f>
        <v>0</v>
      </c>
      <c r="G8" s="156">
        <f>IF(RES_hhdet_tes!G8=0,0,RES_hhdet_tes!G8/0.086*1000000/RES_hhdet_num!G$3)</f>
        <v>0</v>
      </c>
      <c r="H8" s="156">
        <f>IF(RES_hhdet_tes!H8=0,0,RES_hhdet_tes!H8/0.086*1000000/RES_hhdet_num!H$3)</f>
        <v>0</v>
      </c>
      <c r="I8" s="156">
        <f>IF(RES_hhdet_tes!I8=0,0,RES_hhdet_tes!I8/0.086*1000000/RES_hhdet_num!I$3)</f>
        <v>0</v>
      </c>
      <c r="J8" s="156">
        <f>IF(RES_hhdet_tes!J8=0,0,RES_hhdet_tes!J8/0.086*1000000/RES_hhdet_num!J$3)</f>
        <v>0</v>
      </c>
      <c r="K8" s="156">
        <f>IF(RES_hhdet_tes!K8=0,0,RES_hhdet_tes!K8/0.086*1000000/RES_hhdet_num!K$3)</f>
        <v>0</v>
      </c>
      <c r="L8" s="156">
        <f>IF(RES_hhdet_tes!L8=0,0,RES_hhdet_tes!L8/0.086*1000000/RES_hhdet_num!L$3)</f>
        <v>0</v>
      </c>
      <c r="M8" s="156">
        <f>IF(RES_hhdet_tes!M8=0,0,RES_hhdet_tes!M8/0.086*1000000/RES_hhdet_num!M$3)</f>
        <v>0</v>
      </c>
      <c r="N8" s="156">
        <f>IF(RES_hhdet_tes!N8=0,0,RES_hhdet_tes!N8/0.086*1000000/RES_hhdet_num!N$3)</f>
        <v>0</v>
      </c>
      <c r="O8" s="156">
        <f>IF(RES_hhdet_tes!O8=0,0,RES_hhdet_tes!O8/0.086*1000000/RES_hhdet_num!O$3)</f>
        <v>0</v>
      </c>
      <c r="P8" s="156">
        <f>IF(RES_hhdet_tes!P8=0,0,RES_hhdet_tes!P8/0.086*1000000/RES_hhdet_num!P$3)</f>
        <v>0</v>
      </c>
      <c r="Q8" s="156">
        <f>IF(RES_hhdet_tes!Q8=0,0,RES_hhdet_tes!Q8/0.086*1000000/RES_hhdet_num!Q$3)</f>
        <v>0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0</v>
      </c>
      <c r="C9" s="157">
        <f>IF(RES_hhdet_tes!C9=0,0,RES_hhdet_tes!C9/0.086*1000000/RES_hhdet_num!C$3)</f>
        <v>0</v>
      </c>
      <c r="D9" s="157">
        <f>IF(RES_hhdet_tes!D9=0,0,RES_hhdet_tes!D9/0.086*1000000/RES_hhdet_num!D$3)</f>
        <v>0</v>
      </c>
      <c r="E9" s="157">
        <f>IF(RES_hhdet_tes!E9=0,0,RES_hhdet_tes!E9/0.086*1000000/RES_hhdet_num!E$3)</f>
        <v>0</v>
      </c>
      <c r="F9" s="157">
        <f>IF(RES_hhdet_tes!F9=0,0,RES_hhdet_tes!F9/0.086*1000000/RES_hhdet_num!F$3)</f>
        <v>0</v>
      </c>
      <c r="G9" s="157">
        <f>IF(RES_hhdet_tes!G9=0,0,RES_hhdet_tes!G9/0.086*1000000/RES_hhdet_num!G$3)</f>
        <v>0</v>
      </c>
      <c r="H9" s="157">
        <f>IF(RES_hhdet_tes!H9=0,0,RES_hhdet_tes!H9/0.086*1000000/RES_hhdet_num!H$3)</f>
        <v>0</v>
      </c>
      <c r="I9" s="157">
        <f>IF(RES_hhdet_tes!I9=0,0,RES_hhdet_tes!I9/0.086*1000000/RES_hhdet_num!I$3)</f>
        <v>0</v>
      </c>
      <c r="J9" s="157">
        <f>IF(RES_hhdet_tes!J9=0,0,RES_hhdet_tes!J9/0.086*1000000/RES_hhdet_num!J$3)</f>
        <v>0</v>
      </c>
      <c r="K9" s="157">
        <f>IF(RES_hhdet_tes!K9=0,0,RES_hhdet_tes!K9/0.086*1000000/RES_hhdet_num!K$3)</f>
        <v>0</v>
      </c>
      <c r="L9" s="157">
        <f>IF(RES_hhdet_tes!L9=0,0,RES_hhdet_tes!L9/0.086*1000000/RES_hhdet_num!L$3)</f>
        <v>0</v>
      </c>
      <c r="M9" s="157">
        <f>IF(RES_hhdet_tes!M9=0,0,RES_hhdet_tes!M9/0.086*1000000/RES_hhdet_num!M$3)</f>
        <v>0</v>
      </c>
      <c r="N9" s="157">
        <f>IF(RES_hhdet_tes!N9=0,0,RES_hhdet_tes!N9/0.086*1000000/RES_hhdet_num!N$3)</f>
        <v>0</v>
      </c>
      <c r="O9" s="157">
        <f>IF(RES_hhdet_tes!O9=0,0,RES_hhdet_tes!O9/0.086*1000000/RES_hhdet_num!O$3)</f>
        <v>0</v>
      </c>
      <c r="P9" s="157">
        <f>IF(RES_hhdet_tes!P9=0,0,RES_hhdet_tes!P9/0.086*1000000/RES_hhdet_num!P$3)</f>
        <v>0</v>
      </c>
      <c r="Q9" s="157">
        <f>IF(RES_hhdet_tes!Q9=0,0,RES_hhdet_tes!Q9/0.086*1000000/RES_hhdet_num!Q$3)</f>
        <v>0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0</v>
      </c>
      <c r="C11" s="132">
        <f>IF(RES_hhdet_tes!C11=0,0,RES_hhdet_tes!C11/0.086*1000000/RES_hhdet_num!C11)</f>
        <v>0</v>
      </c>
      <c r="D11" s="132">
        <f>IF(RES_hhdet_tes!D11=0,0,RES_hhdet_tes!D11/0.086*1000000/RES_hhdet_num!D11)</f>
        <v>0</v>
      </c>
      <c r="E11" s="132">
        <f>IF(RES_hhdet_tes!E11=0,0,RES_hhdet_tes!E11/0.086*1000000/RES_hhdet_num!E11)</f>
        <v>0</v>
      </c>
      <c r="F11" s="132">
        <f>IF(RES_hhdet_tes!F11=0,0,RES_hhdet_tes!F11/0.086*1000000/RES_hhdet_num!F11)</f>
        <v>0</v>
      </c>
      <c r="G11" s="132">
        <f>IF(RES_hhdet_tes!G11=0,0,RES_hhdet_tes!G11/0.086*1000000/RES_hhdet_num!G11)</f>
        <v>0</v>
      </c>
      <c r="H11" s="132">
        <f>IF(RES_hhdet_tes!H11=0,0,RES_hhdet_tes!H11/0.086*1000000/RES_hhdet_num!H11)</f>
        <v>0</v>
      </c>
      <c r="I11" s="132">
        <f>IF(RES_hhdet_tes!I11=0,0,RES_hhdet_tes!I11/0.086*1000000/RES_hhdet_num!I11)</f>
        <v>0</v>
      </c>
      <c r="J11" s="132">
        <f>IF(RES_hhdet_tes!J11=0,0,RES_hhdet_tes!J11/0.086*1000000/RES_hhdet_num!J11)</f>
        <v>0</v>
      </c>
      <c r="K11" s="132">
        <f>IF(RES_hhdet_tes!K11=0,0,RES_hhdet_tes!K11/0.086*1000000/RES_hhdet_num!K11)</f>
        <v>0</v>
      </c>
      <c r="L11" s="132">
        <f>IF(RES_hhdet_tes!L11=0,0,RES_hhdet_tes!L11/0.086*1000000/RES_hhdet_num!L11)</f>
        <v>0</v>
      </c>
      <c r="M11" s="132">
        <f>IF(RES_hhdet_tes!M11=0,0,RES_hhdet_tes!M11/0.086*1000000/RES_hhdet_num!M11)</f>
        <v>0</v>
      </c>
      <c r="N11" s="132">
        <f>IF(RES_hhdet_tes!N11=0,0,RES_hhdet_tes!N11/0.086*1000000/RES_hhdet_num!N11)</f>
        <v>0</v>
      </c>
      <c r="O11" s="132">
        <f>IF(RES_hhdet_tes!O11=0,0,RES_hhdet_tes!O11/0.086*1000000/RES_hhdet_num!O11)</f>
        <v>0</v>
      </c>
      <c r="P11" s="132">
        <f>IF(RES_hhdet_tes!P11=0,0,RES_hhdet_tes!P11/0.086*1000000/RES_hhdet_num!P11)</f>
        <v>0</v>
      </c>
      <c r="Q11" s="132">
        <f>IF(RES_hhdet_tes!Q11=0,0,RES_hhdet_tes!Q11/0.086*1000000/RES_hhdet_num!Q11)</f>
        <v>0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0</v>
      </c>
      <c r="F12" s="132">
        <f>IF(RES_hhdet_tes!F12=0,0,RES_hhdet_tes!F12/0.086*1000000/RES_hhdet_num!F12)</f>
        <v>0</v>
      </c>
      <c r="G12" s="132">
        <f>IF(RES_hhdet_tes!G12=0,0,RES_hhdet_tes!G12/0.086*1000000/RES_hhdet_num!G12)</f>
        <v>0</v>
      </c>
      <c r="H12" s="132">
        <f>IF(RES_hhdet_tes!H12=0,0,RES_hhdet_tes!H12/0.086*1000000/RES_hhdet_num!H12)</f>
        <v>0</v>
      </c>
      <c r="I12" s="132">
        <f>IF(RES_hhdet_tes!I12=0,0,RES_hhdet_tes!I12/0.086*1000000/RES_hhdet_num!I12)</f>
        <v>0</v>
      </c>
      <c r="J12" s="132">
        <f>IF(RES_hhdet_tes!J12=0,0,RES_hhdet_tes!J12/0.086*1000000/RES_hhdet_num!J12)</f>
        <v>0</v>
      </c>
      <c r="K12" s="132">
        <f>IF(RES_hhdet_tes!K12=0,0,RES_hhdet_tes!K12/0.086*1000000/RES_hhdet_num!K12)</f>
        <v>0</v>
      </c>
      <c r="L12" s="132">
        <f>IF(RES_hhdet_tes!L12=0,0,RES_hhdet_tes!L12/0.086*1000000/RES_hhdet_num!L12)</f>
        <v>0</v>
      </c>
      <c r="M12" s="132">
        <f>IF(RES_hhdet_tes!M12=0,0,RES_hhdet_tes!M12/0.086*1000000/RES_hhdet_num!M12)</f>
        <v>0</v>
      </c>
      <c r="N12" s="132">
        <f>IF(RES_hhdet_tes!N12=0,0,RES_hhdet_tes!N12/0.086*1000000/RES_hhdet_num!N12)</f>
        <v>0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0</v>
      </c>
      <c r="F13" s="165">
        <f>IF(RES_hhdet_tes!F13=0,0,RES_hhdet_tes!F13/0.086*1000000/RES_hhdet_num!F12)</f>
        <v>0</v>
      </c>
      <c r="G13" s="165">
        <f>IF(RES_hhdet_tes!G13=0,0,RES_hhdet_tes!G13/0.086*1000000/RES_hhdet_num!G12)</f>
        <v>0</v>
      </c>
      <c r="H13" s="165">
        <f>IF(RES_hhdet_tes!H13=0,0,RES_hhdet_tes!H13/0.086*1000000/RES_hhdet_num!H12)</f>
        <v>0</v>
      </c>
      <c r="I13" s="165">
        <f>IF(RES_hhdet_tes!I13=0,0,RES_hhdet_tes!I13/0.086*1000000/RES_hhdet_num!I12)</f>
        <v>0</v>
      </c>
      <c r="J13" s="165">
        <f>IF(RES_hhdet_tes!J13=0,0,RES_hhdet_tes!J13/0.086*1000000/RES_hhdet_num!J12)</f>
        <v>0</v>
      </c>
      <c r="K13" s="165">
        <f>IF(RES_hhdet_tes!K13=0,0,RES_hhdet_tes!K13/0.086*1000000/RES_hhdet_num!K12)</f>
        <v>0</v>
      </c>
      <c r="L13" s="165">
        <f>IF(RES_hhdet_tes!L13=0,0,RES_hhdet_tes!L13/0.086*1000000/RES_hhdet_num!L12)</f>
        <v>0</v>
      </c>
      <c r="M13" s="165">
        <f>IF(RES_hhdet_tes!M13=0,0,RES_hhdet_tes!M13/0.086*1000000/RES_hhdet_num!M12)</f>
        <v>0</v>
      </c>
      <c r="N13" s="165">
        <f>IF(RES_hhdet_tes!N13=0,0,RES_hhdet_tes!N13/0.086*1000000/RES_hhdet_num!N12)</f>
        <v>0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0</v>
      </c>
      <c r="F14" s="164">
        <f>IF(RES_hhdet_tes!F14=0,0,RES_hhdet_tes!F14/0.086*1000000/RES_hhdet_num!F12)</f>
        <v>0</v>
      </c>
      <c r="G14" s="164">
        <f>IF(RES_hhdet_tes!G14=0,0,RES_hhdet_tes!G14/0.086*1000000/RES_hhdet_num!G12)</f>
        <v>0</v>
      </c>
      <c r="H14" s="164">
        <f>IF(RES_hhdet_tes!H14=0,0,RES_hhdet_tes!H14/0.086*1000000/RES_hhdet_num!H12)</f>
        <v>0</v>
      </c>
      <c r="I14" s="164">
        <f>IF(RES_hhdet_tes!I14=0,0,RES_hhdet_tes!I14/0.086*1000000/RES_hhdet_num!I12)</f>
        <v>0</v>
      </c>
      <c r="J14" s="164">
        <f>IF(RES_hhdet_tes!J14=0,0,RES_hhdet_tes!J14/0.086*1000000/RES_hhdet_num!J12)</f>
        <v>0</v>
      </c>
      <c r="K14" s="164">
        <f>IF(RES_hhdet_tes!K14=0,0,RES_hhdet_tes!K14/0.086*1000000/RES_hhdet_num!K12)</f>
        <v>0</v>
      </c>
      <c r="L14" s="164">
        <f>IF(RES_hhdet_tes!L14=0,0,RES_hhdet_tes!L14/0.086*1000000/RES_hhdet_num!L12)</f>
        <v>0</v>
      </c>
      <c r="M14" s="164">
        <f>IF(RES_hhdet_tes!M14=0,0,RES_hhdet_tes!M14/0.086*1000000/RES_hhdet_num!M12)</f>
        <v>0</v>
      </c>
      <c r="N14" s="164">
        <f>IF(RES_hhdet_tes!N14=0,0,RES_hhdet_tes!N14/0.086*1000000/RES_hhdet_num!N12)</f>
        <v>0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0</v>
      </c>
      <c r="C15" s="162">
        <f>IF(RES_hhdet_tes!C15=0,0,RES_hhdet_tes!C15/0.086*1000000/RES_hhdet_num!C15)</f>
        <v>0</v>
      </c>
      <c r="D15" s="162">
        <f>IF(RES_hhdet_tes!D15=0,0,RES_hhdet_tes!D15/0.086*1000000/RES_hhdet_num!D15)</f>
        <v>0</v>
      </c>
      <c r="E15" s="162">
        <f>IF(RES_hhdet_tes!E15=0,0,RES_hhdet_tes!E15/0.086*1000000/RES_hhdet_num!E15)</f>
        <v>0</v>
      </c>
      <c r="F15" s="162">
        <f>IF(RES_hhdet_tes!F15=0,0,RES_hhdet_tes!F15/0.086*1000000/RES_hhdet_num!F15)</f>
        <v>0</v>
      </c>
      <c r="G15" s="162">
        <f>IF(RES_hhdet_tes!G15=0,0,RES_hhdet_tes!G15/0.086*1000000/RES_hhdet_num!G15)</f>
        <v>0</v>
      </c>
      <c r="H15" s="162">
        <f>IF(RES_hhdet_tes!H15=0,0,RES_hhdet_tes!H15/0.086*1000000/RES_hhdet_num!H15)</f>
        <v>0</v>
      </c>
      <c r="I15" s="162">
        <f>IF(RES_hhdet_tes!I15=0,0,RES_hhdet_tes!I15/0.086*1000000/RES_hhdet_num!I15)</f>
        <v>0</v>
      </c>
      <c r="J15" s="162">
        <f>IF(RES_hhdet_tes!J15=0,0,RES_hhdet_tes!J15/0.086*1000000/RES_hhdet_num!J15)</f>
        <v>0</v>
      </c>
      <c r="K15" s="162">
        <f>IF(RES_hhdet_tes!K15=0,0,RES_hhdet_tes!K15/0.086*1000000/RES_hhdet_num!K15)</f>
        <v>0</v>
      </c>
      <c r="L15" s="162">
        <f>IF(RES_hhdet_tes!L15=0,0,RES_hhdet_tes!L15/0.086*1000000/RES_hhdet_num!L15)</f>
        <v>0</v>
      </c>
      <c r="M15" s="162">
        <f>IF(RES_hhdet_tes!M15=0,0,RES_hhdet_tes!M15/0.086*1000000/RES_hhdet_num!M15)</f>
        <v>0</v>
      </c>
      <c r="N15" s="162">
        <f>IF(RES_hhdet_tes!N15=0,0,RES_hhdet_tes!N15/0.086*1000000/RES_hhdet_num!N15)</f>
        <v>0</v>
      </c>
      <c r="O15" s="162">
        <f>IF(RES_hhdet_tes!O15=0,0,RES_hhdet_tes!O15/0.086*1000000/RES_hhdet_num!O15)</f>
        <v>0</v>
      </c>
      <c r="P15" s="162">
        <f>IF(RES_hhdet_tes!P15=0,0,RES_hhdet_tes!P15/0.086*1000000/RES_hhdet_num!P15)</f>
        <v>0</v>
      </c>
      <c r="Q15" s="162">
        <f>IF(RES_hhdet_tes!Q15=0,0,RES_hhdet_tes!Q15/0.086*1000000/RES_hhdet_num!Q15)</f>
        <v>0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0</v>
      </c>
      <c r="E16" s="160">
        <f>IF(RES_hhdet_tes!E16=0,0,RES_hhdet_tes!E16/0.086*1000000/RES_hhdet_num!E16)</f>
        <v>0</v>
      </c>
      <c r="F16" s="160">
        <f>IF(RES_hhdet_tes!F16=0,0,RES_hhdet_tes!F16/0.086*1000000/RES_hhdet_num!F16)</f>
        <v>0</v>
      </c>
      <c r="G16" s="160">
        <f>IF(RES_hhdet_tes!G16=0,0,RES_hhdet_tes!G16/0.086*1000000/RES_hhdet_num!G16)</f>
        <v>0</v>
      </c>
      <c r="H16" s="160">
        <f>IF(RES_hhdet_tes!H16=0,0,RES_hhdet_tes!H16/0.086*1000000/RES_hhdet_num!H16)</f>
        <v>0</v>
      </c>
      <c r="I16" s="160">
        <f>IF(RES_hhdet_tes!I16=0,0,RES_hhdet_tes!I16/0.086*1000000/RES_hhdet_num!I16)</f>
        <v>0</v>
      </c>
      <c r="J16" s="160">
        <f>IF(RES_hhdet_tes!J16=0,0,RES_hhdet_tes!J16/0.086*1000000/RES_hhdet_num!J16)</f>
        <v>0</v>
      </c>
      <c r="K16" s="160">
        <f>IF(RES_hhdet_tes!K16=0,0,RES_hhdet_tes!K16/0.086*1000000/RES_hhdet_num!K16)</f>
        <v>0</v>
      </c>
      <c r="L16" s="160">
        <f>IF(RES_hhdet_tes!L16=0,0,RES_hhdet_tes!L16/0.086*1000000/RES_hhdet_num!L16)</f>
        <v>0</v>
      </c>
      <c r="M16" s="160">
        <f>IF(RES_hhdet_tes!M16=0,0,RES_hhdet_tes!M16/0.086*1000000/RES_hhdet_num!M16)</f>
        <v>0</v>
      </c>
      <c r="N16" s="160">
        <f>IF(RES_hhdet_tes!N16=0,0,RES_hhdet_tes!N16/0.086*1000000/RES_hhdet_num!N16)</f>
        <v>0</v>
      </c>
      <c r="O16" s="160">
        <f>IF(RES_hhdet_tes!O16=0,0,RES_hhdet_tes!O16/0.086*1000000/RES_hhdet_num!O16)</f>
        <v>0</v>
      </c>
      <c r="P16" s="160">
        <f>IF(RES_hhdet_tes!P16=0,0,RES_hhdet_tes!P16/0.086*1000000/RES_hhdet_num!P16)</f>
        <v>0</v>
      </c>
      <c r="Q16" s="160">
        <f>IF(RES_hhdet_tes!Q16=0,0,RES_hhdet_tes!Q16/0.086*1000000/RES_hhdet_num!Q16)</f>
        <v>0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0</v>
      </c>
      <c r="E17" s="156">
        <f>IF(RES_hhdet_tes!E17=0,0,RES_hhdet_tes!E17/0.086*1000000/RES_hhdet_num!E16)</f>
        <v>0</v>
      </c>
      <c r="F17" s="156">
        <f>IF(RES_hhdet_tes!F17=0,0,RES_hhdet_tes!F17/0.086*1000000/RES_hhdet_num!F16)</f>
        <v>0</v>
      </c>
      <c r="G17" s="156">
        <f>IF(RES_hhdet_tes!G17=0,0,RES_hhdet_tes!G17/0.086*1000000/RES_hhdet_num!G16)</f>
        <v>0</v>
      </c>
      <c r="H17" s="156">
        <f>IF(RES_hhdet_tes!H17=0,0,RES_hhdet_tes!H17/0.086*1000000/RES_hhdet_num!H16)</f>
        <v>0</v>
      </c>
      <c r="I17" s="156">
        <f>IF(RES_hhdet_tes!I17=0,0,RES_hhdet_tes!I17/0.086*1000000/RES_hhdet_num!I16)</f>
        <v>0</v>
      </c>
      <c r="J17" s="156">
        <f>IF(RES_hhdet_tes!J17=0,0,RES_hhdet_tes!J17/0.086*1000000/RES_hhdet_num!J16)</f>
        <v>0</v>
      </c>
      <c r="K17" s="156">
        <f>IF(RES_hhdet_tes!K17=0,0,RES_hhdet_tes!K17/0.086*1000000/RES_hhdet_num!K16)</f>
        <v>0</v>
      </c>
      <c r="L17" s="156">
        <f>IF(RES_hhdet_tes!L17=0,0,RES_hhdet_tes!L17/0.086*1000000/RES_hhdet_num!L16)</f>
        <v>0</v>
      </c>
      <c r="M17" s="156">
        <f>IF(RES_hhdet_tes!M17=0,0,RES_hhdet_tes!M17/0.086*1000000/RES_hhdet_num!M16)</f>
        <v>0</v>
      </c>
      <c r="N17" s="156">
        <f>IF(RES_hhdet_tes!N17=0,0,RES_hhdet_tes!N17/0.086*1000000/RES_hhdet_num!N16)</f>
        <v>0</v>
      </c>
      <c r="O17" s="156">
        <f>IF(RES_hhdet_tes!O17=0,0,RES_hhdet_tes!O17/0.086*1000000/RES_hhdet_num!O16)</f>
        <v>0</v>
      </c>
      <c r="P17" s="156">
        <f>IF(RES_hhdet_tes!P17=0,0,RES_hhdet_tes!P17/0.086*1000000/RES_hhdet_num!P16)</f>
        <v>0</v>
      </c>
      <c r="Q17" s="156">
        <f>IF(RES_hhdet_tes!Q17=0,0,RES_hhdet_tes!Q17/0.086*1000000/RES_hhdet_num!Q16)</f>
        <v>0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0</v>
      </c>
      <c r="E18" s="156">
        <f>IF(RES_hhdet_tes!E18=0,0,RES_hhdet_tes!E18/0.086*1000000/RES_hhdet_num!E16)</f>
        <v>0</v>
      </c>
      <c r="F18" s="156">
        <f>IF(RES_hhdet_tes!F18=0,0,RES_hhdet_tes!F18/0.086*1000000/RES_hhdet_num!F16)</f>
        <v>0</v>
      </c>
      <c r="G18" s="156">
        <f>IF(RES_hhdet_tes!G18=0,0,RES_hhdet_tes!G18/0.086*1000000/RES_hhdet_num!G16)</f>
        <v>0</v>
      </c>
      <c r="H18" s="156">
        <f>IF(RES_hhdet_tes!H18=0,0,RES_hhdet_tes!H18/0.086*1000000/RES_hhdet_num!H16)</f>
        <v>0</v>
      </c>
      <c r="I18" s="156">
        <f>IF(RES_hhdet_tes!I18=0,0,RES_hhdet_tes!I18/0.086*1000000/RES_hhdet_num!I16)</f>
        <v>0</v>
      </c>
      <c r="J18" s="156">
        <f>IF(RES_hhdet_tes!J18=0,0,RES_hhdet_tes!J18/0.086*1000000/RES_hhdet_num!J16)</f>
        <v>0</v>
      </c>
      <c r="K18" s="156">
        <f>IF(RES_hhdet_tes!K18=0,0,RES_hhdet_tes!K18/0.086*1000000/RES_hhdet_num!K16)</f>
        <v>0</v>
      </c>
      <c r="L18" s="156">
        <f>IF(RES_hhdet_tes!L18=0,0,RES_hhdet_tes!L18/0.086*1000000/RES_hhdet_num!L16)</f>
        <v>0</v>
      </c>
      <c r="M18" s="156">
        <f>IF(RES_hhdet_tes!M18=0,0,RES_hhdet_tes!M18/0.086*1000000/RES_hhdet_num!M16)</f>
        <v>0</v>
      </c>
      <c r="N18" s="156">
        <f>IF(RES_hhdet_tes!N18=0,0,RES_hhdet_tes!N18/0.086*1000000/RES_hhdet_num!N16)</f>
        <v>0</v>
      </c>
      <c r="O18" s="156">
        <f>IF(RES_hhdet_tes!O18=0,0,RES_hhdet_tes!O18/0.086*1000000/RES_hhdet_num!O16)</f>
        <v>0</v>
      </c>
      <c r="P18" s="156">
        <f>IF(RES_hhdet_tes!P18=0,0,RES_hhdet_tes!P18/0.086*1000000/RES_hhdet_num!P16)</f>
        <v>0</v>
      </c>
      <c r="Q18" s="156">
        <f>IF(RES_hhdet_tes!Q18=0,0,RES_hhdet_tes!Q18/0.086*1000000/RES_hhdet_num!Q16)</f>
        <v>0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0</v>
      </c>
      <c r="C19" s="157">
        <f>IF(RES_hhdet_tes!C19=0,0,RES_hhdet_tes!C19/0.086*1000000/RES_hhdet_num!C$3)</f>
        <v>0</v>
      </c>
      <c r="D19" s="157">
        <f>IF(RES_hhdet_tes!D19=0,0,RES_hhdet_tes!D19/0.086*1000000/RES_hhdet_num!D$3)</f>
        <v>0</v>
      </c>
      <c r="E19" s="157">
        <f>IF(RES_hhdet_tes!E19=0,0,RES_hhdet_tes!E19/0.086*1000000/RES_hhdet_num!E$3)</f>
        <v>0</v>
      </c>
      <c r="F19" s="157">
        <f>IF(RES_hhdet_tes!F19=0,0,RES_hhdet_tes!F19/0.086*1000000/RES_hhdet_num!F$3)</f>
        <v>0</v>
      </c>
      <c r="G19" s="157">
        <f>IF(RES_hhdet_tes!G19=0,0,RES_hhdet_tes!G19/0.086*1000000/RES_hhdet_num!G$3)</f>
        <v>0</v>
      </c>
      <c r="H19" s="157">
        <f>IF(RES_hhdet_tes!H19=0,0,RES_hhdet_tes!H19/0.086*1000000/RES_hhdet_num!H$3)</f>
        <v>0</v>
      </c>
      <c r="I19" s="157">
        <f>IF(RES_hhdet_tes!I19=0,0,RES_hhdet_tes!I19/0.086*1000000/RES_hhdet_num!I$3)</f>
        <v>0</v>
      </c>
      <c r="J19" s="157">
        <f>IF(RES_hhdet_tes!J19=0,0,RES_hhdet_tes!J19/0.086*1000000/RES_hhdet_num!J$3)</f>
        <v>0</v>
      </c>
      <c r="K19" s="157">
        <f>IF(RES_hhdet_tes!K19=0,0,RES_hhdet_tes!K19/0.086*1000000/RES_hhdet_num!K$3)</f>
        <v>0</v>
      </c>
      <c r="L19" s="157">
        <f>IF(RES_hhdet_tes!L19=0,0,RES_hhdet_tes!L19/0.086*1000000/RES_hhdet_num!L$3)</f>
        <v>0</v>
      </c>
      <c r="M19" s="157">
        <f>IF(RES_hhdet_tes!M19=0,0,RES_hhdet_tes!M19/0.086*1000000/RES_hhdet_num!M$3)</f>
        <v>0</v>
      </c>
      <c r="N19" s="157">
        <f>IF(RES_hhdet_tes!N19=0,0,RES_hhdet_tes!N19/0.086*1000000/RES_hhdet_num!N$3)</f>
        <v>0</v>
      </c>
      <c r="O19" s="157">
        <f>IF(RES_hhdet_tes!O19=0,0,RES_hhdet_tes!O19/0.086*1000000/RES_hhdet_num!O$3)</f>
        <v>0</v>
      </c>
      <c r="P19" s="157">
        <f>IF(RES_hhdet_tes!P19=0,0,RES_hhdet_tes!P19/0.086*1000000/RES_hhdet_num!P$3)</f>
        <v>0</v>
      </c>
      <c r="Q19" s="157">
        <f>IF(RES_hhdet_tes!Q19=0,0,RES_hhdet_tes!Q19/0.086*1000000/RES_hhdet_num!Q$3)</f>
        <v>0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0</v>
      </c>
      <c r="C21" s="156">
        <f>IF(RES_hhdet_tes!C21=0,0,RES_hhdet_tes!C21/0.086*1000000/RES_hhdet_num!C21)</f>
        <v>0</v>
      </c>
      <c r="D21" s="156">
        <f>IF(RES_hhdet_tes!D21=0,0,RES_hhdet_tes!D21/0.086*1000000/RES_hhdet_num!D21)</f>
        <v>0</v>
      </c>
      <c r="E21" s="156">
        <f>IF(RES_hhdet_tes!E21=0,0,RES_hhdet_tes!E21/0.086*1000000/RES_hhdet_num!E21)</f>
        <v>0</v>
      </c>
      <c r="F21" s="156">
        <f>IF(RES_hhdet_tes!F21=0,0,RES_hhdet_tes!F21/0.086*1000000/RES_hhdet_num!F21)</f>
        <v>0</v>
      </c>
      <c r="G21" s="156">
        <f>IF(RES_hhdet_tes!G21=0,0,RES_hhdet_tes!G21/0.086*1000000/RES_hhdet_num!G21)</f>
        <v>0</v>
      </c>
      <c r="H21" s="156">
        <f>IF(RES_hhdet_tes!H21=0,0,RES_hhdet_tes!H21/0.086*1000000/RES_hhdet_num!H21)</f>
        <v>0</v>
      </c>
      <c r="I21" s="156">
        <f>IF(RES_hhdet_tes!I21=0,0,RES_hhdet_tes!I21/0.086*1000000/RES_hhdet_num!I21)</f>
        <v>0</v>
      </c>
      <c r="J21" s="156">
        <f>IF(RES_hhdet_tes!J21=0,0,RES_hhdet_tes!J21/0.086*1000000/RES_hhdet_num!J21)</f>
        <v>0</v>
      </c>
      <c r="K21" s="156">
        <f>IF(RES_hhdet_tes!K21=0,0,RES_hhdet_tes!K21/0.086*1000000/RES_hhdet_num!K21)</f>
        <v>0</v>
      </c>
      <c r="L21" s="156">
        <f>IF(RES_hhdet_tes!L21=0,0,RES_hhdet_tes!L21/0.086*1000000/RES_hhdet_num!L21)</f>
        <v>0</v>
      </c>
      <c r="M21" s="156">
        <f>IF(RES_hhdet_tes!M21=0,0,RES_hhdet_tes!M21/0.086*1000000/RES_hhdet_num!M21)</f>
        <v>0</v>
      </c>
      <c r="N21" s="156">
        <f>IF(RES_hhdet_tes!N21=0,0,RES_hhdet_tes!N21/0.086*1000000/RES_hhdet_num!N21)</f>
        <v>0</v>
      </c>
      <c r="O21" s="156">
        <f>IF(RES_hhdet_tes!O21=0,0,RES_hhdet_tes!O21/0.086*1000000/RES_hhdet_num!O21)</f>
        <v>0</v>
      </c>
      <c r="P21" s="156">
        <f>IF(RES_hhdet_tes!P21=0,0,RES_hhdet_tes!P21/0.086*1000000/RES_hhdet_num!P21)</f>
        <v>0</v>
      </c>
      <c r="Q21" s="156">
        <f>IF(RES_hhdet_tes!Q21=0,0,RES_hhdet_tes!Q21/0.086*1000000/RES_hhdet_num!Q21)</f>
        <v>0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0</v>
      </c>
      <c r="C22" s="57">
        <f>IF(RES_hhdet_tes!C22=0,0,RES_hhdet_tes!C22/0.086*1000000/RES_hhdet_num!C22)</f>
        <v>0</v>
      </c>
      <c r="D22" s="57">
        <f>IF(RES_hhdet_tes!D22=0,0,RES_hhdet_tes!D22/0.086*1000000/RES_hhdet_num!D22)</f>
        <v>0</v>
      </c>
      <c r="E22" s="57">
        <f>IF(RES_hhdet_tes!E22=0,0,RES_hhdet_tes!E22/0.086*1000000/RES_hhdet_num!E22)</f>
        <v>0</v>
      </c>
      <c r="F22" s="57">
        <f>IF(RES_hhdet_tes!F22=0,0,RES_hhdet_tes!F22/0.086*1000000/RES_hhdet_num!F22)</f>
        <v>0</v>
      </c>
      <c r="G22" s="57">
        <f>IF(RES_hhdet_tes!G22=0,0,RES_hhdet_tes!G22/0.086*1000000/RES_hhdet_num!G22)</f>
        <v>0</v>
      </c>
      <c r="H22" s="57">
        <f>IF(RES_hhdet_tes!H22=0,0,RES_hhdet_tes!H22/0.086*1000000/RES_hhdet_num!H22)</f>
        <v>0</v>
      </c>
      <c r="I22" s="57">
        <f>IF(RES_hhdet_tes!I22=0,0,RES_hhdet_tes!I22/0.086*1000000/RES_hhdet_num!I22)</f>
        <v>0</v>
      </c>
      <c r="J22" s="57">
        <f>IF(RES_hhdet_tes!J22=0,0,RES_hhdet_tes!J22/0.086*1000000/RES_hhdet_num!J22)</f>
        <v>0</v>
      </c>
      <c r="K22" s="57">
        <f>IF(RES_hhdet_tes!K22=0,0,RES_hhdet_tes!K22/0.086*1000000/RES_hhdet_num!K22)</f>
        <v>0</v>
      </c>
      <c r="L22" s="57">
        <f>IF(RES_hhdet_tes!L22=0,0,RES_hhdet_tes!L22/0.086*1000000/RES_hhdet_num!L22)</f>
        <v>0</v>
      </c>
      <c r="M22" s="57">
        <f>IF(RES_hhdet_tes!M22=0,0,RES_hhdet_tes!M22/0.086*1000000/RES_hhdet_num!M22)</f>
        <v>0</v>
      </c>
      <c r="N22" s="57">
        <f>IF(RES_hhdet_tes!N22=0,0,RES_hhdet_tes!N22/0.086*1000000/RES_hhdet_num!N22)</f>
        <v>0</v>
      </c>
      <c r="O22" s="57">
        <f>IF(RES_hhdet_tes!O22=0,0,RES_hhdet_tes!O22/0.086*1000000/RES_hhdet_num!O22)</f>
        <v>0</v>
      </c>
      <c r="P22" s="57">
        <f>IF(RES_hhdet_tes!P22=0,0,RES_hhdet_tes!P22/0.086*1000000/RES_hhdet_num!P22)</f>
        <v>0</v>
      </c>
      <c r="Q22" s="57">
        <f>IF(RES_hhdet_tes!Q22=0,0,RES_hhdet_tes!Q22/0.086*1000000/RES_hhdet_num!Q22)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2240.3751517012965</v>
      </c>
      <c r="C24" s="168">
        <f t="shared" ref="C24:Q24" si="3">SUM(C25,C28,C30,C39)</f>
        <v>2043.8486785934526</v>
      </c>
      <c r="D24" s="168">
        <f t="shared" si="3"/>
        <v>2222.9447930832043</v>
      </c>
      <c r="E24" s="168">
        <f t="shared" si="3"/>
        <v>2389.3772781173102</v>
      </c>
      <c r="F24" s="168">
        <f t="shared" si="3"/>
        <v>2321.1565684646948</v>
      </c>
      <c r="G24" s="168">
        <f t="shared" si="3"/>
        <v>2365.9162000050401</v>
      </c>
      <c r="H24" s="168">
        <f t="shared" si="3"/>
        <v>2515.9274604003726</v>
      </c>
      <c r="I24" s="168">
        <f t="shared" si="3"/>
        <v>2427.5077958948664</v>
      </c>
      <c r="J24" s="168">
        <f t="shared" si="3"/>
        <v>2333.9479923561125</v>
      </c>
      <c r="K24" s="168">
        <f t="shared" si="3"/>
        <v>1969.6052315000156</v>
      </c>
      <c r="L24" s="168">
        <f t="shared" si="3"/>
        <v>2600.6171370599227</v>
      </c>
      <c r="M24" s="168">
        <f t="shared" si="3"/>
        <v>2642.8693113719141</v>
      </c>
      <c r="N24" s="168">
        <f t="shared" si="3"/>
        <v>2795.6015913244655</v>
      </c>
      <c r="O24" s="168">
        <f t="shared" si="3"/>
        <v>2838.8428631300471</v>
      </c>
      <c r="P24" s="168">
        <f t="shared" si="3"/>
        <v>2828.0807570601082</v>
      </c>
      <c r="Q24" s="168">
        <f t="shared" si="3"/>
        <v>3198.7597369485929</v>
      </c>
    </row>
    <row r="25" spans="1:17" ht="12.95" customHeight="1" x14ac:dyDescent="0.25">
      <c r="A25" s="158" t="s">
        <v>65</v>
      </c>
      <c r="B25" s="157">
        <f t="shared" ref="B25:Q25" si="4">SUM(B26:B27)</f>
        <v>693.34017150381544</v>
      </c>
      <c r="C25" s="157">
        <f t="shared" si="4"/>
        <v>445.78705722674056</v>
      </c>
      <c r="D25" s="157">
        <f t="shared" si="4"/>
        <v>602.34592496389712</v>
      </c>
      <c r="E25" s="157">
        <f t="shared" si="4"/>
        <v>773.03149993519514</v>
      </c>
      <c r="F25" s="157">
        <f t="shared" si="4"/>
        <v>606.40947976742882</v>
      </c>
      <c r="G25" s="157">
        <f t="shared" si="4"/>
        <v>599.44256915274684</v>
      </c>
      <c r="H25" s="157">
        <f t="shared" si="4"/>
        <v>686.50188610889336</v>
      </c>
      <c r="I25" s="157">
        <f t="shared" si="4"/>
        <v>586.94698707925238</v>
      </c>
      <c r="J25" s="157">
        <f t="shared" si="4"/>
        <v>443.58859871761302</v>
      </c>
      <c r="K25" s="157">
        <f t="shared" si="4"/>
        <v>161.24510685546232</v>
      </c>
      <c r="L25" s="157">
        <f t="shared" si="4"/>
        <v>524.44569336982977</v>
      </c>
      <c r="M25" s="157">
        <f t="shared" si="4"/>
        <v>506.19283338923123</v>
      </c>
      <c r="N25" s="157">
        <f t="shared" si="4"/>
        <v>608.10690110349879</v>
      </c>
      <c r="O25" s="157">
        <f t="shared" si="4"/>
        <v>623.68778827377139</v>
      </c>
      <c r="P25" s="157">
        <f t="shared" si="4"/>
        <v>586.95738879491148</v>
      </c>
      <c r="Q25" s="157">
        <f t="shared" si="4"/>
        <v>810.1806064180256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666.7002677654724</v>
      </c>
      <c r="C26" s="156">
        <f>IF(RES_hhdet_tes!C26=0,0,RES_hhdet_tes!C26/0.086*1000000/RES_hhdet_num!C$24)</f>
        <v>389.40809348489722</v>
      </c>
      <c r="D26" s="156">
        <f>IF(RES_hhdet_tes!D26=0,0,RES_hhdet_tes!D26/0.086*1000000/RES_hhdet_num!D$24)</f>
        <v>588.60542221873277</v>
      </c>
      <c r="E26" s="156">
        <f>IF(RES_hhdet_tes!E26=0,0,RES_hhdet_tes!E26/0.086*1000000/RES_hhdet_num!E$24)</f>
        <v>634.06200764815424</v>
      </c>
      <c r="F26" s="156">
        <f>IF(RES_hhdet_tes!F26=0,0,RES_hhdet_tes!F26/0.086*1000000/RES_hhdet_num!F$24)</f>
        <v>553.90728191291737</v>
      </c>
      <c r="G26" s="156">
        <f>IF(RES_hhdet_tes!G26=0,0,RES_hhdet_tes!G26/0.086*1000000/RES_hhdet_num!G$24)</f>
        <v>589.20077042294429</v>
      </c>
      <c r="H26" s="156">
        <f>IF(RES_hhdet_tes!H26=0,0,RES_hhdet_tes!H26/0.086*1000000/RES_hhdet_num!H$24)</f>
        <v>671.26614001672908</v>
      </c>
      <c r="I26" s="156">
        <f>IF(RES_hhdet_tes!I26=0,0,RES_hhdet_tes!I26/0.086*1000000/RES_hhdet_num!I$24)</f>
        <v>573.98042918667068</v>
      </c>
      <c r="J26" s="156">
        <f>IF(RES_hhdet_tes!J26=0,0,RES_hhdet_tes!J26/0.086*1000000/RES_hhdet_num!J$24)</f>
        <v>423.22002223680528</v>
      </c>
      <c r="K26" s="156">
        <f>IF(RES_hhdet_tes!K26=0,0,RES_hhdet_tes!K26/0.086*1000000/RES_hhdet_num!K$24)</f>
        <v>158.47268051545302</v>
      </c>
      <c r="L26" s="156">
        <f>IF(RES_hhdet_tes!L26=0,0,RES_hhdet_tes!L26/0.086*1000000/RES_hhdet_num!L$24)</f>
        <v>501.50404735947592</v>
      </c>
      <c r="M26" s="156">
        <f>IF(RES_hhdet_tes!M26=0,0,RES_hhdet_tes!M26/0.086*1000000/RES_hhdet_num!M$24)</f>
        <v>491.4293901709558</v>
      </c>
      <c r="N26" s="156">
        <f>IF(RES_hhdet_tes!N26=0,0,RES_hhdet_tes!N26/0.086*1000000/RES_hhdet_num!N$24)</f>
        <v>583.06355810772573</v>
      </c>
      <c r="O26" s="156">
        <f>IF(RES_hhdet_tes!O26=0,0,RES_hhdet_tes!O26/0.086*1000000/RES_hhdet_num!O$24)</f>
        <v>619.88753552272885</v>
      </c>
      <c r="P26" s="156">
        <f>IF(RES_hhdet_tes!P26=0,0,RES_hhdet_tes!P26/0.086*1000000/RES_hhdet_num!P$24)</f>
        <v>577.53184778172204</v>
      </c>
      <c r="Q26" s="156">
        <f>IF(RES_hhdet_tes!Q26=0,0,RES_hhdet_tes!Q26/0.086*1000000/RES_hhdet_num!Q$24)</f>
        <v>777.1184589654589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26.639903738343058</v>
      </c>
      <c r="C27" s="156">
        <f>IF(RES_hhdet_tes!C27=0,0,RES_hhdet_tes!C27/0.086*1000000/RES_hhdet_num!C$24)</f>
        <v>56.378963741843336</v>
      </c>
      <c r="D27" s="156">
        <f>IF(RES_hhdet_tes!D27=0,0,RES_hhdet_tes!D27/0.086*1000000/RES_hhdet_num!D$24)</f>
        <v>13.740502745164394</v>
      </c>
      <c r="E27" s="156">
        <f>IF(RES_hhdet_tes!E27=0,0,RES_hhdet_tes!E27/0.086*1000000/RES_hhdet_num!E$24)</f>
        <v>138.96949228704096</v>
      </c>
      <c r="F27" s="156">
        <f>IF(RES_hhdet_tes!F27=0,0,RES_hhdet_tes!F27/0.086*1000000/RES_hhdet_num!F$24)</f>
        <v>52.502197854511458</v>
      </c>
      <c r="G27" s="156">
        <f>IF(RES_hhdet_tes!G27=0,0,RES_hhdet_tes!G27/0.086*1000000/RES_hhdet_num!G$24)</f>
        <v>10.241798729802598</v>
      </c>
      <c r="H27" s="156">
        <f>IF(RES_hhdet_tes!H27=0,0,RES_hhdet_tes!H27/0.086*1000000/RES_hhdet_num!H$24)</f>
        <v>15.235746092164295</v>
      </c>
      <c r="I27" s="156">
        <f>IF(RES_hhdet_tes!I27=0,0,RES_hhdet_tes!I27/0.086*1000000/RES_hhdet_num!I$24)</f>
        <v>12.966557892581694</v>
      </c>
      <c r="J27" s="156">
        <f>IF(RES_hhdet_tes!J27=0,0,RES_hhdet_tes!J27/0.086*1000000/RES_hhdet_num!J$24)</f>
        <v>20.368576480807754</v>
      </c>
      <c r="K27" s="156">
        <f>IF(RES_hhdet_tes!K27=0,0,RES_hhdet_tes!K27/0.086*1000000/RES_hhdet_num!K$24)</f>
        <v>2.7724263400093179</v>
      </c>
      <c r="L27" s="156">
        <f>IF(RES_hhdet_tes!L27=0,0,RES_hhdet_tes!L27/0.086*1000000/RES_hhdet_num!L$24)</f>
        <v>22.941646010353899</v>
      </c>
      <c r="M27" s="156">
        <f>IF(RES_hhdet_tes!M27=0,0,RES_hhdet_tes!M27/0.086*1000000/RES_hhdet_num!M$24)</f>
        <v>14.763443218275421</v>
      </c>
      <c r="N27" s="156">
        <f>IF(RES_hhdet_tes!N27=0,0,RES_hhdet_tes!N27/0.086*1000000/RES_hhdet_num!N$24)</f>
        <v>25.043342995773017</v>
      </c>
      <c r="O27" s="156">
        <f>IF(RES_hhdet_tes!O27=0,0,RES_hhdet_tes!O27/0.086*1000000/RES_hhdet_num!O$24)</f>
        <v>3.8002527510425721</v>
      </c>
      <c r="P27" s="156">
        <f>IF(RES_hhdet_tes!P27=0,0,RES_hhdet_tes!P27/0.086*1000000/RES_hhdet_num!P$24)</f>
        <v>9.4255410131894077</v>
      </c>
      <c r="Q27" s="156">
        <f>IF(RES_hhdet_tes!Q27=0,0,RES_hhdet_tes!Q27/0.086*1000000/RES_hhdet_num!Q$24)</f>
        <v>33.062147452566663</v>
      </c>
    </row>
    <row r="28" spans="1:17" ht="12.95" customHeight="1" x14ac:dyDescent="0.25">
      <c r="A28" s="158" t="s">
        <v>112</v>
      </c>
      <c r="B28" s="157">
        <f t="shared" ref="B28:Q28" si="5">B29</f>
        <v>386.48043494802693</v>
      </c>
      <c r="C28" s="157">
        <f t="shared" si="5"/>
        <v>371.87256691575823</v>
      </c>
      <c r="D28" s="157">
        <f t="shared" si="5"/>
        <v>384.66128695130504</v>
      </c>
      <c r="E28" s="157">
        <f t="shared" si="5"/>
        <v>362.6295357617509</v>
      </c>
      <c r="F28" s="157">
        <f t="shared" si="5"/>
        <v>384.13947018694438</v>
      </c>
      <c r="G28" s="157">
        <f t="shared" si="5"/>
        <v>401.83868489978448</v>
      </c>
      <c r="H28" s="157">
        <f t="shared" si="5"/>
        <v>432.71670581036244</v>
      </c>
      <c r="I28" s="157">
        <f t="shared" si="5"/>
        <v>428.6887659327046</v>
      </c>
      <c r="J28" s="157">
        <f t="shared" si="5"/>
        <v>434.81529379393731</v>
      </c>
      <c r="K28" s="157">
        <f t="shared" si="5"/>
        <v>519.57079459994407</v>
      </c>
      <c r="L28" s="157">
        <f t="shared" si="5"/>
        <v>569.04177956901697</v>
      </c>
      <c r="M28" s="157">
        <f t="shared" si="5"/>
        <v>633.38135308161782</v>
      </c>
      <c r="N28" s="157">
        <f t="shared" si="5"/>
        <v>670.61385532625775</v>
      </c>
      <c r="O28" s="157">
        <f t="shared" si="5"/>
        <v>696.55191364014195</v>
      </c>
      <c r="P28" s="157">
        <f t="shared" si="5"/>
        <v>719.16482677038641</v>
      </c>
      <c r="Q28" s="157">
        <f t="shared" si="5"/>
        <v>749.25347126677195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386.48043494802693</v>
      </c>
      <c r="C29" s="156">
        <f>IF(RES_hhdet_tes!C29=0,0,RES_hhdet_tes!C29/0.086*1000000/RES_hhdet_num!C$24)</f>
        <v>371.87256691575823</v>
      </c>
      <c r="D29" s="156">
        <f>IF(RES_hhdet_tes!D29=0,0,RES_hhdet_tes!D29/0.086*1000000/RES_hhdet_num!D$24)</f>
        <v>384.66128695130504</v>
      </c>
      <c r="E29" s="156">
        <f>IF(RES_hhdet_tes!E29=0,0,RES_hhdet_tes!E29/0.086*1000000/RES_hhdet_num!E$24)</f>
        <v>362.6295357617509</v>
      </c>
      <c r="F29" s="156">
        <f>IF(RES_hhdet_tes!F29=0,0,RES_hhdet_tes!F29/0.086*1000000/RES_hhdet_num!F$24)</f>
        <v>384.13947018694438</v>
      </c>
      <c r="G29" s="156">
        <f>IF(RES_hhdet_tes!G29=0,0,RES_hhdet_tes!G29/0.086*1000000/RES_hhdet_num!G$24)</f>
        <v>401.83868489978448</v>
      </c>
      <c r="H29" s="156">
        <f>IF(RES_hhdet_tes!H29=0,0,RES_hhdet_tes!H29/0.086*1000000/RES_hhdet_num!H$24)</f>
        <v>432.71670581036244</v>
      </c>
      <c r="I29" s="156">
        <f>IF(RES_hhdet_tes!I29=0,0,RES_hhdet_tes!I29/0.086*1000000/RES_hhdet_num!I$24)</f>
        <v>428.6887659327046</v>
      </c>
      <c r="J29" s="156">
        <f>IF(RES_hhdet_tes!J29=0,0,RES_hhdet_tes!J29/0.086*1000000/RES_hhdet_num!J$24)</f>
        <v>434.81529379393731</v>
      </c>
      <c r="K29" s="156">
        <f>IF(RES_hhdet_tes!K29=0,0,RES_hhdet_tes!K29/0.086*1000000/RES_hhdet_num!K$24)</f>
        <v>519.57079459994407</v>
      </c>
      <c r="L29" s="156">
        <f>IF(RES_hhdet_tes!L29=0,0,RES_hhdet_tes!L29/0.086*1000000/RES_hhdet_num!L$24)</f>
        <v>569.04177956901697</v>
      </c>
      <c r="M29" s="156">
        <f>IF(RES_hhdet_tes!M29=0,0,RES_hhdet_tes!M29/0.086*1000000/RES_hhdet_num!M$24)</f>
        <v>633.38135308161782</v>
      </c>
      <c r="N29" s="156">
        <f>IF(RES_hhdet_tes!N29=0,0,RES_hhdet_tes!N29/0.086*1000000/RES_hhdet_num!N$24)</f>
        <v>670.61385532625775</v>
      </c>
      <c r="O29" s="156">
        <f>IF(RES_hhdet_tes!O29=0,0,RES_hhdet_tes!O29/0.086*1000000/RES_hhdet_num!O$24)</f>
        <v>696.55191364014195</v>
      </c>
      <c r="P29" s="156">
        <f>IF(RES_hhdet_tes!P29=0,0,RES_hhdet_tes!P29/0.086*1000000/RES_hhdet_num!P$24)</f>
        <v>719.16482677038641</v>
      </c>
      <c r="Q29" s="156">
        <f>IF(RES_hhdet_tes!Q29=0,0,RES_hhdet_tes!Q29/0.086*1000000/RES_hhdet_num!Q$24)</f>
        <v>749.25347126677195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649.99695725360687</v>
      </c>
      <c r="C30" s="157">
        <f>IF(RES_hhdet_tes!C30=0,0,RES_hhdet_tes!C30/0.086*1000000/RES_hhdet_num!C$24)</f>
        <v>698.764968635684</v>
      </c>
      <c r="D30" s="157">
        <f>IF(RES_hhdet_tes!D30=0,0,RES_hhdet_tes!D30/0.086*1000000/RES_hhdet_num!D$24)</f>
        <v>683.0999263885883</v>
      </c>
      <c r="E30" s="157">
        <f>IF(RES_hhdet_tes!E30=0,0,RES_hhdet_tes!E30/0.086*1000000/RES_hhdet_num!E$24)</f>
        <v>714.45498813194774</v>
      </c>
      <c r="F30" s="157">
        <f>IF(RES_hhdet_tes!F30=0,0,RES_hhdet_tes!F30/0.086*1000000/RES_hhdet_num!F$24)</f>
        <v>718.02891465737321</v>
      </c>
      <c r="G30" s="157">
        <f>IF(RES_hhdet_tes!G30=0,0,RES_hhdet_tes!G30/0.086*1000000/RES_hhdet_num!G$24)</f>
        <v>758.89388402784414</v>
      </c>
      <c r="H30" s="157">
        <f>IF(RES_hhdet_tes!H30=0,0,RES_hhdet_tes!H30/0.086*1000000/RES_hhdet_num!H$24)</f>
        <v>769.50486195949634</v>
      </c>
      <c r="I30" s="157">
        <f>IF(RES_hhdet_tes!I30=0,0,RES_hhdet_tes!I30/0.086*1000000/RES_hhdet_num!I$24)</f>
        <v>796.27211876391004</v>
      </c>
      <c r="J30" s="157">
        <f>IF(RES_hhdet_tes!J30=0,0,RES_hhdet_tes!J30/0.086*1000000/RES_hhdet_num!J$24)</f>
        <v>830.08226031565778</v>
      </c>
      <c r="K30" s="157">
        <f>IF(RES_hhdet_tes!K30=0,0,RES_hhdet_tes!K30/0.086*1000000/RES_hhdet_num!K$24)</f>
        <v>672.95654225643796</v>
      </c>
      <c r="L30" s="157">
        <f>IF(RES_hhdet_tes!L30=0,0,RES_hhdet_tes!L30/0.086*1000000/RES_hhdet_num!L$24)</f>
        <v>840.92657389008059</v>
      </c>
      <c r="M30" s="157">
        <f>IF(RES_hhdet_tes!M30=0,0,RES_hhdet_tes!M30/0.086*1000000/RES_hhdet_num!M$24)</f>
        <v>838.53896350445029</v>
      </c>
      <c r="N30" s="157">
        <f>IF(RES_hhdet_tes!N30=0,0,RES_hhdet_tes!N30/0.086*1000000/RES_hhdet_num!N$24)</f>
        <v>845.91249679318912</v>
      </c>
      <c r="O30" s="157">
        <f>IF(RES_hhdet_tes!O30=0,0,RES_hhdet_tes!O30/0.086*1000000/RES_hhdet_num!O$24)</f>
        <v>853.77894195683484</v>
      </c>
      <c r="P30" s="157">
        <f>IF(RES_hhdet_tes!P30=0,0,RES_hhdet_tes!P30/0.086*1000000/RES_hhdet_num!P$24)</f>
        <v>857.05800952872062</v>
      </c>
      <c r="Q30" s="157">
        <f>IF(RES_hhdet_tes!Q30=0,0,RES_hhdet_tes!Q30/0.086*1000000/RES_hhdet_num!Q$24)</f>
        <v>906.9871574873946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644.07118521897996</v>
      </c>
      <c r="C31" s="132">
        <f>IF(RES_hhdet_tes!C31=0,0,RES_hhdet_tes!C31/0.086*1000000/RES_hhdet_num!C31)</f>
        <v>703.7597908783606</v>
      </c>
      <c r="D31" s="132">
        <f>IF(RES_hhdet_tes!D31=0,0,RES_hhdet_tes!D31/0.086*1000000/RES_hhdet_num!D31)</f>
        <v>709.33558094851833</v>
      </c>
      <c r="E31" s="132">
        <f>IF(RES_hhdet_tes!E31=0,0,RES_hhdet_tes!E31/0.086*1000000/RES_hhdet_num!E31)</f>
        <v>713.23570467134789</v>
      </c>
      <c r="F31" s="132">
        <f>IF(RES_hhdet_tes!F31=0,0,RES_hhdet_tes!F31/0.086*1000000/RES_hhdet_num!F31)</f>
        <v>734.9404791487184</v>
      </c>
      <c r="G31" s="132">
        <f>IF(RES_hhdet_tes!G31=0,0,RES_hhdet_tes!G31/0.086*1000000/RES_hhdet_num!G31)</f>
        <v>778.28271778063981</v>
      </c>
      <c r="H31" s="132">
        <f>IF(RES_hhdet_tes!H31=0,0,RES_hhdet_tes!H31/0.086*1000000/RES_hhdet_num!H31)</f>
        <v>776.20948584897894</v>
      </c>
      <c r="I31" s="132">
        <f>IF(RES_hhdet_tes!I31=0,0,RES_hhdet_tes!I31/0.086*1000000/RES_hhdet_num!I31)</f>
        <v>789.4050505417473</v>
      </c>
      <c r="J31" s="132">
        <f>IF(RES_hhdet_tes!J31=0,0,RES_hhdet_tes!J31/0.086*1000000/RES_hhdet_num!J31)</f>
        <v>803.72395754738932</v>
      </c>
      <c r="K31" s="132">
        <f>IF(RES_hhdet_tes!K31=0,0,RES_hhdet_tes!K31/0.086*1000000/RES_hhdet_num!K31)</f>
        <v>664.91348959297352</v>
      </c>
      <c r="L31" s="132">
        <f>IF(RES_hhdet_tes!L31=0,0,RES_hhdet_tes!L31/0.086*1000000/RES_hhdet_num!L31)</f>
        <v>850.40857480041507</v>
      </c>
      <c r="M31" s="132">
        <f>IF(RES_hhdet_tes!M31=0,0,RES_hhdet_tes!M31/0.086*1000000/RES_hhdet_num!M31)</f>
        <v>851.27998137550605</v>
      </c>
      <c r="N31" s="132">
        <f>IF(RES_hhdet_tes!N31=0,0,RES_hhdet_tes!N31/0.086*1000000/RES_hhdet_num!N31)</f>
        <v>850.51310698168243</v>
      </c>
      <c r="O31" s="132">
        <f>IF(RES_hhdet_tes!O31=0,0,RES_hhdet_tes!O31/0.086*1000000/RES_hhdet_num!O31)</f>
        <v>860.73878085040951</v>
      </c>
      <c r="P31" s="132">
        <f>IF(RES_hhdet_tes!P31=0,0,RES_hhdet_tes!P31/0.086*1000000/RES_hhdet_num!P31)</f>
        <v>858.831960261208</v>
      </c>
      <c r="Q31" s="132">
        <f>IF(RES_hhdet_tes!Q31=0,0,RES_hhdet_tes!Q31/0.086*1000000/RES_hhdet_num!Q31)</f>
        <v>894.02345150843757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671.8997703054107</v>
      </c>
      <c r="E32" s="132">
        <f>IF(RES_hhdet_tes!E32=0,0,RES_hhdet_tes!E32/0.086*1000000/RES_hhdet_num!E32)</f>
        <v>669.0138252944688</v>
      </c>
      <c r="F32" s="132">
        <f>IF(RES_hhdet_tes!F32=0,0,RES_hhdet_tes!F32/0.086*1000000/RES_hhdet_num!F32)</f>
        <v>685.1558993082233</v>
      </c>
      <c r="G32" s="132">
        <f>IF(RES_hhdet_tes!G32=0,0,RES_hhdet_tes!G32/0.086*1000000/RES_hhdet_num!G32)</f>
        <v>725.16220474606155</v>
      </c>
      <c r="H32" s="132">
        <f>IF(RES_hhdet_tes!H32=0,0,RES_hhdet_tes!H32/0.086*1000000/RES_hhdet_num!H32)</f>
        <v>723.45244235387281</v>
      </c>
      <c r="I32" s="132">
        <f>IF(RES_hhdet_tes!I32=0,0,RES_hhdet_tes!I32/0.086*1000000/RES_hhdet_num!I32)</f>
        <v>737.12795384924505</v>
      </c>
      <c r="J32" s="132">
        <f>IF(RES_hhdet_tes!J32=0,0,RES_hhdet_tes!J32/0.086*1000000/RES_hhdet_num!J32)</f>
        <v>753.24700855737331</v>
      </c>
      <c r="K32" s="132">
        <f>IF(RES_hhdet_tes!K32=0,0,RES_hhdet_tes!K32/0.086*1000000/RES_hhdet_num!K32)</f>
        <v>618.41299437590851</v>
      </c>
      <c r="L32" s="132">
        <f>IF(RES_hhdet_tes!L32=0,0,RES_hhdet_tes!L32/0.086*1000000/RES_hhdet_num!L32)</f>
        <v>784.07999545834411</v>
      </c>
      <c r="M32" s="132">
        <f>IF(RES_hhdet_tes!M32=0,0,RES_hhdet_tes!M32/0.086*1000000/RES_hhdet_num!M32)</f>
        <v>792.45211683181151</v>
      </c>
      <c r="N32" s="132">
        <f>IF(RES_hhdet_tes!N32=0,0,RES_hhdet_tes!N32/0.086*1000000/RES_hhdet_num!N32)</f>
        <v>798.55815480777903</v>
      </c>
      <c r="O32" s="132">
        <f>IF(RES_hhdet_tes!O32=0,0,RES_hhdet_tes!O32/0.086*1000000/RES_hhdet_num!O32)</f>
        <v>819.87071760763456</v>
      </c>
      <c r="P32" s="132">
        <f>IF(RES_hhdet_tes!P32=0,0,RES_hhdet_tes!P32/0.086*1000000/RES_hhdet_num!P32)</f>
        <v>827.21941905536721</v>
      </c>
      <c r="Q32" s="132">
        <f>IF(RES_hhdet_tes!Q32=0,0,RES_hhdet_tes!Q32/0.086*1000000/RES_hhdet_num!Q32)</f>
        <v>870.55812224652811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15.141398278063408</v>
      </c>
      <c r="E33" s="165">
        <f>IF(RES_hhdet_tes!E33=0,0,RES_hhdet_tes!E33/0.086*1000000/RES_hhdet_num!E32)</f>
        <v>15.025806354975787</v>
      </c>
      <c r="F33" s="165">
        <f>IF(RES_hhdet_tes!F33=0,0,RES_hhdet_tes!F33/0.086*1000000/RES_hhdet_num!F32)</f>
        <v>15.34558958793631</v>
      </c>
      <c r="G33" s="165">
        <f>IF(RES_hhdet_tes!G33=0,0,RES_hhdet_tes!G33/0.086*1000000/RES_hhdet_num!G32)</f>
        <v>16.179690348815683</v>
      </c>
      <c r="H33" s="165">
        <f>IF(RES_hhdet_tes!H33=0,0,RES_hhdet_tes!H33/0.086*1000000/RES_hhdet_num!H32)</f>
        <v>16.087118816763212</v>
      </c>
      <c r="I33" s="165">
        <f>IF(RES_hhdet_tes!I33=0,0,RES_hhdet_tes!I33/0.086*1000000/RES_hhdet_num!I32)</f>
        <v>16.352687973268818</v>
      </c>
      <c r="J33" s="165">
        <f>IF(RES_hhdet_tes!J33=0,0,RES_hhdet_tes!J33/0.086*1000000/RES_hhdet_num!J32)</f>
        <v>16.630109910948132</v>
      </c>
      <c r="K33" s="165">
        <f>IF(RES_hhdet_tes!K33=0,0,RES_hhdet_tes!K33/0.086*1000000/RES_hhdet_num!K32)</f>
        <v>13.597859481973115</v>
      </c>
      <c r="L33" s="165">
        <f>IF(RES_hhdet_tes!L33=0,0,RES_hhdet_tes!L33/0.086*1000000/RES_hhdet_num!L32)</f>
        <v>17.280921811452448</v>
      </c>
      <c r="M33" s="165">
        <f>IF(RES_hhdet_tes!M33=0,0,RES_hhdet_tes!M33/0.086*1000000/RES_hhdet_num!M32)</f>
        <v>17.309893698900325</v>
      </c>
      <c r="N33" s="165">
        <f>IF(RES_hhdet_tes!N33=0,0,RES_hhdet_tes!N33/0.086*1000000/RES_hhdet_num!N32)</f>
        <v>17.268167871937397</v>
      </c>
      <c r="O33" s="165">
        <f>IF(RES_hhdet_tes!O33=0,0,RES_hhdet_tes!O33/0.086*1000000/RES_hhdet_num!O32)</f>
        <v>23.587930152169111</v>
      </c>
      <c r="P33" s="165">
        <f>IF(RES_hhdet_tes!P33=0,0,RES_hhdet_tes!P33/0.086*1000000/RES_hhdet_num!P32)</f>
        <v>23.480884479527631</v>
      </c>
      <c r="Q33" s="165">
        <f>IF(RES_hhdet_tes!Q33=0,0,RES_hhdet_tes!Q33/0.086*1000000/RES_hhdet_num!Q32)</f>
        <v>60.449359834100122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656.75837202734738</v>
      </c>
      <c r="E34" s="164">
        <f>IF(RES_hhdet_tes!E34=0,0,RES_hhdet_tes!E34/0.086*1000000/RES_hhdet_num!E32)</f>
        <v>653.98801893949292</v>
      </c>
      <c r="F34" s="164">
        <f>IF(RES_hhdet_tes!F34=0,0,RES_hhdet_tes!F34/0.086*1000000/RES_hhdet_num!F32)</f>
        <v>669.81030972028725</v>
      </c>
      <c r="G34" s="164">
        <f>IF(RES_hhdet_tes!G34=0,0,RES_hhdet_tes!G34/0.086*1000000/RES_hhdet_num!G32)</f>
        <v>708.98251439724584</v>
      </c>
      <c r="H34" s="164">
        <f>IF(RES_hhdet_tes!H34=0,0,RES_hhdet_tes!H34/0.086*1000000/RES_hhdet_num!H32)</f>
        <v>707.36532353710959</v>
      </c>
      <c r="I34" s="164">
        <f>IF(RES_hhdet_tes!I34=0,0,RES_hhdet_tes!I34/0.086*1000000/RES_hhdet_num!I32)</f>
        <v>720.77526587597617</v>
      </c>
      <c r="J34" s="164">
        <f>IF(RES_hhdet_tes!J34=0,0,RES_hhdet_tes!J34/0.086*1000000/RES_hhdet_num!J32)</f>
        <v>736.61689864642517</v>
      </c>
      <c r="K34" s="164">
        <f>IF(RES_hhdet_tes!K34=0,0,RES_hhdet_tes!K34/0.086*1000000/RES_hhdet_num!K32)</f>
        <v>604.81513489393546</v>
      </c>
      <c r="L34" s="164">
        <f>IF(RES_hhdet_tes!L34=0,0,RES_hhdet_tes!L34/0.086*1000000/RES_hhdet_num!L32)</f>
        <v>766.79907364689154</v>
      </c>
      <c r="M34" s="164">
        <f>IF(RES_hhdet_tes!M34=0,0,RES_hhdet_tes!M34/0.086*1000000/RES_hhdet_num!M32)</f>
        <v>775.14222313291123</v>
      </c>
      <c r="N34" s="164">
        <f>IF(RES_hhdet_tes!N34=0,0,RES_hhdet_tes!N34/0.086*1000000/RES_hhdet_num!N32)</f>
        <v>781.28998693584174</v>
      </c>
      <c r="O34" s="164">
        <f>IF(RES_hhdet_tes!O34=0,0,RES_hhdet_tes!O34/0.086*1000000/RES_hhdet_num!O32)</f>
        <v>796.2827874554655</v>
      </c>
      <c r="P34" s="164">
        <f>IF(RES_hhdet_tes!P34=0,0,RES_hhdet_tes!P34/0.086*1000000/RES_hhdet_num!P32)</f>
        <v>803.73853457583959</v>
      </c>
      <c r="Q34" s="164">
        <f>IF(RES_hhdet_tes!Q34=0,0,RES_hhdet_tes!Q34/0.086*1000000/RES_hhdet_num!Q32)</f>
        <v>810.10876241242784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650.19170190505497</v>
      </c>
      <c r="C35" s="162">
        <f>IF(RES_hhdet_tes!C35=0,0,RES_hhdet_tes!C35/0.086*1000000/RES_hhdet_num!C35)</f>
        <v>698.53009271271242</v>
      </c>
      <c r="D35" s="162">
        <f>IF(RES_hhdet_tes!D35=0,0,RES_hhdet_tes!D35/0.086*1000000/RES_hhdet_num!D35)</f>
        <v>681.70178859434702</v>
      </c>
      <c r="E35" s="162">
        <f>IF(RES_hhdet_tes!E35=0,0,RES_hhdet_tes!E35/0.086*1000000/RES_hhdet_num!E35)</f>
        <v>716.51334096899677</v>
      </c>
      <c r="F35" s="162">
        <f>IF(RES_hhdet_tes!F35=0,0,RES_hhdet_tes!F35/0.086*1000000/RES_hhdet_num!F35)</f>
        <v>717.97100771124212</v>
      </c>
      <c r="G35" s="162">
        <f>IF(RES_hhdet_tes!G35=0,0,RES_hhdet_tes!G35/0.086*1000000/RES_hhdet_num!G35)</f>
        <v>758.74356357164754</v>
      </c>
      <c r="H35" s="162">
        <f>IF(RES_hhdet_tes!H35=0,0,RES_hhdet_tes!H35/0.086*1000000/RES_hhdet_num!H35)</f>
        <v>772.35621479745919</v>
      </c>
      <c r="I35" s="162">
        <f>IF(RES_hhdet_tes!I35=0,0,RES_hhdet_tes!I35/0.086*1000000/RES_hhdet_num!I35)</f>
        <v>804.69088823732704</v>
      </c>
      <c r="J35" s="162">
        <f>IF(RES_hhdet_tes!J35=0,0,RES_hhdet_tes!J35/0.086*1000000/RES_hhdet_num!J35)</f>
        <v>846.06356676702137</v>
      </c>
      <c r="K35" s="162">
        <f>IF(RES_hhdet_tes!K35=0,0,RES_hhdet_tes!K35/0.086*1000000/RES_hhdet_num!K35)</f>
        <v>683.29784728808431</v>
      </c>
      <c r="L35" s="162">
        <f>IF(RES_hhdet_tes!L35=0,0,RES_hhdet_tes!L35/0.086*1000000/RES_hhdet_num!L35)</f>
        <v>879.63066787019534</v>
      </c>
      <c r="M35" s="162">
        <f>IF(RES_hhdet_tes!M35=0,0,RES_hhdet_tes!M35/0.086*1000000/RES_hhdet_num!M35)</f>
        <v>869.1103584162795</v>
      </c>
      <c r="N35" s="162">
        <f>IF(RES_hhdet_tes!N35=0,0,RES_hhdet_tes!N35/0.086*1000000/RES_hhdet_num!N35)</f>
        <v>877.30396968235289</v>
      </c>
      <c r="O35" s="162">
        <f>IF(RES_hhdet_tes!O35=0,0,RES_hhdet_tes!O35/0.086*1000000/RES_hhdet_num!O35)</f>
        <v>875.53782714692306</v>
      </c>
      <c r="P35" s="162">
        <f>IF(RES_hhdet_tes!P35=0,0,RES_hhdet_tes!P35/0.086*1000000/RES_hhdet_num!P35)</f>
        <v>876.38310483415705</v>
      </c>
      <c r="Q35" s="162">
        <f>IF(RES_hhdet_tes!Q35=0,0,RES_hhdet_tes!Q35/0.086*1000000/RES_hhdet_num!Q35)</f>
        <v>929.87446413634734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672.00227626539856</v>
      </c>
      <c r="E36" s="160">
        <f>IF(RES_hhdet_tes!E36=0,0,RES_hhdet_tes!E36/0.086*1000000/RES_hhdet_num!E36)</f>
        <v>669.86547239584092</v>
      </c>
      <c r="F36" s="160">
        <f>IF(RES_hhdet_tes!F36=0,0,RES_hhdet_tes!F36/0.086*1000000/RES_hhdet_num!F36)</f>
        <v>685.49466298039681</v>
      </c>
      <c r="G36" s="160">
        <f>IF(RES_hhdet_tes!G36=0,0,RES_hhdet_tes!G36/0.086*1000000/RES_hhdet_num!G36)</f>
        <v>725.28096888864627</v>
      </c>
      <c r="H36" s="160">
        <f>IF(RES_hhdet_tes!H36=0,0,RES_hhdet_tes!H36/0.086*1000000/RES_hhdet_num!H36)</f>
        <v>723.68720107652894</v>
      </c>
      <c r="I36" s="160">
        <f>IF(RES_hhdet_tes!I36=0,0,RES_hhdet_tes!I36/0.086*1000000/RES_hhdet_num!I36)</f>
        <v>737.48381760087136</v>
      </c>
      <c r="J36" s="160">
        <f>IF(RES_hhdet_tes!J36=0,0,RES_hhdet_tes!J36/0.086*1000000/RES_hhdet_num!J36)</f>
        <v>753.78075187447382</v>
      </c>
      <c r="K36" s="160">
        <f>IF(RES_hhdet_tes!K36=0,0,RES_hhdet_tes!K36/0.086*1000000/RES_hhdet_num!K36)</f>
        <v>618.61453390346696</v>
      </c>
      <c r="L36" s="160">
        <f>IF(RES_hhdet_tes!L36=0,0,RES_hhdet_tes!L36/0.086*1000000/RES_hhdet_num!L36)</f>
        <v>784.5703663755919</v>
      </c>
      <c r="M36" s="160">
        <f>IF(RES_hhdet_tes!M36=0,0,RES_hhdet_tes!M36/0.086*1000000/RES_hhdet_num!M36)</f>
        <v>792.72375686657642</v>
      </c>
      <c r="N36" s="160">
        <f>IF(RES_hhdet_tes!N36=0,0,RES_hhdet_tes!N36/0.086*1000000/RES_hhdet_num!N36)</f>
        <v>799.02624449835025</v>
      </c>
      <c r="O36" s="160">
        <f>IF(RES_hhdet_tes!O36=0,0,RES_hhdet_tes!O36/0.086*1000000/RES_hhdet_num!O36)</f>
        <v>820.12357253444918</v>
      </c>
      <c r="P36" s="160">
        <f>IF(RES_hhdet_tes!P36=0,0,RES_hhdet_tes!P36/0.086*1000000/RES_hhdet_num!P36)</f>
        <v>827.59150746608691</v>
      </c>
      <c r="Q36" s="160">
        <f>IF(RES_hhdet_tes!Q36=0,0,RES_hhdet_tes!Q36/0.086*1000000/RES_hhdet_num!Q36)</f>
        <v>872.85789661230683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15.24390423805122</v>
      </c>
      <c r="E37" s="156">
        <f>IF(RES_hhdet_tes!E37=0,0,RES_hhdet_tes!E37/0.086*1000000/RES_hhdet_num!E36)</f>
        <v>15.877453456348071</v>
      </c>
      <c r="F37" s="156">
        <f>IF(RES_hhdet_tes!F37=0,0,RES_hhdet_tes!F37/0.086*1000000/RES_hhdet_num!F36)</f>
        <v>15.684353260109422</v>
      </c>
      <c r="G37" s="156">
        <f>IF(RES_hhdet_tes!G37=0,0,RES_hhdet_tes!G37/0.086*1000000/RES_hhdet_num!G36)</f>
        <v>16.298454491400502</v>
      </c>
      <c r="H37" s="156">
        <f>IF(RES_hhdet_tes!H37=0,0,RES_hhdet_tes!H37/0.086*1000000/RES_hhdet_num!H36)</f>
        <v>16.321877539419287</v>
      </c>
      <c r="I37" s="156">
        <f>IF(RES_hhdet_tes!I37=0,0,RES_hhdet_tes!I37/0.086*1000000/RES_hhdet_num!I36)</f>
        <v>16.708551724894768</v>
      </c>
      <c r="J37" s="156">
        <f>IF(RES_hhdet_tes!J37=0,0,RES_hhdet_tes!J37/0.086*1000000/RES_hhdet_num!J36)</f>
        <v>17.163853228048684</v>
      </c>
      <c r="K37" s="156">
        <f>IF(RES_hhdet_tes!K37=0,0,RES_hhdet_tes!K37/0.086*1000000/RES_hhdet_num!K36)</f>
        <v>13.799399009531566</v>
      </c>
      <c r="L37" s="156">
        <f>IF(RES_hhdet_tes!L37=0,0,RES_hhdet_tes!L37/0.086*1000000/RES_hhdet_num!L36)</f>
        <v>17.771292728700434</v>
      </c>
      <c r="M37" s="156">
        <f>IF(RES_hhdet_tes!M37=0,0,RES_hhdet_tes!M37/0.086*1000000/RES_hhdet_num!M36)</f>
        <v>17.581533733665232</v>
      </c>
      <c r="N37" s="156">
        <f>IF(RES_hhdet_tes!N37=0,0,RES_hhdet_tes!N37/0.086*1000000/RES_hhdet_num!N36)</f>
        <v>17.736257562508698</v>
      </c>
      <c r="O37" s="156">
        <f>IF(RES_hhdet_tes!O37=0,0,RES_hhdet_tes!O37/0.086*1000000/RES_hhdet_num!O36)</f>
        <v>23.840785078983991</v>
      </c>
      <c r="P37" s="156">
        <f>IF(RES_hhdet_tes!P37=0,0,RES_hhdet_tes!P37/0.086*1000000/RES_hhdet_num!P36)</f>
        <v>23.852972890247685</v>
      </c>
      <c r="Q37" s="156">
        <f>IF(RES_hhdet_tes!Q37=0,0,RES_hhdet_tes!Q37/0.086*1000000/RES_hhdet_num!Q36)</f>
        <v>62.749134199879094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656.75837202734738</v>
      </c>
      <c r="E38" s="156">
        <f>IF(RES_hhdet_tes!E38=0,0,RES_hhdet_tes!E38/0.086*1000000/RES_hhdet_num!E36)</f>
        <v>653.98801893949269</v>
      </c>
      <c r="F38" s="156">
        <f>IF(RES_hhdet_tes!F38=0,0,RES_hhdet_tes!F38/0.086*1000000/RES_hhdet_num!F36)</f>
        <v>669.81030972028736</v>
      </c>
      <c r="G38" s="156">
        <f>IF(RES_hhdet_tes!G38=0,0,RES_hhdet_tes!G38/0.086*1000000/RES_hhdet_num!G36)</f>
        <v>708.98251439724584</v>
      </c>
      <c r="H38" s="156">
        <f>IF(RES_hhdet_tes!H38=0,0,RES_hhdet_tes!H38/0.086*1000000/RES_hhdet_num!H36)</f>
        <v>707.36532353710959</v>
      </c>
      <c r="I38" s="156">
        <f>IF(RES_hhdet_tes!I38=0,0,RES_hhdet_tes!I38/0.086*1000000/RES_hhdet_num!I36)</f>
        <v>720.77526587597674</v>
      </c>
      <c r="J38" s="156">
        <f>IF(RES_hhdet_tes!J38=0,0,RES_hhdet_tes!J38/0.086*1000000/RES_hhdet_num!J36)</f>
        <v>736.61689864642528</v>
      </c>
      <c r="K38" s="156">
        <f>IF(RES_hhdet_tes!K38=0,0,RES_hhdet_tes!K38/0.086*1000000/RES_hhdet_num!K36)</f>
        <v>604.81513489393535</v>
      </c>
      <c r="L38" s="156">
        <f>IF(RES_hhdet_tes!L38=0,0,RES_hhdet_tes!L38/0.086*1000000/RES_hhdet_num!L36)</f>
        <v>766.79907364689143</v>
      </c>
      <c r="M38" s="156">
        <f>IF(RES_hhdet_tes!M38=0,0,RES_hhdet_tes!M38/0.086*1000000/RES_hhdet_num!M36)</f>
        <v>775.14222313291111</v>
      </c>
      <c r="N38" s="156">
        <f>IF(RES_hhdet_tes!N38=0,0,RES_hhdet_tes!N38/0.086*1000000/RES_hhdet_num!N36)</f>
        <v>781.28998693584151</v>
      </c>
      <c r="O38" s="156">
        <f>IF(RES_hhdet_tes!O38=0,0,RES_hhdet_tes!O38/0.086*1000000/RES_hhdet_num!O36)</f>
        <v>796.28278745546515</v>
      </c>
      <c r="P38" s="156">
        <f>IF(RES_hhdet_tes!P38=0,0,RES_hhdet_tes!P38/0.086*1000000/RES_hhdet_num!P36)</f>
        <v>803.73853457583937</v>
      </c>
      <c r="Q38" s="156">
        <f>IF(RES_hhdet_tes!Q38=0,0,RES_hhdet_tes!Q38/0.086*1000000/RES_hhdet_num!Q36)</f>
        <v>810.10876241242761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510.55758799584726</v>
      </c>
      <c r="C39" s="157">
        <f>IF(RES_hhdet_tes!C39=0,0,RES_hhdet_tes!C39/0.086*1000000/RES_hhdet_num!C$24)</f>
        <v>527.42408581526979</v>
      </c>
      <c r="D39" s="157">
        <f>IF(RES_hhdet_tes!D39=0,0,RES_hhdet_tes!D39/0.086*1000000/RES_hhdet_num!D$24)</f>
        <v>552.83765477941392</v>
      </c>
      <c r="E39" s="157">
        <f>IF(RES_hhdet_tes!E39=0,0,RES_hhdet_tes!E39/0.086*1000000/RES_hhdet_num!E$24)</f>
        <v>539.26125428841647</v>
      </c>
      <c r="F39" s="157">
        <f>IF(RES_hhdet_tes!F39=0,0,RES_hhdet_tes!F39/0.086*1000000/RES_hhdet_num!F$24)</f>
        <v>612.57870385294837</v>
      </c>
      <c r="G39" s="157">
        <f>IF(RES_hhdet_tes!G39=0,0,RES_hhdet_tes!G39/0.086*1000000/RES_hhdet_num!G$24)</f>
        <v>605.74106192466502</v>
      </c>
      <c r="H39" s="157">
        <f>IF(RES_hhdet_tes!H39=0,0,RES_hhdet_tes!H39/0.086*1000000/RES_hhdet_num!H$24)</f>
        <v>627.20400652162073</v>
      </c>
      <c r="I39" s="157">
        <f>IF(RES_hhdet_tes!I39=0,0,RES_hhdet_tes!I39/0.086*1000000/RES_hhdet_num!I$24)</f>
        <v>615.59992411899918</v>
      </c>
      <c r="J39" s="157">
        <f>IF(RES_hhdet_tes!J39=0,0,RES_hhdet_tes!J39/0.086*1000000/RES_hhdet_num!J$24)</f>
        <v>625.46183952890431</v>
      </c>
      <c r="K39" s="157">
        <f>IF(RES_hhdet_tes!K39=0,0,RES_hhdet_tes!K39/0.086*1000000/RES_hhdet_num!K$24)</f>
        <v>615.832787788171</v>
      </c>
      <c r="L39" s="157">
        <f>IF(RES_hhdet_tes!L39=0,0,RES_hhdet_tes!L39/0.086*1000000/RES_hhdet_num!L$24)</f>
        <v>666.20309023099549</v>
      </c>
      <c r="M39" s="157">
        <f>IF(RES_hhdet_tes!M39=0,0,RES_hhdet_tes!M39/0.086*1000000/RES_hhdet_num!M$24)</f>
        <v>664.75616139661463</v>
      </c>
      <c r="N39" s="157">
        <f>IF(RES_hhdet_tes!N39=0,0,RES_hhdet_tes!N39/0.086*1000000/RES_hhdet_num!N$24)</f>
        <v>670.96833810151998</v>
      </c>
      <c r="O39" s="157">
        <f>IF(RES_hhdet_tes!O39=0,0,RES_hhdet_tes!O39/0.086*1000000/RES_hhdet_num!O$24)</f>
        <v>664.82421925929884</v>
      </c>
      <c r="P39" s="157">
        <f>IF(RES_hhdet_tes!P39=0,0,RES_hhdet_tes!P39/0.086*1000000/RES_hhdet_num!P$24)</f>
        <v>664.90053196608972</v>
      </c>
      <c r="Q39" s="157">
        <f>IF(RES_hhdet_tes!Q39=0,0,RES_hhdet_tes!Q39/0.086*1000000/RES_hhdet_num!Q$24)</f>
        <v>732.33850177640068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506.02941990670132</v>
      </c>
      <c r="C40" s="156">
        <f>IF(RES_hhdet_tes!C40=0,0,RES_hhdet_tes!C40/0.086*1000000/RES_hhdet_num!C40)</f>
        <v>551.68474064494012</v>
      </c>
      <c r="D40" s="156">
        <f>IF(RES_hhdet_tes!D40=0,0,RES_hhdet_tes!D40/0.086*1000000/RES_hhdet_num!D40)</f>
        <v>592.30172310613386</v>
      </c>
      <c r="E40" s="156">
        <f>IF(RES_hhdet_tes!E40=0,0,RES_hhdet_tes!E40/0.086*1000000/RES_hhdet_num!E40)</f>
        <v>549.91770003110537</v>
      </c>
      <c r="F40" s="156">
        <f>IF(RES_hhdet_tes!F40=0,0,RES_hhdet_tes!F40/0.086*1000000/RES_hhdet_num!F40)</f>
        <v>636.88986335194375</v>
      </c>
      <c r="G40" s="156">
        <f>IF(RES_hhdet_tes!G40=0,0,RES_hhdet_tes!G40/0.086*1000000/RES_hhdet_num!G40)</f>
        <v>632.13477429341265</v>
      </c>
      <c r="H40" s="156">
        <f>IF(RES_hhdet_tes!H40=0,0,RES_hhdet_tes!H40/0.086*1000000/RES_hhdet_num!H40)</f>
        <v>645.44951475374751</v>
      </c>
      <c r="I40" s="156">
        <f>IF(RES_hhdet_tes!I40=0,0,RES_hhdet_tes!I40/0.086*1000000/RES_hhdet_num!I40)</f>
        <v>626.04851538140406</v>
      </c>
      <c r="J40" s="156">
        <f>IF(RES_hhdet_tes!J40=0,0,RES_hhdet_tes!J40/0.086*1000000/RES_hhdet_num!J40)</f>
        <v>630.38498347256689</v>
      </c>
      <c r="K40" s="156">
        <f>IF(RES_hhdet_tes!K40=0,0,RES_hhdet_tes!K40/0.086*1000000/RES_hhdet_num!K40)</f>
        <v>628.69583620889648</v>
      </c>
      <c r="L40" s="156">
        <f>IF(RES_hhdet_tes!L40=0,0,RES_hhdet_tes!L40/0.086*1000000/RES_hhdet_num!L40)</f>
        <v>676.10269721665793</v>
      </c>
      <c r="M40" s="156">
        <f>IF(RES_hhdet_tes!M40=0,0,RES_hhdet_tes!M40/0.086*1000000/RES_hhdet_num!M40)</f>
        <v>676.27442428351299</v>
      </c>
      <c r="N40" s="156">
        <f>IF(RES_hhdet_tes!N40=0,0,RES_hhdet_tes!N40/0.086*1000000/RES_hhdet_num!N40)</f>
        <v>676.75526312907493</v>
      </c>
      <c r="O40" s="156">
        <f>IF(RES_hhdet_tes!O40=0,0,RES_hhdet_tes!O40/0.086*1000000/RES_hhdet_num!O40)</f>
        <v>677.02133298267518</v>
      </c>
      <c r="P40" s="156">
        <f>IF(RES_hhdet_tes!P40=0,0,RES_hhdet_tes!P40/0.086*1000000/RES_hhdet_num!P40)</f>
        <v>673.48098841940021</v>
      </c>
      <c r="Q40" s="156">
        <f>IF(RES_hhdet_tes!Q40=0,0,RES_hhdet_tes!Q40/0.086*1000000/RES_hhdet_num!Q40)</f>
        <v>728.08850820743874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510.85431777679293</v>
      </c>
      <c r="C41" s="57">
        <f>IF(RES_hhdet_tes!C41=0,0,RES_hhdet_tes!C41/0.086*1000000/RES_hhdet_num!C41)</f>
        <v>515.13324837514858</v>
      </c>
      <c r="D41" s="57">
        <f>IF(RES_hhdet_tes!D41=0,0,RES_hhdet_tes!D41/0.086*1000000/RES_hhdet_num!D41)</f>
        <v>544.76537355246467</v>
      </c>
      <c r="E41" s="57">
        <f>IF(RES_hhdet_tes!E41=0,0,RES_hhdet_tes!E41/0.086*1000000/RES_hhdet_num!E41)</f>
        <v>537.14833962913065</v>
      </c>
      <c r="F41" s="57">
        <f>IF(RES_hhdet_tes!F41=0,0,RES_hhdet_tes!F41/0.086*1000000/RES_hhdet_num!F41)</f>
        <v>606.17697062887225</v>
      </c>
      <c r="G41" s="57">
        <f>IF(RES_hhdet_tes!G41=0,0,RES_hhdet_tes!G41/0.086*1000000/RES_hhdet_num!G41)</f>
        <v>598.20174178720424</v>
      </c>
      <c r="H41" s="57">
        <f>IF(RES_hhdet_tes!H41=0,0,RES_hhdet_tes!H41/0.086*1000000/RES_hhdet_num!H41)</f>
        <v>620.88142267541741</v>
      </c>
      <c r="I41" s="57">
        <f>IF(RES_hhdet_tes!I41=0,0,RES_hhdet_tes!I41/0.086*1000000/RES_hhdet_num!I41)</f>
        <v>609.69073876095536</v>
      </c>
      <c r="J41" s="57">
        <f>IF(RES_hhdet_tes!J41=0,0,RES_hhdet_tes!J41/0.086*1000000/RES_hhdet_num!J41)</f>
        <v>620.36483295805624</v>
      </c>
      <c r="K41" s="57">
        <f>IF(RES_hhdet_tes!K41=0,0,RES_hhdet_tes!K41/0.086*1000000/RES_hhdet_num!K41)</f>
        <v>600.65285969032368</v>
      </c>
      <c r="L41" s="57">
        <f>IF(RES_hhdet_tes!L41=0,0,RES_hhdet_tes!L41/0.086*1000000/RES_hhdet_num!L41)</f>
        <v>659.25340500765981</v>
      </c>
      <c r="M41" s="57">
        <f>IF(RES_hhdet_tes!M41=0,0,RES_hhdet_tes!M41/0.086*1000000/RES_hhdet_num!M41)</f>
        <v>658.21063828795843</v>
      </c>
      <c r="N41" s="57">
        <f>IF(RES_hhdet_tes!N41=0,0,RES_hhdet_tes!N41/0.086*1000000/RES_hhdet_num!N41)</f>
        <v>667.90515305159875</v>
      </c>
      <c r="O41" s="57">
        <f>IF(RES_hhdet_tes!O41=0,0,RES_hhdet_tes!O41/0.086*1000000/RES_hhdet_num!O41)</f>
        <v>659.49083953996706</v>
      </c>
      <c r="P41" s="57">
        <f>IF(RES_hhdet_tes!P41=0,0,RES_hhdet_tes!P41/0.086*1000000/RES_hhdet_num!P41)</f>
        <v>661.95621398984781</v>
      </c>
      <c r="Q41" s="57">
        <f>IF(RES_hhdet_tes!Q41=0,0,RES_hhdet_tes!Q41/0.086*1000000/RES_hhdet_num!Q41)</f>
        <v>733.59505778205755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0</v>
      </c>
      <c r="C43" s="168">
        <f t="shared" ref="C43:Q43" si="6">SUM(C44,C47,C49,C58)</f>
        <v>0</v>
      </c>
      <c r="D43" s="168">
        <f t="shared" si="6"/>
        <v>0</v>
      </c>
      <c r="E43" s="168">
        <f t="shared" si="6"/>
        <v>0</v>
      </c>
      <c r="F43" s="168">
        <f t="shared" si="6"/>
        <v>0</v>
      </c>
      <c r="G43" s="168">
        <f t="shared" si="6"/>
        <v>0</v>
      </c>
      <c r="H43" s="168">
        <f t="shared" si="6"/>
        <v>0</v>
      </c>
      <c r="I43" s="168">
        <f t="shared" si="6"/>
        <v>0</v>
      </c>
      <c r="J43" s="168">
        <f t="shared" si="6"/>
        <v>0</v>
      </c>
      <c r="K43" s="168">
        <f t="shared" si="6"/>
        <v>0</v>
      </c>
      <c r="L43" s="168">
        <f t="shared" si="6"/>
        <v>0</v>
      </c>
      <c r="M43" s="168">
        <f t="shared" si="6"/>
        <v>0</v>
      </c>
      <c r="N43" s="168">
        <f t="shared" si="6"/>
        <v>0</v>
      </c>
      <c r="O43" s="168">
        <f t="shared" si="6"/>
        <v>2736.4385733492727</v>
      </c>
      <c r="P43" s="168">
        <f t="shared" si="6"/>
        <v>2739.9545888578941</v>
      </c>
      <c r="Q43" s="168">
        <f t="shared" si="6"/>
        <v>3049.4191246157093</v>
      </c>
    </row>
    <row r="44" spans="1:17" ht="12.95" customHeight="1" x14ac:dyDescent="0.25">
      <c r="A44" s="158" t="s">
        <v>65</v>
      </c>
      <c r="B44" s="157">
        <f t="shared" ref="B44:Q44" si="7">SUM(B45:B46)</f>
        <v>0</v>
      </c>
      <c r="C44" s="157">
        <f t="shared" si="7"/>
        <v>0</v>
      </c>
      <c r="D44" s="157">
        <f t="shared" si="7"/>
        <v>0</v>
      </c>
      <c r="E44" s="157">
        <f t="shared" si="7"/>
        <v>0</v>
      </c>
      <c r="F44" s="157">
        <f t="shared" si="7"/>
        <v>0</v>
      </c>
      <c r="G44" s="157">
        <f t="shared" si="7"/>
        <v>0</v>
      </c>
      <c r="H44" s="157">
        <f t="shared" si="7"/>
        <v>0</v>
      </c>
      <c r="I44" s="157">
        <f t="shared" si="7"/>
        <v>0</v>
      </c>
      <c r="J44" s="157">
        <f t="shared" si="7"/>
        <v>0</v>
      </c>
      <c r="K44" s="157">
        <f t="shared" si="7"/>
        <v>0</v>
      </c>
      <c r="L44" s="157">
        <f t="shared" si="7"/>
        <v>0</v>
      </c>
      <c r="M44" s="157">
        <f t="shared" si="7"/>
        <v>0</v>
      </c>
      <c r="N44" s="157">
        <f t="shared" si="7"/>
        <v>0</v>
      </c>
      <c r="O44" s="157">
        <f t="shared" si="7"/>
        <v>511.41021964680726</v>
      </c>
      <c r="P44" s="157">
        <f t="shared" si="7"/>
        <v>490.60926662956098</v>
      </c>
      <c r="Q44" s="157">
        <f t="shared" si="7"/>
        <v>651.53002308426505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0</v>
      </c>
      <c r="C45" s="156">
        <f>IF(RES_hhdet_tes!C45=0,0,RES_hhdet_tes!C45/0.086*1000000/RES_hhdet_num!C$43)</f>
        <v>0</v>
      </c>
      <c r="D45" s="156">
        <f>IF(RES_hhdet_tes!D45=0,0,RES_hhdet_tes!D45/0.086*1000000/RES_hhdet_num!D$43)</f>
        <v>0</v>
      </c>
      <c r="E45" s="156">
        <f>IF(RES_hhdet_tes!E45=0,0,RES_hhdet_tes!E45/0.086*1000000/RES_hhdet_num!E$43)</f>
        <v>0</v>
      </c>
      <c r="F45" s="156">
        <f>IF(RES_hhdet_tes!F45=0,0,RES_hhdet_tes!F45/0.086*1000000/RES_hhdet_num!F$43)</f>
        <v>0</v>
      </c>
      <c r="G45" s="156">
        <f>IF(RES_hhdet_tes!G45=0,0,RES_hhdet_tes!G45/0.086*1000000/RES_hhdet_num!G$43)</f>
        <v>0</v>
      </c>
      <c r="H45" s="156">
        <f>IF(RES_hhdet_tes!H45=0,0,RES_hhdet_tes!H45/0.086*1000000/RES_hhdet_num!H$43)</f>
        <v>0</v>
      </c>
      <c r="I45" s="156">
        <f>IF(RES_hhdet_tes!I45=0,0,RES_hhdet_tes!I45/0.086*1000000/RES_hhdet_num!I$43)</f>
        <v>0</v>
      </c>
      <c r="J45" s="156">
        <f>IF(RES_hhdet_tes!J45=0,0,RES_hhdet_tes!J45/0.086*1000000/RES_hhdet_num!J$43)</f>
        <v>0</v>
      </c>
      <c r="K45" s="156">
        <f>IF(RES_hhdet_tes!K45=0,0,RES_hhdet_tes!K45/0.086*1000000/RES_hhdet_num!K$43)</f>
        <v>0</v>
      </c>
      <c r="L45" s="156">
        <f>IF(RES_hhdet_tes!L45=0,0,RES_hhdet_tes!L45/0.086*1000000/RES_hhdet_num!L$43)</f>
        <v>0</v>
      </c>
      <c r="M45" s="156">
        <f>IF(RES_hhdet_tes!M45=0,0,RES_hhdet_tes!M45/0.086*1000000/RES_hhdet_num!M$43)</f>
        <v>0</v>
      </c>
      <c r="N45" s="156">
        <f>IF(RES_hhdet_tes!N45=0,0,RES_hhdet_tes!N45/0.086*1000000/RES_hhdet_num!N$43)</f>
        <v>0</v>
      </c>
      <c r="O45" s="156">
        <f>IF(RES_hhdet_tes!O45=0,0,RES_hhdet_tes!O45/0.086*1000000/RES_hhdet_num!O$43)</f>
        <v>508.29409627440134</v>
      </c>
      <c r="P45" s="156">
        <f>IF(RES_hhdet_tes!P45=0,0,RES_hhdet_tes!P45/0.086*1000000/RES_hhdet_num!P$43)</f>
        <v>482.73091318799032</v>
      </c>
      <c r="Q45" s="156">
        <f>IF(RES_hhdet_tes!Q45=0,0,RES_hhdet_tes!Q45/0.086*1000000/RES_hhdet_num!Q$43)</f>
        <v>624.9421468473563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0</v>
      </c>
      <c r="C46" s="156">
        <f>IF(RES_hhdet_tes!C46=0,0,RES_hhdet_tes!C46/0.086*1000000/RES_hhdet_num!C$43)</f>
        <v>0</v>
      </c>
      <c r="D46" s="156">
        <f>IF(RES_hhdet_tes!D46=0,0,RES_hhdet_tes!D46/0.086*1000000/RES_hhdet_num!D$43)</f>
        <v>0</v>
      </c>
      <c r="E46" s="156">
        <f>IF(RES_hhdet_tes!E46=0,0,RES_hhdet_tes!E46/0.086*1000000/RES_hhdet_num!E$43)</f>
        <v>0</v>
      </c>
      <c r="F46" s="156">
        <f>IF(RES_hhdet_tes!F46=0,0,RES_hhdet_tes!F46/0.086*1000000/RES_hhdet_num!F$43)</f>
        <v>0</v>
      </c>
      <c r="G46" s="156">
        <f>IF(RES_hhdet_tes!G46=0,0,RES_hhdet_tes!G46/0.086*1000000/RES_hhdet_num!G$43)</f>
        <v>0</v>
      </c>
      <c r="H46" s="156">
        <f>IF(RES_hhdet_tes!H46=0,0,RES_hhdet_tes!H46/0.086*1000000/RES_hhdet_num!H$43)</f>
        <v>0</v>
      </c>
      <c r="I46" s="156">
        <f>IF(RES_hhdet_tes!I46=0,0,RES_hhdet_tes!I46/0.086*1000000/RES_hhdet_num!I$43)</f>
        <v>0</v>
      </c>
      <c r="J46" s="156">
        <f>IF(RES_hhdet_tes!J46=0,0,RES_hhdet_tes!J46/0.086*1000000/RES_hhdet_num!J$43)</f>
        <v>0</v>
      </c>
      <c r="K46" s="156">
        <f>IF(RES_hhdet_tes!K46=0,0,RES_hhdet_tes!K46/0.086*1000000/RES_hhdet_num!K$43)</f>
        <v>0</v>
      </c>
      <c r="L46" s="156">
        <f>IF(RES_hhdet_tes!L46=0,0,RES_hhdet_tes!L46/0.086*1000000/RES_hhdet_num!L$43)</f>
        <v>0</v>
      </c>
      <c r="M46" s="156">
        <f>IF(RES_hhdet_tes!M46=0,0,RES_hhdet_tes!M46/0.086*1000000/RES_hhdet_num!M$43)</f>
        <v>0</v>
      </c>
      <c r="N46" s="156">
        <f>IF(RES_hhdet_tes!N46=0,0,RES_hhdet_tes!N46/0.086*1000000/RES_hhdet_num!N$43)</f>
        <v>0</v>
      </c>
      <c r="O46" s="156">
        <f>IF(RES_hhdet_tes!O46=0,0,RES_hhdet_tes!O46/0.086*1000000/RES_hhdet_num!O$43)</f>
        <v>3.1161233724059372</v>
      </c>
      <c r="P46" s="156">
        <f>IF(RES_hhdet_tes!P46=0,0,RES_hhdet_tes!P46/0.086*1000000/RES_hhdet_num!P$43)</f>
        <v>7.8783534415706358</v>
      </c>
      <c r="Q46" s="156">
        <f>IF(RES_hhdet_tes!Q46=0,0,RES_hhdet_tes!Q46/0.086*1000000/RES_hhdet_num!Q$43)</f>
        <v>26.587876236908727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696.67850935575063</v>
      </c>
      <c r="P47" s="157">
        <f t="shared" si="8"/>
        <v>719.06899911407106</v>
      </c>
      <c r="Q47" s="157">
        <f t="shared" si="8"/>
        <v>749.14347663644787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0</v>
      </c>
      <c r="C48" s="156">
        <f>IF(RES_hhdet_tes!C48=0,0,RES_hhdet_tes!C48/0.086*1000000/RES_hhdet_num!C$43)</f>
        <v>0</v>
      </c>
      <c r="D48" s="156">
        <f>IF(RES_hhdet_tes!D48=0,0,RES_hhdet_tes!D48/0.086*1000000/RES_hhdet_num!D$43)</f>
        <v>0</v>
      </c>
      <c r="E48" s="156">
        <f>IF(RES_hhdet_tes!E48=0,0,RES_hhdet_tes!E48/0.086*1000000/RES_hhdet_num!E$43)</f>
        <v>0</v>
      </c>
      <c r="F48" s="156">
        <f>IF(RES_hhdet_tes!F48=0,0,RES_hhdet_tes!F48/0.086*1000000/RES_hhdet_num!F$43)</f>
        <v>0</v>
      </c>
      <c r="G48" s="156">
        <f>IF(RES_hhdet_tes!G48=0,0,RES_hhdet_tes!G48/0.086*1000000/RES_hhdet_num!G$43)</f>
        <v>0</v>
      </c>
      <c r="H48" s="156">
        <f>IF(RES_hhdet_tes!H48=0,0,RES_hhdet_tes!H48/0.086*1000000/RES_hhdet_num!H$43)</f>
        <v>0</v>
      </c>
      <c r="I48" s="156">
        <f>IF(RES_hhdet_tes!I48=0,0,RES_hhdet_tes!I48/0.086*1000000/RES_hhdet_num!I$43)</f>
        <v>0</v>
      </c>
      <c r="J48" s="156">
        <f>IF(RES_hhdet_tes!J48=0,0,RES_hhdet_tes!J48/0.086*1000000/RES_hhdet_num!J$43)</f>
        <v>0</v>
      </c>
      <c r="K48" s="156">
        <f>IF(RES_hhdet_tes!K48=0,0,RES_hhdet_tes!K48/0.086*1000000/RES_hhdet_num!K$43)</f>
        <v>0</v>
      </c>
      <c r="L48" s="156">
        <f>IF(RES_hhdet_tes!L48=0,0,RES_hhdet_tes!L48/0.086*1000000/RES_hhdet_num!L$43)</f>
        <v>0</v>
      </c>
      <c r="M48" s="156">
        <f>IF(RES_hhdet_tes!M48=0,0,RES_hhdet_tes!M48/0.086*1000000/RES_hhdet_num!M$43)</f>
        <v>0</v>
      </c>
      <c r="N48" s="156">
        <f>IF(RES_hhdet_tes!N48=0,0,RES_hhdet_tes!N48/0.086*1000000/RES_hhdet_num!N$43)</f>
        <v>0</v>
      </c>
      <c r="O48" s="156">
        <f>IF(RES_hhdet_tes!O48=0,0,RES_hhdet_tes!O48/0.086*1000000/RES_hhdet_num!O$43)</f>
        <v>696.67850935575063</v>
      </c>
      <c r="P48" s="156">
        <f>IF(RES_hhdet_tes!P48=0,0,RES_hhdet_tes!P48/0.086*1000000/RES_hhdet_num!P$43)</f>
        <v>719.06899911407106</v>
      </c>
      <c r="Q48" s="156">
        <f>IF(RES_hhdet_tes!Q48=0,0,RES_hhdet_tes!Q48/0.086*1000000/RES_hhdet_num!Q$43)</f>
        <v>749.14347663644787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0</v>
      </c>
      <c r="C49" s="157">
        <f>IF(RES_hhdet_tes!C49=0,0,RES_hhdet_tes!C49/0.086*1000000/RES_hhdet_num!C$43)</f>
        <v>0</v>
      </c>
      <c r="D49" s="157">
        <f>IF(RES_hhdet_tes!D49=0,0,RES_hhdet_tes!D49/0.086*1000000/RES_hhdet_num!D$43)</f>
        <v>0</v>
      </c>
      <c r="E49" s="157">
        <f>IF(RES_hhdet_tes!E49=0,0,RES_hhdet_tes!E49/0.086*1000000/RES_hhdet_num!E$43)</f>
        <v>0</v>
      </c>
      <c r="F49" s="157">
        <f>IF(RES_hhdet_tes!F49=0,0,RES_hhdet_tes!F49/0.086*1000000/RES_hhdet_num!F$43)</f>
        <v>0</v>
      </c>
      <c r="G49" s="157">
        <f>IF(RES_hhdet_tes!G49=0,0,RES_hhdet_tes!G49/0.086*1000000/RES_hhdet_num!G$43)</f>
        <v>0</v>
      </c>
      <c r="H49" s="157">
        <f>IF(RES_hhdet_tes!H49=0,0,RES_hhdet_tes!H49/0.086*1000000/RES_hhdet_num!H$43)</f>
        <v>0</v>
      </c>
      <c r="I49" s="157">
        <f>IF(RES_hhdet_tes!I49=0,0,RES_hhdet_tes!I49/0.086*1000000/RES_hhdet_num!I$43)</f>
        <v>0</v>
      </c>
      <c r="J49" s="157">
        <f>IF(RES_hhdet_tes!J49=0,0,RES_hhdet_tes!J49/0.086*1000000/RES_hhdet_num!J$43)</f>
        <v>0</v>
      </c>
      <c r="K49" s="157">
        <f>IF(RES_hhdet_tes!K49=0,0,RES_hhdet_tes!K49/0.086*1000000/RES_hhdet_num!K$43)</f>
        <v>0</v>
      </c>
      <c r="L49" s="157">
        <f>IF(RES_hhdet_tes!L49=0,0,RES_hhdet_tes!L49/0.086*1000000/RES_hhdet_num!L$43)</f>
        <v>0</v>
      </c>
      <c r="M49" s="157">
        <f>IF(RES_hhdet_tes!M49=0,0,RES_hhdet_tes!M49/0.086*1000000/RES_hhdet_num!M$43)</f>
        <v>0</v>
      </c>
      <c r="N49" s="157">
        <f>IF(RES_hhdet_tes!N49=0,0,RES_hhdet_tes!N49/0.086*1000000/RES_hhdet_num!N$43)</f>
        <v>0</v>
      </c>
      <c r="O49" s="157">
        <f>IF(RES_hhdet_tes!O49=0,0,RES_hhdet_tes!O49/0.086*1000000/RES_hhdet_num!O$43)</f>
        <v>863.52583165767078</v>
      </c>
      <c r="P49" s="157">
        <f>IF(RES_hhdet_tes!P49=0,0,RES_hhdet_tes!P49/0.086*1000000/RES_hhdet_num!P$43)</f>
        <v>865.37603195076952</v>
      </c>
      <c r="Q49" s="157">
        <f>IF(RES_hhdet_tes!Q49=0,0,RES_hhdet_tes!Q49/0.086*1000000/RES_hhdet_num!Q$43)</f>
        <v>916.40709677742166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0</v>
      </c>
      <c r="C50" s="132">
        <f>IF(RES_hhdet_tes!C50=0,0,RES_hhdet_tes!C50/0.086*1000000/RES_hhdet_num!C50)</f>
        <v>0</v>
      </c>
      <c r="D50" s="132">
        <f>IF(RES_hhdet_tes!D50=0,0,RES_hhdet_tes!D50/0.086*1000000/RES_hhdet_num!D50)</f>
        <v>0</v>
      </c>
      <c r="E50" s="132">
        <f>IF(RES_hhdet_tes!E50=0,0,RES_hhdet_tes!E50/0.086*1000000/RES_hhdet_num!E50)</f>
        <v>0</v>
      </c>
      <c r="F50" s="132">
        <f>IF(RES_hhdet_tes!F50=0,0,RES_hhdet_tes!F50/0.086*1000000/RES_hhdet_num!F50)</f>
        <v>0</v>
      </c>
      <c r="G50" s="132">
        <f>IF(RES_hhdet_tes!G50=0,0,RES_hhdet_tes!G50/0.086*1000000/RES_hhdet_num!G50)</f>
        <v>0</v>
      </c>
      <c r="H50" s="132">
        <f>IF(RES_hhdet_tes!H50=0,0,RES_hhdet_tes!H50/0.086*1000000/RES_hhdet_num!H50)</f>
        <v>0</v>
      </c>
      <c r="I50" s="132">
        <f>IF(RES_hhdet_tes!I50=0,0,RES_hhdet_tes!I50/0.086*1000000/RES_hhdet_num!I50)</f>
        <v>0</v>
      </c>
      <c r="J50" s="132">
        <f>IF(RES_hhdet_tes!J50=0,0,RES_hhdet_tes!J50/0.086*1000000/RES_hhdet_num!J50)</f>
        <v>0</v>
      </c>
      <c r="K50" s="132">
        <f>IF(RES_hhdet_tes!K50=0,0,RES_hhdet_tes!K50/0.086*1000000/RES_hhdet_num!K50)</f>
        <v>0</v>
      </c>
      <c r="L50" s="132">
        <f>IF(RES_hhdet_tes!L50=0,0,RES_hhdet_tes!L50/0.086*1000000/RES_hhdet_num!L50)</f>
        <v>0</v>
      </c>
      <c r="M50" s="132">
        <f>IF(RES_hhdet_tes!M50=0,0,RES_hhdet_tes!M50/0.086*1000000/RES_hhdet_num!M50)</f>
        <v>0</v>
      </c>
      <c r="N50" s="132">
        <f>IF(RES_hhdet_tes!N50=0,0,RES_hhdet_tes!N50/0.086*1000000/RES_hhdet_num!N50)</f>
        <v>0</v>
      </c>
      <c r="O50" s="132">
        <f>IF(RES_hhdet_tes!O50=0,0,RES_hhdet_tes!O50/0.086*1000000/RES_hhdet_num!O50)</f>
        <v>0</v>
      </c>
      <c r="P50" s="132">
        <f>IF(RES_hhdet_tes!P50=0,0,RES_hhdet_tes!P50/0.086*1000000/RES_hhdet_num!P50)</f>
        <v>0</v>
      </c>
      <c r="Q50" s="132">
        <f>IF(RES_hhdet_tes!Q50=0,0,RES_hhdet_tes!Q50/0.086*1000000/RES_hhdet_num!Q50)</f>
        <v>0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0</v>
      </c>
      <c r="C51" s="132">
        <f>IF(RES_hhdet_tes!C51=0,0,RES_hhdet_tes!C51/0.086*1000000/RES_hhdet_num!C51)</f>
        <v>0</v>
      </c>
      <c r="D51" s="132">
        <f>IF(RES_hhdet_tes!D51=0,0,RES_hhdet_tes!D51/0.086*1000000/RES_hhdet_num!D51)</f>
        <v>0</v>
      </c>
      <c r="E51" s="132">
        <f>IF(RES_hhdet_tes!E51=0,0,RES_hhdet_tes!E51/0.086*1000000/RES_hhdet_num!E51)</f>
        <v>0</v>
      </c>
      <c r="F51" s="132">
        <f>IF(RES_hhdet_tes!F51=0,0,RES_hhdet_tes!F51/0.086*1000000/RES_hhdet_num!F51)</f>
        <v>0</v>
      </c>
      <c r="G51" s="132">
        <f>IF(RES_hhdet_tes!G51=0,0,RES_hhdet_tes!G51/0.086*1000000/RES_hhdet_num!G51)</f>
        <v>0</v>
      </c>
      <c r="H51" s="132">
        <f>IF(RES_hhdet_tes!H51=0,0,RES_hhdet_tes!H51/0.086*1000000/RES_hhdet_num!H51)</f>
        <v>0</v>
      </c>
      <c r="I51" s="132">
        <f>IF(RES_hhdet_tes!I51=0,0,RES_hhdet_tes!I51/0.086*1000000/RES_hhdet_num!I51)</f>
        <v>0</v>
      </c>
      <c r="J51" s="132">
        <f>IF(RES_hhdet_tes!J51=0,0,RES_hhdet_tes!J51/0.086*1000000/RES_hhdet_num!J51)</f>
        <v>0</v>
      </c>
      <c r="K51" s="132">
        <f>IF(RES_hhdet_tes!K51=0,0,RES_hhdet_tes!K51/0.086*1000000/RES_hhdet_num!K51)</f>
        <v>0</v>
      </c>
      <c r="L51" s="132">
        <f>IF(RES_hhdet_tes!L51=0,0,RES_hhdet_tes!L51/0.086*1000000/RES_hhdet_num!L51)</f>
        <v>0</v>
      </c>
      <c r="M51" s="132">
        <f>IF(RES_hhdet_tes!M51=0,0,RES_hhdet_tes!M51/0.086*1000000/RES_hhdet_num!M51)</f>
        <v>0</v>
      </c>
      <c r="N51" s="132">
        <f>IF(RES_hhdet_tes!N51=0,0,RES_hhdet_tes!N51/0.086*1000000/RES_hhdet_num!N51)</f>
        <v>0</v>
      </c>
      <c r="O51" s="132">
        <f>IF(RES_hhdet_tes!O51=0,0,RES_hhdet_tes!O51/0.086*1000000/RES_hhdet_num!O51)</f>
        <v>0</v>
      </c>
      <c r="P51" s="132">
        <f>IF(RES_hhdet_tes!P51=0,0,RES_hhdet_tes!P51/0.086*1000000/RES_hhdet_num!P51)</f>
        <v>0</v>
      </c>
      <c r="Q51" s="132">
        <f>IF(RES_hhdet_tes!Q51=0,0,RES_hhdet_tes!Q51/0.086*1000000/RES_hhdet_num!Q51)</f>
        <v>0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0</v>
      </c>
      <c r="C52" s="165">
        <f>IF(RES_hhdet_tes!C52=0,0,RES_hhdet_tes!C52/0.086*1000000/RES_hhdet_num!C51)</f>
        <v>0</v>
      </c>
      <c r="D52" s="165">
        <f>IF(RES_hhdet_tes!D52=0,0,RES_hhdet_tes!D52/0.086*1000000/RES_hhdet_num!D51)</f>
        <v>0</v>
      </c>
      <c r="E52" s="165">
        <f>IF(RES_hhdet_tes!E52=0,0,RES_hhdet_tes!E52/0.086*1000000/RES_hhdet_num!E51)</f>
        <v>0</v>
      </c>
      <c r="F52" s="165">
        <f>IF(RES_hhdet_tes!F52=0,0,RES_hhdet_tes!F52/0.086*1000000/RES_hhdet_num!F51)</f>
        <v>0</v>
      </c>
      <c r="G52" s="165">
        <f>IF(RES_hhdet_tes!G52=0,0,RES_hhdet_tes!G52/0.086*1000000/RES_hhdet_num!G51)</f>
        <v>0</v>
      </c>
      <c r="H52" s="165">
        <f>IF(RES_hhdet_tes!H52=0,0,RES_hhdet_tes!H52/0.086*1000000/RES_hhdet_num!H51)</f>
        <v>0</v>
      </c>
      <c r="I52" s="165">
        <f>IF(RES_hhdet_tes!I52=0,0,RES_hhdet_tes!I52/0.086*1000000/RES_hhdet_num!I51)</f>
        <v>0</v>
      </c>
      <c r="J52" s="165">
        <f>IF(RES_hhdet_tes!J52=0,0,RES_hhdet_tes!J52/0.086*1000000/RES_hhdet_num!J51)</f>
        <v>0</v>
      </c>
      <c r="K52" s="165">
        <f>IF(RES_hhdet_tes!K52=0,0,RES_hhdet_tes!K52/0.086*1000000/RES_hhdet_num!K51)</f>
        <v>0</v>
      </c>
      <c r="L52" s="165">
        <f>IF(RES_hhdet_tes!L52=0,0,RES_hhdet_tes!L52/0.086*1000000/RES_hhdet_num!L51)</f>
        <v>0</v>
      </c>
      <c r="M52" s="165">
        <f>IF(RES_hhdet_tes!M52=0,0,RES_hhdet_tes!M52/0.086*1000000/RES_hhdet_num!M51)</f>
        <v>0</v>
      </c>
      <c r="N52" s="165">
        <f>IF(RES_hhdet_tes!N52=0,0,RES_hhdet_tes!N52/0.086*1000000/RES_hhdet_num!N51)</f>
        <v>0</v>
      </c>
      <c r="O52" s="165">
        <f>IF(RES_hhdet_tes!O52=0,0,RES_hhdet_tes!O52/0.086*1000000/RES_hhdet_num!O51)</f>
        <v>0</v>
      </c>
      <c r="P52" s="165">
        <f>IF(RES_hhdet_tes!P52=0,0,RES_hhdet_tes!P52/0.086*1000000/RES_hhdet_num!P51)</f>
        <v>0</v>
      </c>
      <c r="Q52" s="165">
        <f>IF(RES_hhdet_tes!Q52=0,0,RES_hhdet_tes!Q52/0.086*1000000/RES_hhdet_num!Q51)</f>
        <v>0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0</v>
      </c>
      <c r="C53" s="164">
        <f>IF(RES_hhdet_tes!C53=0,0,RES_hhdet_tes!C53/0.086*1000000/RES_hhdet_num!C51)</f>
        <v>0</v>
      </c>
      <c r="D53" s="164">
        <f>IF(RES_hhdet_tes!D53=0,0,RES_hhdet_tes!D53/0.086*1000000/RES_hhdet_num!D51)</f>
        <v>0</v>
      </c>
      <c r="E53" s="164">
        <f>IF(RES_hhdet_tes!E53=0,0,RES_hhdet_tes!E53/0.086*1000000/RES_hhdet_num!E51)</f>
        <v>0</v>
      </c>
      <c r="F53" s="164">
        <f>IF(RES_hhdet_tes!F53=0,0,RES_hhdet_tes!F53/0.086*1000000/RES_hhdet_num!F51)</f>
        <v>0</v>
      </c>
      <c r="G53" s="164">
        <f>IF(RES_hhdet_tes!G53=0,0,RES_hhdet_tes!G53/0.086*1000000/RES_hhdet_num!G51)</f>
        <v>0</v>
      </c>
      <c r="H53" s="164">
        <f>IF(RES_hhdet_tes!H53=0,0,RES_hhdet_tes!H53/0.086*1000000/RES_hhdet_num!H51)</f>
        <v>0</v>
      </c>
      <c r="I53" s="164">
        <f>IF(RES_hhdet_tes!I53=0,0,RES_hhdet_tes!I53/0.086*1000000/RES_hhdet_num!I51)</f>
        <v>0</v>
      </c>
      <c r="J53" s="164">
        <f>IF(RES_hhdet_tes!J53=0,0,RES_hhdet_tes!J53/0.086*1000000/RES_hhdet_num!J51)</f>
        <v>0</v>
      </c>
      <c r="K53" s="164">
        <f>IF(RES_hhdet_tes!K53=0,0,RES_hhdet_tes!K53/0.086*1000000/RES_hhdet_num!K51)</f>
        <v>0</v>
      </c>
      <c r="L53" s="164">
        <f>IF(RES_hhdet_tes!L53=0,0,RES_hhdet_tes!L53/0.086*1000000/RES_hhdet_num!L51)</f>
        <v>0</v>
      </c>
      <c r="M53" s="164">
        <f>IF(RES_hhdet_tes!M53=0,0,RES_hhdet_tes!M53/0.086*1000000/RES_hhdet_num!M51)</f>
        <v>0</v>
      </c>
      <c r="N53" s="164">
        <f>IF(RES_hhdet_tes!N53=0,0,RES_hhdet_tes!N53/0.086*1000000/RES_hhdet_num!N51)</f>
        <v>0</v>
      </c>
      <c r="O53" s="164">
        <f>IF(RES_hhdet_tes!O53=0,0,RES_hhdet_tes!O53/0.086*1000000/RES_hhdet_num!O51)</f>
        <v>0</v>
      </c>
      <c r="P53" s="164">
        <f>IF(RES_hhdet_tes!P53=0,0,RES_hhdet_tes!P53/0.086*1000000/RES_hhdet_num!P51)</f>
        <v>0</v>
      </c>
      <c r="Q53" s="164">
        <f>IF(RES_hhdet_tes!Q53=0,0,RES_hhdet_tes!Q53/0.086*1000000/RES_hhdet_num!Q51)</f>
        <v>0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0</v>
      </c>
      <c r="C54" s="162">
        <f>IF(RES_hhdet_tes!C54=0,0,RES_hhdet_tes!C54/0.086*1000000/RES_hhdet_num!C54)</f>
        <v>0</v>
      </c>
      <c r="D54" s="162">
        <f>IF(RES_hhdet_tes!D54=0,0,RES_hhdet_tes!D54/0.086*1000000/RES_hhdet_num!D54)</f>
        <v>0</v>
      </c>
      <c r="E54" s="162">
        <f>IF(RES_hhdet_tes!E54=0,0,RES_hhdet_tes!E54/0.086*1000000/RES_hhdet_num!E54)</f>
        <v>0</v>
      </c>
      <c r="F54" s="162">
        <f>IF(RES_hhdet_tes!F54=0,0,RES_hhdet_tes!F54/0.086*1000000/RES_hhdet_num!F54)</f>
        <v>0</v>
      </c>
      <c r="G54" s="162">
        <f>IF(RES_hhdet_tes!G54=0,0,RES_hhdet_tes!G54/0.086*1000000/RES_hhdet_num!G54)</f>
        <v>0</v>
      </c>
      <c r="H54" s="162">
        <f>IF(RES_hhdet_tes!H54=0,0,RES_hhdet_tes!H54/0.086*1000000/RES_hhdet_num!H54)</f>
        <v>0</v>
      </c>
      <c r="I54" s="162">
        <f>IF(RES_hhdet_tes!I54=0,0,RES_hhdet_tes!I54/0.086*1000000/RES_hhdet_num!I54)</f>
        <v>0</v>
      </c>
      <c r="J54" s="162">
        <f>IF(RES_hhdet_tes!J54=0,0,RES_hhdet_tes!J54/0.086*1000000/RES_hhdet_num!J54)</f>
        <v>0</v>
      </c>
      <c r="K54" s="162">
        <f>IF(RES_hhdet_tes!K54=0,0,RES_hhdet_tes!K54/0.086*1000000/RES_hhdet_num!K54)</f>
        <v>0</v>
      </c>
      <c r="L54" s="162">
        <f>IF(RES_hhdet_tes!L54=0,0,RES_hhdet_tes!L54/0.086*1000000/RES_hhdet_num!L54)</f>
        <v>0</v>
      </c>
      <c r="M54" s="162">
        <f>IF(RES_hhdet_tes!M54=0,0,RES_hhdet_tes!M54/0.086*1000000/RES_hhdet_num!M54)</f>
        <v>0</v>
      </c>
      <c r="N54" s="162">
        <f>IF(RES_hhdet_tes!N54=0,0,RES_hhdet_tes!N54/0.086*1000000/RES_hhdet_num!N54)</f>
        <v>0</v>
      </c>
      <c r="O54" s="162">
        <f>IF(RES_hhdet_tes!O54=0,0,RES_hhdet_tes!O54/0.086*1000000/RES_hhdet_num!O54)</f>
        <v>889.73588619344082</v>
      </c>
      <c r="P54" s="162">
        <f>IF(RES_hhdet_tes!P54=0,0,RES_hhdet_tes!P54/0.086*1000000/RES_hhdet_num!P54)</f>
        <v>888.15871800378125</v>
      </c>
      <c r="Q54" s="162">
        <f>IF(RES_hhdet_tes!Q54=0,0,RES_hhdet_tes!Q54/0.086*1000000/RES_hhdet_num!Q54)</f>
        <v>941.74004292701181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0</v>
      </c>
      <c r="C55" s="160">
        <f>IF(RES_hhdet_tes!C55=0,0,RES_hhdet_tes!C55/0.086*1000000/RES_hhdet_num!C55)</f>
        <v>0</v>
      </c>
      <c r="D55" s="160">
        <f>IF(RES_hhdet_tes!D55=0,0,RES_hhdet_tes!D55/0.086*1000000/RES_hhdet_num!D55)</f>
        <v>0</v>
      </c>
      <c r="E55" s="160">
        <f>IF(RES_hhdet_tes!E55=0,0,RES_hhdet_tes!E55/0.086*1000000/RES_hhdet_num!E55)</f>
        <v>0</v>
      </c>
      <c r="F55" s="160">
        <f>IF(RES_hhdet_tes!F55=0,0,RES_hhdet_tes!F55/0.086*1000000/RES_hhdet_num!F55)</f>
        <v>0</v>
      </c>
      <c r="G55" s="160">
        <f>IF(RES_hhdet_tes!G55=0,0,RES_hhdet_tes!G55/0.086*1000000/RES_hhdet_num!G55)</f>
        <v>0</v>
      </c>
      <c r="H55" s="160">
        <f>IF(RES_hhdet_tes!H55=0,0,RES_hhdet_tes!H55/0.086*1000000/RES_hhdet_num!H55)</f>
        <v>0</v>
      </c>
      <c r="I55" s="160">
        <f>IF(RES_hhdet_tes!I55=0,0,RES_hhdet_tes!I55/0.086*1000000/RES_hhdet_num!I55)</f>
        <v>0</v>
      </c>
      <c r="J55" s="160">
        <f>IF(RES_hhdet_tes!J55=0,0,RES_hhdet_tes!J55/0.086*1000000/RES_hhdet_num!J55)</f>
        <v>0</v>
      </c>
      <c r="K55" s="160">
        <f>IF(RES_hhdet_tes!K55=0,0,RES_hhdet_tes!K55/0.086*1000000/RES_hhdet_num!K55)</f>
        <v>0</v>
      </c>
      <c r="L55" s="160">
        <f>IF(RES_hhdet_tes!L55=0,0,RES_hhdet_tes!L55/0.086*1000000/RES_hhdet_num!L55)</f>
        <v>0</v>
      </c>
      <c r="M55" s="160">
        <f>IF(RES_hhdet_tes!M55=0,0,RES_hhdet_tes!M55/0.086*1000000/RES_hhdet_num!M55)</f>
        <v>0</v>
      </c>
      <c r="N55" s="160">
        <f>IF(RES_hhdet_tes!N55=0,0,RES_hhdet_tes!N55/0.086*1000000/RES_hhdet_num!N55)</f>
        <v>0</v>
      </c>
      <c r="O55" s="160">
        <f>IF(RES_hhdet_tes!O55=0,0,RES_hhdet_tes!O55/0.086*1000000/RES_hhdet_num!O55)</f>
        <v>820.30565638268865</v>
      </c>
      <c r="P55" s="160">
        <f>IF(RES_hhdet_tes!P55=0,0,RES_hhdet_tes!P55/0.086*1000000/RES_hhdet_num!P55)</f>
        <v>827.72120534777116</v>
      </c>
      <c r="Q55" s="160">
        <f>IF(RES_hhdet_tes!Q55=0,0,RES_hhdet_tes!Q55/0.086*1000000/RES_hhdet_num!Q55)</f>
        <v>873.29270740893469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0</v>
      </c>
      <c r="C56" s="156">
        <f>IF(RES_hhdet_tes!C56=0,0,RES_hhdet_tes!C56/0.086*1000000/RES_hhdet_num!C55)</f>
        <v>0</v>
      </c>
      <c r="D56" s="156">
        <f>IF(RES_hhdet_tes!D56=0,0,RES_hhdet_tes!D56/0.086*1000000/RES_hhdet_num!D55)</f>
        <v>0</v>
      </c>
      <c r="E56" s="156">
        <f>IF(RES_hhdet_tes!E56=0,0,RES_hhdet_tes!E56/0.086*1000000/RES_hhdet_num!E55)</f>
        <v>0</v>
      </c>
      <c r="F56" s="156">
        <f>IF(RES_hhdet_tes!F56=0,0,RES_hhdet_tes!F56/0.086*1000000/RES_hhdet_num!F55)</f>
        <v>0</v>
      </c>
      <c r="G56" s="156">
        <f>IF(RES_hhdet_tes!G56=0,0,RES_hhdet_tes!G56/0.086*1000000/RES_hhdet_num!G55)</f>
        <v>0</v>
      </c>
      <c r="H56" s="156">
        <f>IF(RES_hhdet_tes!H56=0,0,RES_hhdet_tes!H56/0.086*1000000/RES_hhdet_num!H55)</f>
        <v>0</v>
      </c>
      <c r="I56" s="156">
        <f>IF(RES_hhdet_tes!I56=0,0,RES_hhdet_tes!I56/0.086*1000000/RES_hhdet_num!I55)</f>
        <v>0</v>
      </c>
      <c r="J56" s="156">
        <f>IF(RES_hhdet_tes!J56=0,0,RES_hhdet_tes!J56/0.086*1000000/RES_hhdet_num!J55)</f>
        <v>0</v>
      </c>
      <c r="K56" s="156">
        <f>IF(RES_hhdet_tes!K56=0,0,RES_hhdet_tes!K56/0.086*1000000/RES_hhdet_num!K55)</f>
        <v>0</v>
      </c>
      <c r="L56" s="156">
        <f>IF(RES_hhdet_tes!L56=0,0,RES_hhdet_tes!L56/0.086*1000000/RES_hhdet_num!L55)</f>
        <v>0</v>
      </c>
      <c r="M56" s="156">
        <f>IF(RES_hhdet_tes!M56=0,0,RES_hhdet_tes!M56/0.086*1000000/RES_hhdet_num!M55)</f>
        <v>0</v>
      </c>
      <c r="N56" s="156">
        <f>IF(RES_hhdet_tes!N56=0,0,RES_hhdet_tes!N56/0.086*1000000/RES_hhdet_num!N55)</f>
        <v>0</v>
      </c>
      <c r="O56" s="156">
        <f>IF(RES_hhdet_tes!O56=0,0,RES_hhdet_tes!O56/0.086*1000000/RES_hhdet_num!O55)</f>
        <v>24.022868927222735</v>
      </c>
      <c r="P56" s="156">
        <f>IF(RES_hhdet_tes!P56=0,0,RES_hhdet_tes!P56/0.086*1000000/RES_hhdet_num!P55)</f>
        <v>23.982670771931588</v>
      </c>
      <c r="Q56" s="156">
        <f>IF(RES_hhdet_tes!Q56=0,0,RES_hhdet_tes!Q56/0.086*1000000/RES_hhdet_num!Q55)</f>
        <v>63.183944996506831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0</v>
      </c>
      <c r="C57" s="156">
        <f>IF(RES_hhdet_tes!C57=0,0,RES_hhdet_tes!C57/0.086*1000000/RES_hhdet_num!C55)</f>
        <v>0</v>
      </c>
      <c r="D57" s="156">
        <f>IF(RES_hhdet_tes!D57=0,0,RES_hhdet_tes!D57/0.086*1000000/RES_hhdet_num!D55)</f>
        <v>0</v>
      </c>
      <c r="E57" s="156">
        <f>IF(RES_hhdet_tes!E57=0,0,RES_hhdet_tes!E57/0.086*1000000/RES_hhdet_num!E55)</f>
        <v>0</v>
      </c>
      <c r="F57" s="156">
        <f>IF(RES_hhdet_tes!F57=0,0,RES_hhdet_tes!F57/0.086*1000000/RES_hhdet_num!F55)</f>
        <v>0</v>
      </c>
      <c r="G57" s="156">
        <f>IF(RES_hhdet_tes!G57=0,0,RES_hhdet_tes!G57/0.086*1000000/RES_hhdet_num!G55)</f>
        <v>0</v>
      </c>
      <c r="H57" s="156">
        <f>IF(RES_hhdet_tes!H57=0,0,RES_hhdet_tes!H57/0.086*1000000/RES_hhdet_num!H55)</f>
        <v>0</v>
      </c>
      <c r="I57" s="156">
        <f>IF(RES_hhdet_tes!I57=0,0,RES_hhdet_tes!I57/0.086*1000000/RES_hhdet_num!I55)</f>
        <v>0</v>
      </c>
      <c r="J57" s="156">
        <f>IF(RES_hhdet_tes!J57=0,0,RES_hhdet_tes!J57/0.086*1000000/RES_hhdet_num!J55)</f>
        <v>0</v>
      </c>
      <c r="K57" s="156">
        <f>IF(RES_hhdet_tes!K57=0,0,RES_hhdet_tes!K57/0.086*1000000/RES_hhdet_num!K55)</f>
        <v>0</v>
      </c>
      <c r="L57" s="156">
        <f>IF(RES_hhdet_tes!L57=0,0,RES_hhdet_tes!L57/0.086*1000000/RES_hhdet_num!L55)</f>
        <v>0</v>
      </c>
      <c r="M57" s="156">
        <f>IF(RES_hhdet_tes!M57=0,0,RES_hhdet_tes!M57/0.086*1000000/RES_hhdet_num!M55)</f>
        <v>0</v>
      </c>
      <c r="N57" s="156">
        <f>IF(RES_hhdet_tes!N57=0,0,RES_hhdet_tes!N57/0.086*1000000/RES_hhdet_num!N55)</f>
        <v>0</v>
      </c>
      <c r="O57" s="156">
        <f>IF(RES_hhdet_tes!O57=0,0,RES_hhdet_tes!O57/0.086*1000000/RES_hhdet_num!O55)</f>
        <v>796.28278745546595</v>
      </c>
      <c r="P57" s="156">
        <f>IF(RES_hhdet_tes!P57=0,0,RES_hhdet_tes!P57/0.086*1000000/RES_hhdet_num!P55)</f>
        <v>803.73853457583959</v>
      </c>
      <c r="Q57" s="156">
        <f>IF(RES_hhdet_tes!Q57=0,0,RES_hhdet_tes!Q57/0.086*1000000/RES_hhdet_num!Q55)</f>
        <v>810.10876241242784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0</v>
      </c>
      <c r="C58" s="157">
        <f>IF(RES_hhdet_tes!C58=0,0,RES_hhdet_tes!C58/0.086*1000000/RES_hhdet_num!C$43)</f>
        <v>0</v>
      </c>
      <c r="D58" s="157">
        <f>IF(RES_hhdet_tes!D58=0,0,RES_hhdet_tes!D58/0.086*1000000/RES_hhdet_num!D$43)</f>
        <v>0</v>
      </c>
      <c r="E58" s="157">
        <f>IF(RES_hhdet_tes!E58=0,0,RES_hhdet_tes!E58/0.086*1000000/RES_hhdet_num!E$43)</f>
        <v>0</v>
      </c>
      <c r="F58" s="157">
        <f>IF(RES_hhdet_tes!F58=0,0,RES_hhdet_tes!F58/0.086*1000000/RES_hhdet_num!F$43)</f>
        <v>0</v>
      </c>
      <c r="G58" s="157">
        <f>IF(RES_hhdet_tes!G58=0,0,RES_hhdet_tes!G58/0.086*1000000/RES_hhdet_num!G$43)</f>
        <v>0</v>
      </c>
      <c r="H58" s="157">
        <f>IF(RES_hhdet_tes!H58=0,0,RES_hhdet_tes!H58/0.086*1000000/RES_hhdet_num!H$43)</f>
        <v>0</v>
      </c>
      <c r="I58" s="157">
        <f>IF(RES_hhdet_tes!I58=0,0,RES_hhdet_tes!I58/0.086*1000000/RES_hhdet_num!I$43)</f>
        <v>0</v>
      </c>
      <c r="J58" s="157">
        <f>IF(RES_hhdet_tes!J58=0,0,RES_hhdet_tes!J58/0.086*1000000/RES_hhdet_num!J$43)</f>
        <v>0</v>
      </c>
      <c r="K58" s="157">
        <f>IF(RES_hhdet_tes!K58=0,0,RES_hhdet_tes!K58/0.086*1000000/RES_hhdet_num!K$43)</f>
        <v>0</v>
      </c>
      <c r="L58" s="157">
        <f>IF(RES_hhdet_tes!L58=0,0,RES_hhdet_tes!L58/0.086*1000000/RES_hhdet_num!L$43)</f>
        <v>0</v>
      </c>
      <c r="M58" s="157">
        <f>IF(RES_hhdet_tes!M58=0,0,RES_hhdet_tes!M58/0.086*1000000/RES_hhdet_num!M$43)</f>
        <v>0</v>
      </c>
      <c r="N58" s="157">
        <f>IF(RES_hhdet_tes!N58=0,0,RES_hhdet_tes!N58/0.086*1000000/RES_hhdet_num!N$43)</f>
        <v>0</v>
      </c>
      <c r="O58" s="157">
        <f>IF(RES_hhdet_tes!O58=0,0,RES_hhdet_tes!O58/0.086*1000000/RES_hhdet_num!O$43)</f>
        <v>664.82401268904425</v>
      </c>
      <c r="P58" s="157">
        <f>IF(RES_hhdet_tes!P58=0,0,RES_hhdet_tes!P58/0.086*1000000/RES_hhdet_num!P$43)</f>
        <v>664.90029116349274</v>
      </c>
      <c r="Q58" s="157">
        <f>IF(RES_hhdet_tes!Q58=0,0,RES_hhdet_tes!Q58/0.086*1000000/RES_hhdet_num!Q$43)</f>
        <v>732.33852811757481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0</v>
      </c>
      <c r="C59" s="156">
        <f>IF(RES_hhdet_tes!C59=0,0,RES_hhdet_tes!C59/0.086*1000000/RES_hhdet_num!C59)</f>
        <v>0</v>
      </c>
      <c r="D59" s="156">
        <f>IF(RES_hhdet_tes!D59=0,0,RES_hhdet_tes!D59/0.086*1000000/RES_hhdet_num!D59)</f>
        <v>0</v>
      </c>
      <c r="E59" s="156">
        <f>IF(RES_hhdet_tes!E59=0,0,RES_hhdet_tes!E59/0.086*1000000/RES_hhdet_num!E59)</f>
        <v>0</v>
      </c>
      <c r="F59" s="156">
        <f>IF(RES_hhdet_tes!F59=0,0,RES_hhdet_tes!F59/0.086*1000000/RES_hhdet_num!F59)</f>
        <v>0</v>
      </c>
      <c r="G59" s="156">
        <f>IF(RES_hhdet_tes!G59=0,0,RES_hhdet_tes!G59/0.086*1000000/RES_hhdet_num!G59)</f>
        <v>0</v>
      </c>
      <c r="H59" s="156">
        <f>IF(RES_hhdet_tes!H59=0,0,RES_hhdet_tes!H59/0.086*1000000/RES_hhdet_num!H59)</f>
        <v>0</v>
      </c>
      <c r="I59" s="156">
        <f>IF(RES_hhdet_tes!I59=0,0,RES_hhdet_tes!I59/0.086*1000000/RES_hhdet_num!I59)</f>
        <v>0</v>
      </c>
      <c r="J59" s="156">
        <f>IF(RES_hhdet_tes!J59=0,0,RES_hhdet_tes!J59/0.086*1000000/RES_hhdet_num!J59)</f>
        <v>0</v>
      </c>
      <c r="K59" s="156">
        <f>IF(RES_hhdet_tes!K59=0,0,RES_hhdet_tes!K59/0.086*1000000/RES_hhdet_num!K59)</f>
        <v>0</v>
      </c>
      <c r="L59" s="156">
        <f>IF(RES_hhdet_tes!L59=0,0,RES_hhdet_tes!L59/0.086*1000000/RES_hhdet_num!L59)</f>
        <v>0</v>
      </c>
      <c r="M59" s="156">
        <f>IF(RES_hhdet_tes!M59=0,0,RES_hhdet_tes!M59/0.086*1000000/RES_hhdet_num!M59)</f>
        <v>0</v>
      </c>
      <c r="N59" s="156">
        <f>IF(RES_hhdet_tes!N59=0,0,RES_hhdet_tes!N59/0.086*1000000/RES_hhdet_num!N59)</f>
        <v>0</v>
      </c>
      <c r="O59" s="156">
        <f>IF(RES_hhdet_tes!O59=0,0,RES_hhdet_tes!O59/0.086*1000000/RES_hhdet_num!O59)</f>
        <v>677.02133298267472</v>
      </c>
      <c r="P59" s="156">
        <f>IF(RES_hhdet_tes!P59=0,0,RES_hhdet_tes!P59/0.086*1000000/RES_hhdet_num!P59)</f>
        <v>673.48098841939986</v>
      </c>
      <c r="Q59" s="156">
        <f>IF(RES_hhdet_tes!Q59=0,0,RES_hhdet_tes!Q59/0.086*1000000/RES_hhdet_num!Q59)</f>
        <v>728.08850820743908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0</v>
      </c>
      <c r="C60" s="57">
        <f>IF(RES_hhdet_tes!C60=0,0,RES_hhdet_tes!C60/0.086*1000000/RES_hhdet_num!C60)</f>
        <v>0</v>
      </c>
      <c r="D60" s="57">
        <f>IF(RES_hhdet_tes!D60=0,0,RES_hhdet_tes!D60/0.086*1000000/RES_hhdet_num!D60)</f>
        <v>0</v>
      </c>
      <c r="E60" s="57">
        <f>IF(RES_hhdet_tes!E60=0,0,RES_hhdet_tes!E60/0.086*1000000/RES_hhdet_num!E60)</f>
        <v>0</v>
      </c>
      <c r="F60" s="57">
        <f>IF(RES_hhdet_tes!F60=0,0,RES_hhdet_tes!F60/0.086*1000000/RES_hhdet_num!F60)</f>
        <v>0</v>
      </c>
      <c r="G60" s="57">
        <f>IF(RES_hhdet_tes!G60=0,0,RES_hhdet_tes!G60/0.086*1000000/RES_hhdet_num!G60)</f>
        <v>0</v>
      </c>
      <c r="H60" s="57">
        <f>IF(RES_hhdet_tes!H60=0,0,RES_hhdet_tes!H60/0.086*1000000/RES_hhdet_num!H60)</f>
        <v>0</v>
      </c>
      <c r="I60" s="57">
        <f>IF(RES_hhdet_tes!I60=0,0,RES_hhdet_tes!I60/0.086*1000000/RES_hhdet_num!I60)</f>
        <v>0</v>
      </c>
      <c r="J60" s="57">
        <f>IF(RES_hhdet_tes!J60=0,0,RES_hhdet_tes!J60/0.086*1000000/RES_hhdet_num!J60)</f>
        <v>0</v>
      </c>
      <c r="K60" s="57">
        <f>IF(RES_hhdet_tes!K60=0,0,RES_hhdet_tes!K60/0.086*1000000/RES_hhdet_num!K60)</f>
        <v>0</v>
      </c>
      <c r="L60" s="57">
        <f>IF(RES_hhdet_tes!L60=0,0,RES_hhdet_tes!L60/0.086*1000000/RES_hhdet_num!L60)</f>
        <v>0</v>
      </c>
      <c r="M60" s="57">
        <f>IF(RES_hhdet_tes!M60=0,0,RES_hhdet_tes!M60/0.086*1000000/RES_hhdet_num!M60)</f>
        <v>0</v>
      </c>
      <c r="N60" s="57">
        <f>IF(RES_hhdet_tes!N60=0,0,RES_hhdet_tes!N60/0.086*1000000/RES_hhdet_num!N60)</f>
        <v>0</v>
      </c>
      <c r="O60" s="57">
        <f>IF(RES_hhdet_tes!O60=0,0,RES_hhdet_tes!O60/0.086*1000000/RES_hhdet_num!O60)</f>
        <v>659.49083953996728</v>
      </c>
      <c r="P60" s="57">
        <f>IF(RES_hhdet_tes!P60=0,0,RES_hhdet_tes!P60/0.086*1000000/RES_hhdet_num!P60)</f>
        <v>661.95621398984781</v>
      </c>
      <c r="Q60" s="57">
        <f>IF(RES_hhdet_tes!Q60=0,0,RES_hhdet_tes!Q60/0.086*1000000/RES_hhdet_num!Q60)</f>
        <v>733.59505778205767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</v>
      </c>
      <c r="C62" s="168">
        <f t="shared" ref="C62:Q62" si="9">SUM(C63,C66,C68,C77)</f>
        <v>0</v>
      </c>
      <c r="D62" s="168">
        <f t="shared" si="9"/>
        <v>0</v>
      </c>
      <c r="E62" s="168">
        <f t="shared" si="9"/>
        <v>0</v>
      </c>
      <c r="F62" s="168">
        <f t="shared" si="9"/>
        <v>0</v>
      </c>
      <c r="G62" s="168">
        <f t="shared" si="9"/>
        <v>0</v>
      </c>
      <c r="H62" s="168">
        <f t="shared" si="9"/>
        <v>0</v>
      </c>
      <c r="I62" s="168">
        <f t="shared" si="9"/>
        <v>0</v>
      </c>
      <c r="J62" s="168">
        <f t="shared" si="9"/>
        <v>0</v>
      </c>
      <c r="K62" s="168">
        <f t="shared" si="9"/>
        <v>0</v>
      </c>
      <c r="L62" s="168">
        <f t="shared" si="9"/>
        <v>0</v>
      </c>
      <c r="M62" s="168">
        <f t="shared" si="9"/>
        <v>0</v>
      </c>
      <c r="N62" s="168">
        <f t="shared" si="9"/>
        <v>0</v>
      </c>
      <c r="O62" s="168">
        <f t="shared" si="9"/>
        <v>0</v>
      </c>
      <c r="P62" s="168">
        <f t="shared" si="9"/>
        <v>0</v>
      </c>
      <c r="Q62" s="168">
        <f t="shared" si="9"/>
        <v>0</v>
      </c>
    </row>
    <row r="63" spans="1:17" ht="12.95" customHeight="1" x14ac:dyDescent="0.25">
      <c r="A63" s="158" t="s">
        <v>65</v>
      </c>
      <c r="B63" s="157">
        <f t="shared" ref="B63:Q63" si="10">SUM(B64:B65)</f>
        <v>0</v>
      </c>
      <c r="C63" s="157">
        <f t="shared" si="10"/>
        <v>0</v>
      </c>
      <c r="D63" s="157">
        <f t="shared" si="10"/>
        <v>0</v>
      </c>
      <c r="E63" s="157">
        <f t="shared" si="10"/>
        <v>0</v>
      </c>
      <c r="F63" s="157">
        <f t="shared" si="10"/>
        <v>0</v>
      </c>
      <c r="G63" s="157">
        <f t="shared" si="10"/>
        <v>0</v>
      </c>
      <c r="H63" s="157">
        <f t="shared" si="10"/>
        <v>0</v>
      </c>
      <c r="I63" s="157">
        <f t="shared" si="10"/>
        <v>0</v>
      </c>
      <c r="J63" s="157">
        <f t="shared" si="10"/>
        <v>0</v>
      </c>
      <c r="K63" s="157">
        <f t="shared" si="10"/>
        <v>0</v>
      </c>
      <c r="L63" s="157">
        <f t="shared" si="10"/>
        <v>0</v>
      </c>
      <c r="M63" s="157">
        <f t="shared" si="10"/>
        <v>0</v>
      </c>
      <c r="N63" s="157">
        <f t="shared" si="10"/>
        <v>0</v>
      </c>
      <c r="O63" s="157">
        <f t="shared" si="10"/>
        <v>0</v>
      </c>
      <c r="P63" s="157">
        <f t="shared" si="10"/>
        <v>0</v>
      </c>
      <c r="Q63" s="157">
        <f t="shared" si="10"/>
        <v>0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0</v>
      </c>
      <c r="C64" s="156">
        <f>IF(RES_hhdet_tes!C64=0,0,RES_hhdet_tes!C64/0.086*1000000/RES_hhdet_num!C$62)</f>
        <v>0</v>
      </c>
      <c r="D64" s="156">
        <f>IF(RES_hhdet_tes!D64=0,0,RES_hhdet_tes!D64/0.086*1000000/RES_hhdet_num!D$62)</f>
        <v>0</v>
      </c>
      <c r="E64" s="156">
        <f>IF(RES_hhdet_tes!E64=0,0,RES_hhdet_tes!E64/0.086*1000000/RES_hhdet_num!E$62)</f>
        <v>0</v>
      </c>
      <c r="F64" s="156">
        <f>IF(RES_hhdet_tes!F64=0,0,RES_hhdet_tes!F64/0.086*1000000/RES_hhdet_num!F$62)</f>
        <v>0</v>
      </c>
      <c r="G64" s="156">
        <f>IF(RES_hhdet_tes!G64=0,0,RES_hhdet_tes!G64/0.086*1000000/RES_hhdet_num!G$62)</f>
        <v>0</v>
      </c>
      <c r="H64" s="156">
        <f>IF(RES_hhdet_tes!H64=0,0,RES_hhdet_tes!H64/0.086*1000000/RES_hhdet_num!H$62)</f>
        <v>0</v>
      </c>
      <c r="I64" s="156">
        <f>IF(RES_hhdet_tes!I64=0,0,RES_hhdet_tes!I64/0.086*1000000/RES_hhdet_num!I$62)</f>
        <v>0</v>
      </c>
      <c r="J64" s="156">
        <f>IF(RES_hhdet_tes!J64=0,0,RES_hhdet_tes!J64/0.086*1000000/RES_hhdet_num!J$62)</f>
        <v>0</v>
      </c>
      <c r="K64" s="156">
        <f>IF(RES_hhdet_tes!K64=0,0,RES_hhdet_tes!K64/0.086*1000000/RES_hhdet_num!K$62)</f>
        <v>0</v>
      </c>
      <c r="L64" s="156">
        <f>IF(RES_hhdet_tes!L64=0,0,RES_hhdet_tes!L64/0.086*1000000/RES_hhdet_num!L$62)</f>
        <v>0</v>
      </c>
      <c r="M64" s="156">
        <f>IF(RES_hhdet_tes!M64=0,0,RES_hhdet_tes!M64/0.086*1000000/RES_hhdet_num!M$62)</f>
        <v>0</v>
      </c>
      <c r="N64" s="156">
        <f>IF(RES_hhdet_tes!N64=0,0,RES_hhdet_tes!N64/0.086*1000000/RES_hhdet_num!N$62)</f>
        <v>0</v>
      </c>
      <c r="O64" s="156">
        <f>IF(RES_hhdet_tes!O64=0,0,RES_hhdet_tes!O64/0.086*1000000/RES_hhdet_num!O$62)</f>
        <v>0</v>
      </c>
      <c r="P64" s="156">
        <f>IF(RES_hhdet_tes!P64=0,0,RES_hhdet_tes!P64/0.086*1000000/RES_hhdet_num!P$62)</f>
        <v>0</v>
      </c>
      <c r="Q64" s="156">
        <f>IF(RES_hhdet_tes!Q64=0,0,RES_hhdet_tes!Q64/0.086*1000000/RES_hhdet_num!Q$62)</f>
        <v>0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0</v>
      </c>
      <c r="C65" s="156">
        <f>IF(RES_hhdet_tes!C65=0,0,RES_hhdet_tes!C65/0.086*1000000/RES_hhdet_num!C$62)</f>
        <v>0</v>
      </c>
      <c r="D65" s="156">
        <f>IF(RES_hhdet_tes!D65=0,0,RES_hhdet_tes!D65/0.086*1000000/RES_hhdet_num!D$62)</f>
        <v>0</v>
      </c>
      <c r="E65" s="156">
        <f>IF(RES_hhdet_tes!E65=0,0,RES_hhdet_tes!E65/0.086*1000000/RES_hhdet_num!E$62)</f>
        <v>0</v>
      </c>
      <c r="F65" s="156">
        <f>IF(RES_hhdet_tes!F65=0,0,RES_hhdet_tes!F65/0.086*1000000/RES_hhdet_num!F$62)</f>
        <v>0</v>
      </c>
      <c r="G65" s="156">
        <f>IF(RES_hhdet_tes!G65=0,0,RES_hhdet_tes!G65/0.086*1000000/RES_hhdet_num!G$62)</f>
        <v>0</v>
      </c>
      <c r="H65" s="156">
        <f>IF(RES_hhdet_tes!H65=0,0,RES_hhdet_tes!H65/0.086*1000000/RES_hhdet_num!H$62)</f>
        <v>0</v>
      </c>
      <c r="I65" s="156">
        <f>IF(RES_hhdet_tes!I65=0,0,RES_hhdet_tes!I65/0.086*1000000/RES_hhdet_num!I$62)</f>
        <v>0</v>
      </c>
      <c r="J65" s="156">
        <f>IF(RES_hhdet_tes!J65=0,0,RES_hhdet_tes!J65/0.086*1000000/RES_hhdet_num!J$62)</f>
        <v>0</v>
      </c>
      <c r="K65" s="156">
        <f>IF(RES_hhdet_tes!K65=0,0,RES_hhdet_tes!K65/0.086*1000000/RES_hhdet_num!K$62)</f>
        <v>0</v>
      </c>
      <c r="L65" s="156">
        <f>IF(RES_hhdet_tes!L65=0,0,RES_hhdet_tes!L65/0.086*1000000/RES_hhdet_num!L$62)</f>
        <v>0</v>
      </c>
      <c r="M65" s="156">
        <f>IF(RES_hhdet_tes!M65=0,0,RES_hhdet_tes!M65/0.086*1000000/RES_hhdet_num!M$62)</f>
        <v>0</v>
      </c>
      <c r="N65" s="156">
        <f>IF(RES_hhdet_tes!N65=0,0,RES_hhdet_tes!N65/0.086*1000000/RES_hhdet_num!N$62)</f>
        <v>0</v>
      </c>
      <c r="O65" s="156">
        <f>IF(RES_hhdet_tes!O65=0,0,RES_hhdet_tes!O65/0.086*1000000/RES_hhdet_num!O$62)</f>
        <v>0</v>
      </c>
      <c r="P65" s="156">
        <f>IF(RES_hhdet_tes!P65=0,0,RES_hhdet_tes!P65/0.086*1000000/RES_hhdet_num!P$62)</f>
        <v>0</v>
      </c>
      <c r="Q65" s="156">
        <f>IF(RES_hhdet_tes!Q65=0,0,RES_hhdet_tes!Q65/0.086*1000000/RES_hhdet_num!Q$62)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0</v>
      </c>
      <c r="C67" s="156">
        <f>IF(RES_hhdet_tes!C67=0,0,RES_hhdet_tes!C67/0.086*1000000/RES_hhdet_num!C$62)</f>
        <v>0</v>
      </c>
      <c r="D67" s="156">
        <f>IF(RES_hhdet_tes!D67=0,0,RES_hhdet_tes!D67/0.086*1000000/RES_hhdet_num!D$62)</f>
        <v>0</v>
      </c>
      <c r="E67" s="156">
        <f>IF(RES_hhdet_tes!E67=0,0,RES_hhdet_tes!E67/0.086*1000000/RES_hhdet_num!E$62)</f>
        <v>0</v>
      </c>
      <c r="F67" s="156">
        <f>IF(RES_hhdet_tes!F67=0,0,RES_hhdet_tes!F67/0.086*1000000/RES_hhdet_num!F$62)</f>
        <v>0</v>
      </c>
      <c r="G67" s="156">
        <f>IF(RES_hhdet_tes!G67=0,0,RES_hhdet_tes!G67/0.086*1000000/RES_hhdet_num!G$62)</f>
        <v>0</v>
      </c>
      <c r="H67" s="156">
        <f>IF(RES_hhdet_tes!H67=0,0,RES_hhdet_tes!H67/0.086*1000000/RES_hhdet_num!H$62)</f>
        <v>0</v>
      </c>
      <c r="I67" s="156">
        <f>IF(RES_hhdet_tes!I67=0,0,RES_hhdet_tes!I67/0.086*1000000/RES_hhdet_num!I$62)</f>
        <v>0</v>
      </c>
      <c r="J67" s="156">
        <f>IF(RES_hhdet_tes!J67=0,0,RES_hhdet_tes!J67/0.086*1000000/RES_hhdet_num!J$62)</f>
        <v>0</v>
      </c>
      <c r="K67" s="156">
        <f>IF(RES_hhdet_tes!K67=0,0,RES_hhdet_tes!K67/0.086*1000000/RES_hhdet_num!K$62)</f>
        <v>0</v>
      </c>
      <c r="L67" s="156">
        <f>IF(RES_hhdet_tes!L67=0,0,RES_hhdet_tes!L67/0.086*1000000/RES_hhdet_num!L$62)</f>
        <v>0</v>
      </c>
      <c r="M67" s="156">
        <f>IF(RES_hhdet_tes!M67=0,0,RES_hhdet_tes!M67/0.086*1000000/RES_hhdet_num!M$62)</f>
        <v>0</v>
      </c>
      <c r="N67" s="156">
        <f>IF(RES_hhdet_tes!N67=0,0,RES_hhdet_tes!N67/0.086*1000000/RES_hhdet_num!N$62)</f>
        <v>0</v>
      </c>
      <c r="O67" s="156">
        <f>IF(RES_hhdet_tes!O67=0,0,RES_hhdet_tes!O67/0.086*1000000/RES_hhdet_num!O$62)</f>
        <v>0</v>
      </c>
      <c r="P67" s="156">
        <f>IF(RES_hhdet_tes!P67=0,0,RES_hhdet_tes!P67/0.086*1000000/RES_hhdet_num!P$62)</f>
        <v>0</v>
      </c>
      <c r="Q67" s="156">
        <f>IF(RES_hhdet_tes!Q67=0,0,RES_hhdet_tes!Q67/0.086*1000000/RES_hhdet_num!Q$62)</f>
        <v>0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0</v>
      </c>
      <c r="C68" s="157">
        <f>IF(RES_hhdet_tes!C68=0,0,RES_hhdet_tes!C68/0.086*1000000/RES_hhdet_num!C$62)</f>
        <v>0</v>
      </c>
      <c r="D68" s="157">
        <f>IF(RES_hhdet_tes!D68=0,0,RES_hhdet_tes!D68/0.086*1000000/RES_hhdet_num!D$62)</f>
        <v>0</v>
      </c>
      <c r="E68" s="157">
        <f>IF(RES_hhdet_tes!E68=0,0,RES_hhdet_tes!E68/0.086*1000000/RES_hhdet_num!E$62)</f>
        <v>0</v>
      </c>
      <c r="F68" s="157">
        <f>IF(RES_hhdet_tes!F68=0,0,RES_hhdet_tes!F68/0.086*1000000/RES_hhdet_num!F$62)</f>
        <v>0</v>
      </c>
      <c r="G68" s="157">
        <f>IF(RES_hhdet_tes!G68=0,0,RES_hhdet_tes!G68/0.086*1000000/RES_hhdet_num!G$62)</f>
        <v>0</v>
      </c>
      <c r="H68" s="157">
        <f>IF(RES_hhdet_tes!H68=0,0,RES_hhdet_tes!H68/0.086*1000000/RES_hhdet_num!H$62)</f>
        <v>0</v>
      </c>
      <c r="I68" s="157">
        <f>IF(RES_hhdet_tes!I68=0,0,RES_hhdet_tes!I68/0.086*1000000/RES_hhdet_num!I$62)</f>
        <v>0</v>
      </c>
      <c r="J68" s="157">
        <f>IF(RES_hhdet_tes!J68=0,0,RES_hhdet_tes!J68/0.086*1000000/RES_hhdet_num!J$62)</f>
        <v>0</v>
      </c>
      <c r="K68" s="157">
        <f>IF(RES_hhdet_tes!K68=0,0,RES_hhdet_tes!K68/0.086*1000000/RES_hhdet_num!K$62)</f>
        <v>0</v>
      </c>
      <c r="L68" s="157">
        <f>IF(RES_hhdet_tes!L68=0,0,RES_hhdet_tes!L68/0.086*1000000/RES_hhdet_num!L$62)</f>
        <v>0</v>
      </c>
      <c r="M68" s="157">
        <f>IF(RES_hhdet_tes!M68=0,0,RES_hhdet_tes!M68/0.086*1000000/RES_hhdet_num!M$62)</f>
        <v>0</v>
      </c>
      <c r="N68" s="157">
        <f>IF(RES_hhdet_tes!N68=0,0,RES_hhdet_tes!N68/0.086*1000000/RES_hhdet_num!N$62)</f>
        <v>0</v>
      </c>
      <c r="O68" s="157">
        <f>IF(RES_hhdet_tes!O68=0,0,RES_hhdet_tes!O68/0.086*1000000/RES_hhdet_num!O$62)</f>
        <v>0</v>
      </c>
      <c r="P68" s="157">
        <f>IF(RES_hhdet_tes!P68=0,0,RES_hhdet_tes!P68/0.086*1000000/RES_hhdet_num!P$62)</f>
        <v>0</v>
      </c>
      <c r="Q68" s="157">
        <f>IF(RES_hhdet_tes!Q68=0,0,RES_hhdet_tes!Q68/0.086*1000000/RES_hhdet_num!Q$62)</f>
        <v>0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0</v>
      </c>
      <c r="C69" s="132">
        <f>IF(RES_hhdet_tes!C69=0,0,RES_hhdet_tes!C69/0.086*1000000/RES_hhdet_num!C69)</f>
        <v>0</v>
      </c>
      <c r="D69" s="132">
        <f>IF(RES_hhdet_tes!D69=0,0,RES_hhdet_tes!D69/0.086*1000000/RES_hhdet_num!D69)</f>
        <v>0</v>
      </c>
      <c r="E69" s="132">
        <f>IF(RES_hhdet_tes!E69=0,0,RES_hhdet_tes!E69/0.086*1000000/RES_hhdet_num!E69)</f>
        <v>0</v>
      </c>
      <c r="F69" s="132">
        <f>IF(RES_hhdet_tes!F69=0,0,RES_hhdet_tes!F69/0.086*1000000/RES_hhdet_num!F69)</f>
        <v>0</v>
      </c>
      <c r="G69" s="132">
        <f>IF(RES_hhdet_tes!G69=0,0,RES_hhdet_tes!G69/0.086*1000000/RES_hhdet_num!G69)</f>
        <v>0</v>
      </c>
      <c r="H69" s="132">
        <f>IF(RES_hhdet_tes!H69=0,0,RES_hhdet_tes!H69/0.086*1000000/RES_hhdet_num!H69)</f>
        <v>0</v>
      </c>
      <c r="I69" s="132">
        <f>IF(RES_hhdet_tes!I69=0,0,RES_hhdet_tes!I69/0.086*1000000/RES_hhdet_num!I69)</f>
        <v>0</v>
      </c>
      <c r="J69" s="132">
        <f>IF(RES_hhdet_tes!J69=0,0,RES_hhdet_tes!J69/0.086*1000000/RES_hhdet_num!J69)</f>
        <v>0</v>
      </c>
      <c r="K69" s="132">
        <f>IF(RES_hhdet_tes!K69=0,0,RES_hhdet_tes!K69/0.086*1000000/RES_hhdet_num!K69)</f>
        <v>0</v>
      </c>
      <c r="L69" s="132">
        <f>IF(RES_hhdet_tes!L69=0,0,RES_hhdet_tes!L69/0.086*1000000/RES_hhdet_num!L69)</f>
        <v>0</v>
      </c>
      <c r="M69" s="132">
        <f>IF(RES_hhdet_tes!M69=0,0,RES_hhdet_tes!M69/0.086*1000000/RES_hhdet_num!M69)</f>
        <v>0</v>
      </c>
      <c r="N69" s="132">
        <f>IF(RES_hhdet_tes!N69=0,0,RES_hhdet_tes!N69/0.086*1000000/RES_hhdet_num!N69)</f>
        <v>0</v>
      </c>
      <c r="O69" s="132">
        <f>IF(RES_hhdet_tes!O69=0,0,RES_hhdet_tes!O69/0.086*1000000/RES_hhdet_num!O69)</f>
        <v>0</v>
      </c>
      <c r="P69" s="132">
        <f>IF(RES_hhdet_tes!P69=0,0,RES_hhdet_tes!P69/0.086*1000000/RES_hhdet_num!P69)</f>
        <v>0</v>
      </c>
      <c r="Q69" s="132">
        <f>IF(RES_hhdet_tes!Q69=0,0,RES_hhdet_tes!Q69/0.086*1000000/RES_hhdet_num!Q69)</f>
        <v>0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0</v>
      </c>
      <c r="C70" s="132">
        <f>IF(RES_hhdet_tes!C70=0,0,RES_hhdet_tes!C70/0.086*1000000/RES_hhdet_num!C70)</f>
        <v>0</v>
      </c>
      <c r="D70" s="132">
        <f>IF(RES_hhdet_tes!D70=0,0,RES_hhdet_tes!D70/0.086*1000000/RES_hhdet_num!D70)</f>
        <v>0</v>
      </c>
      <c r="E70" s="132">
        <f>IF(RES_hhdet_tes!E70=0,0,RES_hhdet_tes!E70/0.086*1000000/RES_hhdet_num!E70)</f>
        <v>0</v>
      </c>
      <c r="F70" s="132">
        <f>IF(RES_hhdet_tes!F70=0,0,RES_hhdet_tes!F70/0.086*1000000/RES_hhdet_num!F70)</f>
        <v>0</v>
      </c>
      <c r="G70" s="132">
        <f>IF(RES_hhdet_tes!G70=0,0,RES_hhdet_tes!G70/0.086*1000000/RES_hhdet_num!G70)</f>
        <v>0</v>
      </c>
      <c r="H70" s="132">
        <f>IF(RES_hhdet_tes!H70=0,0,RES_hhdet_tes!H70/0.086*1000000/RES_hhdet_num!H70)</f>
        <v>0</v>
      </c>
      <c r="I70" s="132">
        <f>IF(RES_hhdet_tes!I70=0,0,RES_hhdet_tes!I70/0.086*1000000/RES_hhdet_num!I70)</f>
        <v>0</v>
      </c>
      <c r="J70" s="132">
        <f>IF(RES_hhdet_tes!J70=0,0,RES_hhdet_tes!J70/0.086*1000000/RES_hhdet_num!J70)</f>
        <v>0</v>
      </c>
      <c r="K70" s="132">
        <f>IF(RES_hhdet_tes!K70=0,0,RES_hhdet_tes!K70/0.086*1000000/RES_hhdet_num!K70)</f>
        <v>0</v>
      </c>
      <c r="L70" s="132">
        <f>IF(RES_hhdet_tes!L70=0,0,RES_hhdet_tes!L70/0.086*1000000/RES_hhdet_num!L70)</f>
        <v>0</v>
      </c>
      <c r="M70" s="132">
        <f>IF(RES_hhdet_tes!M70=0,0,RES_hhdet_tes!M70/0.086*1000000/RES_hhdet_num!M70)</f>
        <v>0</v>
      </c>
      <c r="N70" s="132">
        <f>IF(RES_hhdet_tes!N70=0,0,RES_hhdet_tes!N70/0.086*1000000/RES_hhdet_num!N70)</f>
        <v>0</v>
      </c>
      <c r="O70" s="132">
        <f>IF(RES_hhdet_tes!O70=0,0,RES_hhdet_tes!O70/0.086*1000000/RES_hhdet_num!O70)</f>
        <v>0</v>
      </c>
      <c r="P70" s="132">
        <f>IF(RES_hhdet_tes!P70=0,0,RES_hhdet_tes!P70/0.086*1000000/RES_hhdet_num!P70)</f>
        <v>0</v>
      </c>
      <c r="Q70" s="132">
        <f>IF(RES_hhdet_tes!Q70=0,0,RES_hhdet_tes!Q70/0.086*1000000/RES_hhdet_num!Q70)</f>
        <v>0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0</v>
      </c>
      <c r="C71" s="165">
        <f>IF(RES_hhdet_tes!C71=0,0,RES_hhdet_tes!C71/0.086*1000000/RES_hhdet_num!C70)</f>
        <v>0</v>
      </c>
      <c r="D71" s="165">
        <f>IF(RES_hhdet_tes!D71=0,0,RES_hhdet_tes!D71/0.086*1000000/RES_hhdet_num!D70)</f>
        <v>0</v>
      </c>
      <c r="E71" s="165">
        <f>IF(RES_hhdet_tes!E71=0,0,RES_hhdet_tes!E71/0.086*1000000/RES_hhdet_num!E70)</f>
        <v>0</v>
      </c>
      <c r="F71" s="165">
        <f>IF(RES_hhdet_tes!F71=0,0,RES_hhdet_tes!F71/0.086*1000000/RES_hhdet_num!F70)</f>
        <v>0</v>
      </c>
      <c r="G71" s="165">
        <f>IF(RES_hhdet_tes!G71=0,0,RES_hhdet_tes!G71/0.086*1000000/RES_hhdet_num!G70)</f>
        <v>0</v>
      </c>
      <c r="H71" s="165">
        <f>IF(RES_hhdet_tes!H71=0,0,RES_hhdet_tes!H71/0.086*1000000/RES_hhdet_num!H70)</f>
        <v>0</v>
      </c>
      <c r="I71" s="165">
        <f>IF(RES_hhdet_tes!I71=0,0,RES_hhdet_tes!I71/0.086*1000000/RES_hhdet_num!I70)</f>
        <v>0</v>
      </c>
      <c r="J71" s="165">
        <f>IF(RES_hhdet_tes!J71=0,0,RES_hhdet_tes!J71/0.086*1000000/RES_hhdet_num!J70)</f>
        <v>0</v>
      </c>
      <c r="K71" s="165">
        <f>IF(RES_hhdet_tes!K71=0,0,RES_hhdet_tes!K71/0.086*1000000/RES_hhdet_num!K70)</f>
        <v>0</v>
      </c>
      <c r="L71" s="165">
        <f>IF(RES_hhdet_tes!L71=0,0,RES_hhdet_tes!L71/0.086*1000000/RES_hhdet_num!L70)</f>
        <v>0</v>
      </c>
      <c r="M71" s="165">
        <f>IF(RES_hhdet_tes!M71=0,0,RES_hhdet_tes!M71/0.086*1000000/RES_hhdet_num!M70)</f>
        <v>0</v>
      </c>
      <c r="N71" s="165">
        <f>IF(RES_hhdet_tes!N71=0,0,RES_hhdet_tes!N71/0.086*1000000/RES_hhdet_num!N70)</f>
        <v>0</v>
      </c>
      <c r="O71" s="165">
        <f>IF(RES_hhdet_tes!O71=0,0,RES_hhdet_tes!O71/0.086*1000000/RES_hhdet_num!O70)</f>
        <v>0</v>
      </c>
      <c r="P71" s="165">
        <f>IF(RES_hhdet_tes!P71=0,0,RES_hhdet_tes!P71/0.086*1000000/RES_hhdet_num!P70)</f>
        <v>0</v>
      </c>
      <c r="Q71" s="165">
        <f>IF(RES_hhdet_tes!Q71=0,0,RES_hhdet_tes!Q71/0.086*1000000/RES_hhdet_num!Q70)</f>
        <v>0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0</v>
      </c>
      <c r="C72" s="164">
        <f>IF(RES_hhdet_tes!C72=0,0,RES_hhdet_tes!C72/0.086*1000000/RES_hhdet_num!C70)</f>
        <v>0</v>
      </c>
      <c r="D72" s="164">
        <f>IF(RES_hhdet_tes!D72=0,0,RES_hhdet_tes!D72/0.086*1000000/RES_hhdet_num!D70)</f>
        <v>0</v>
      </c>
      <c r="E72" s="164">
        <f>IF(RES_hhdet_tes!E72=0,0,RES_hhdet_tes!E72/0.086*1000000/RES_hhdet_num!E70)</f>
        <v>0</v>
      </c>
      <c r="F72" s="164">
        <f>IF(RES_hhdet_tes!F72=0,0,RES_hhdet_tes!F72/0.086*1000000/RES_hhdet_num!F70)</f>
        <v>0</v>
      </c>
      <c r="G72" s="164">
        <f>IF(RES_hhdet_tes!G72=0,0,RES_hhdet_tes!G72/0.086*1000000/RES_hhdet_num!G70)</f>
        <v>0</v>
      </c>
      <c r="H72" s="164">
        <f>IF(RES_hhdet_tes!H72=0,0,RES_hhdet_tes!H72/0.086*1000000/RES_hhdet_num!H70)</f>
        <v>0</v>
      </c>
      <c r="I72" s="164">
        <f>IF(RES_hhdet_tes!I72=0,0,RES_hhdet_tes!I72/0.086*1000000/RES_hhdet_num!I70)</f>
        <v>0</v>
      </c>
      <c r="J72" s="164">
        <f>IF(RES_hhdet_tes!J72=0,0,RES_hhdet_tes!J72/0.086*1000000/RES_hhdet_num!J70)</f>
        <v>0</v>
      </c>
      <c r="K72" s="164">
        <f>IF(RES_hhdet_tes!K72=0,0,RES_hhdet_tes!K72/0.086*1000000/RES_hhdet_num!K70)</f>
        <v>0</v>
      </c>
      <c r="L72" s="164">
        <f>IF(RES_hhdet_tes!L72=0,0,RES_hhdet_tes!L72/0.086*1000000/RES_hhdet_num!L70)</f>
        <v>0</v>
      </c>
      <c r="M72" s="164">
        <f>IF(RES_hhdet_tes!M72=0,0,RES_hhdet_tes!M72/0.086*1000000/RES_hhdet_num!M70)</f>
        <v>0</v>
      </c>
      <c r="N72" s="164">
        <f>IF(RES_hhdet_tes!N72=0,0,RES_hhdet_tes!N72/0.086*1000000/RES_hhdet_num!N70)</f>
        <v>0</v>
      </c>
      <c r="O72" s="164">
        <f>IF(RES_hhdet_tes!O72=0,0,RES_hhdet_tes!O72/0.086*1000000/RES_hhdet_num!O70)</f>
        <v>0</v>
      </c>
      <c r="P72" s="164">
        <f>IF(RES_hhdet_tes!P72=0,0,RES_hhdet_tes!P72/0.086*1000000/RES_hhdet_num!P70)</f>
        <v>0</v>
      </c>
      <c r="Q72" s="164">
        <f>IF(RES_hhdet_tes!Q72=0,0,RES_hhdet_tes!Q72/0.086*1000000/RES_hhdet_num!Q70)</f>
        <v>0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0</v>
      </c>
      <c r="C73" s="162">
        <f>IF(RES_hhdet_tes!C73=0,0,RES_hhdet_tes!C73/0.086*1000000/RES_hhdet_num!C73)</f>
        <v>0</v>
      </c>
      <c r="D73" s="162">
        <f>IF(RES_hhdet_tes!D73=0,0,RES_hhdet_tes!D73/0.086*1000000/RES_hhdet_num!D73)</f>
        <v>0</v>
      </c>
      <c r="E73" s="162">
        <f>IF(RES_hhdet_tes!E73=0,0,RES_hhdet_tes!E73/0.086*1000000/RES_hhdet_num!E73)</f>
        <v>0</v>
      </c>
      <c r="F73" s="162">
        <f>IF(RES_hhdet_tes!F73=0,0,RES_hhdet_tes!F73/0.086*1000000/RES_hhdet_num!F73)</f>
        <v>0</v>
      </c>
      <c r="G73" s="162">
        <f>IF(RES_hhdet_tes!G73=0,0,RES_hhdet_tes!G73/0.086*1000000/RES_hhdet_num!G73)</f>
        <v>0</v>
      </c>
      <c r="H73" s="162">
        <f>IF(RES_hhdet_tes!H73=0,0,RES_hhdet_tes!H73/0.086*1000000/RES_hhdet_num!H73)</f>
        <v>0</v>
      </c>
      <c r="I73" s="162">
        <f>IF(RES_hhdet_tes!I73=0,0,RES_hhdet_tes!I73/0.086*1000000/RES_hhdet_num!I73)</f>
        <v>0</v>
      </c>
      <c r="J73" s="162">
        <f>IF(RES_hhdet_tes!J73=0,0,RES_hhdet_tes!J73/0.086*1000000/RES_hhdet_num!J73)</f>
        <v>0</v>
      </c>
      <c r="K73" s="162">
        <f>IF(RES_hhdet_tes!K73=0,0,RES_hhdet_tes!K73/0.086*1000000/RES_hhdet_num!K73)</f>
        <v>0</v>
      </c>
      <c r="L73" s="162">
        <f>IF(RES_hhdet_tes!L73=0,0,RES_hhdet_tes!L73/0.086*1000000/RES_hhdet_num!L73)</f>
        <v>0</v>
      </c>
      <c r="M73" s="162">
        <f>IF(RES_hhdet_tes!M73=0,0,RES_hhdet_tes!M73/0.086*1000000/RES_hhdet_num!M73)</f>
        <v>0</v>
      </c>
      <c r="N73" s="162">
        <f>IF(RES_hhdet_tes!N73=0,0,RES_hhdet_tes!N73/0.086*1000000/RES_hhdet_num!N73)</f>
        <v>0</v>
      </c>
      <c r="O73" s="162">
        <f>IF(RES_hhdet_tes!O73=0,0,RES_hhdet_tes!O73/0.086*1000000/RES_hhdet_num!O73)</f>
        <v>0</v>
      </c>
      <c r="P73" s="162">
        <f>IF(RES_hhdet_tes!P73=0,0,RES_hhdet_tes!P73/0.086*1000000/RES_hhdet_num!P73)</f>
        <v>0</v>
      </c>
      <c r="Q73" s="162">
        <f>IF(RES_hhdet_tes!Q73=0,0,RES_hhdet_tes!Q73/0.086*1000000/RES_hhdet_num!Q73)</f>
        <v>0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0</v>
      </c>
      <c r="C74" s="160">
        <f>IF(RES_hhdet_tes!C74=0,0,RES_hhdet_tes!C74/0.086*1000000/RES_hhdet_num!C74)</f>
        <v>0</v>
      </c>
      <c r="D74" s="160">
        <f>IF(RES_hhdet_tes!D74=0,0,RES_hhdet_tes!D74/0.086*1000000/RES_hhdet_num!D74)</f>
        <v>0</v>
      </c>
      <c r="E74" s="160">
        <f>IF(RES_hhdet_tes!E74=0,0,RES_hhdet_tes!E74/0.086*1000000/RES_hhdet_num!E74)</f>
        <v>0</v>
      </c>
      <c r="F74" s="160">
        <f>IF(RES_hhdet_tes!F74=0,0,RES_hhdet_tes!F74/0.086*1000000/RES_hhdet_num!F74)</f>
        <v>0</v>
      </c>
      <c r="G74" s="160">
        <f>IF(RES_hhdet_tes!G74=0,0,RES_hhdet_tes!G74/0.086*1000000/RES_hhdet_num!G74)</f>
        <v>0</v>
      </c>
      <c r="H74" s="160">
        <f>IF(RES_hhdet_tes!H74=0,0,RES_hhdet_tes!H74/0.086*1000000/RES_hhdet_num!H74)</f>
        <v>0</v>
      </c>
      <c r="I74" s="160">
        <f>IF(RES_hhdet_tes!I74=0,0,RES_hhdet_tes!I74/0.086*1000000/RES_hhdet_num!I74)</f>
        <v>0</v>
      </c>
      <c r="J74" s="160">
        <f>IF(RES_hhdet_tes!J74=0,0,RES_hhdet_tes!J74/0.086*1000000/RES_hhdet_num!J74)</f>
        <v>0</v>
      </c>
      <c r="K74" s="160">
        <f>IF(RES_hhdet_tes!K74=0,0,RES_hhdet_tes!K74/0.086*1000000/RES_hhdet_num!K74)</f>
        <v>0</v>
      </c>
      <c r="L74" s="160">
        <f>IF(RES_hhdet_tes!L74=0,0,RES_hhdet_tes!L74/0.086*1000000/RES_hhdet_num!L74)</f>
        <v>0</v>
      </c>
      <c r="M74" s="160">
        <f>IF(RES_hhdet_tes!M74=0,0,RES_hhdet_tes!M74/0.086*1000000/RES_hhdet_num!M74)</f>
        <v>0</v>
      </c>
      <c r="N74" s="160">
        <f>IF(RES_hhdet_tes!N74=0,0,RES_hhdet_tes!N74/0.086*1000000/RES_hhdet_num!N74)</f>
        <v>0</v>
      </c>
      <c r="O74" s="160">
        <f>IF(RES_hhdet_tes!O74=0,0,RES_hhdet_tes!O74/0.086*1000000/RES_hhdet_num!O74)</f>
        <v>0</v>
      </c>
      <c r="P74" s="160">
        <f>IF(RES_hhdet_tes!P74=0,0,RES_hhdet_tes!P74/0.086*1000000/RES_hhdet_num!P74)</f>
        <v>0</v>
      </c>
      <c r="Q74" s="160">
        <f>IF(RES_hhdet_tes!Q74=0,0,RES_hhdet_tes!Q74/0.086*1000000/RES_hhdet_num!Q74)</f>
        <v>0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0</v>
      </c>
      <c r="C75" s="156">
        <f>IF(RES_hhdet_tes!C75=0,0,RES_hhdet_tes!C75/0.086*1000000/RES_hhdet_num!C74)</f>
        <v>0</v>
      </c>
      <c r="D75" s="156">
        <f>IF(RES_hhdet_tes!D75=0,0,RES_hhdet_tes!D75/0.086*1000000/RES_hhdet_num!D74)</f>
        <v>0</v>
      </c>
      <c r="E75" s="156">
        <f>IF(RES_hhdet_tes!E75=0,0,RES_hhdet_tes!E75/0.086*1000000/RES_hhdet_num!E74)</f>
        <v>0</v>
      </c>
      <c r="F75" s="156">
        <f>IF(RES_hhdet_tes!F75=0,0,RES_hhdet_tes!F75/0.086*1000000/RES_hhdet_num!F74)</f>
        <v>0</v>
      </c>
      <c r="G75" s="156">
        <f>IF(RES_hhdet_tes!G75=0,0,RES_hhdet_tes!G75/0.086*1000000/RES_hhdet_num!G74)</f>
        <v>0</v>
      </c>
      <c r="H75" s="156">
        <f>IF(RES_hhdet_tes!H75=0,0,RES_hhdet_tes!H75/0.086*1000000/RES_hhdet_num!H74)</f>
        <v>0</v>
      </c>
      <c r="I75" s="156">
        <f>IF(RES_hhdet_tes!I75=0,0,RES_hhdet_tes!I75/0.086*1000000/RES_hhdet_num!I74)</f>
        <v>0</v>
      </c>
      <c r="J75" s="156">
        <f>IF(RES_hhdet_tes!J75=0,0,RES_hhdet_tes!J75/0.086*1000000/RES_hhdet_num!J74)</f>
        <v>0</v>
      </c>
      <c r="K75" s="156">
        <f>IF(RES_hhdet_tes!K75=0,0,RES_hhdet_tes!K75/0.086*1000000/RES_hhdet_num!K74)</f>
        <v>0</v>
      </c>
      <c r="L75" s="156">
        <f>IF(RES_hhdet_tes!L75=0,0,RES_hhdet_tes!L75/0.086*1000000/RES_hhdet_num!L74)</f>
        <v>0</v>
      </c>
      <c r="M75" s="156">
        <f>IF(RES_hhdet_tes!M75=0,0,RES_hhdet_tes!M75/0.086*1000000/RES_hhdet_num!M74)</f>
        <v>0</v>
      </c>
      <c r="N75" s="156">
        <f>IF(RES_hhdet_tes!N75=0,0,RES_hhdet_tes!N75/0.086*1000000/RES_hhdet_num!N74)</f>
        <v>0</v>
      </c>
      <c r="O75" s="156">
        <f>IF(RES_hhdet_tes!O75=0,0,RES_hhdet_tes!O75/0.086*1000000/RES_hhdet_num!O74)</f>
        <v>0</v>
      </c>
      <c r="P75" s="156">
        <f>IF(RES_hhdet_tes!P75=0,0,RES_hhdet_tes!P75/0.086*1000000/RES_hhdet_num!P74)</f>
        <v>0</v>
      </c>
      <c r="Q75" s="156">
        <f>IF(RES_hhdet_tes!Q75=0,0,RES_hhdet_tes!Q75/0.086*1000000/RES_hhdet_num!Q74)</f>
        <v>0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0</v>
      </c>
      <c r="C76" s="156">
        <f>IF(RES_hhdet_tes!C76=0,0,RES_hhdet_tes!C76/0.086*1000000/RES_hhdet_num!C74)</f>
        <v>0</v>
      </c>
      <c r="D76" s="156">
        <f>IF(RES_hhdet_tes!D76=0,0,RES_hhdet_tes!D76/0.086*1000000/RES_hhdet_num!D74)</f>
        <v>0</v>
      </c>
      <c r="E76" s="156">
        <f>IF(RES_hhdet_tes!E76=0,0,RES_hhdet_tes!E76/0.086*1000000/RES_hhdet_num!E74)</f>
        <v>0</v>
      </c>
      <c r="F76" s="156">
        <f>IF(RES_hhdet_tes!F76=0,0,RES_hhdet_tes!F76/0.086*1000000/RES_hhdet_num!F74)</f>
        <v>0</v>
      </c>
      <c r="G76" s="156">
        <f>IF(RES_hhdet_tes!G76=0,0,RES_hhdet_tes!G76/0.086*1000000/RES_hhdet_num!G74)</f>
        <v>0</v>
      </c>
      <c r="H76" s="156">
        <f>IF(RES_hhdet_tes!H76=0,0,RES_hhdet_tes!H76/0.086*1000000/RES_hhdet_num!H74)</f>
        <v>0</v>
      </c>
      <c r="I76" s="156">
        <f>IF(RES_hhdet_tes!I76=0,0,RES_hhdet_tes!I76/0.086*1000000/RES_hhdet_num!I74)</f>
        <v>0</v>
      </c>
      <c r="J76" s="156">
        <f>IF(RES_hhdet_tes!J76=0,0,RES_hhdet_tes!J76/0.086*1000000/RES_hhdet_num!J74)</f>
        <v>0</v>
      </c>
      <c r="K76" s="156">
        <f>IF(RES_hhdet_tes!K76=0,0,RES_hhdet_tes!K76/0.086*1000000/RES_hhdet_num!K74)</f>
        <v>0</v>
      </c>
      <c r="L76" s="156">
        <f>IF(RES_hhdet_tes!L76=0,0,RES_hhdet_tes!L76/0.086*1000000/RES_hhdet_num!L74)</f>
        <v>0</v>
      </c>
      <c r="M76" s="156">
        <f>IF(RES_hhdet_tes!M76=0,0,RES_hhdet_tes!M76/0.086*1000000/RES_hhdet_num!M74)</f>
        <v>0</v>
      </c>
      <c r="N76" s="156">
        <f>IF(RES_hhdet_tes!N76=0,0,RES_hhdet_tes!N76/0.086*1000000/RES_hhdet_num!N74)</f>
        <v>0</v>
      </c>
      <c r="O76" s="156">
        <f>IF(RES_hhdet_tes!O76=0,0,RES_hhdet_tes!O76/0.086*1000000/RES_hhdet_num!O74)</f>
        <v>0</v>
      </c>
      <c r="P76" s="156">
        <f>IF(RES_hhdet_tes!P76=0,0,RES_hhdet_tes!P76/0.086*1000000/RES_hhdet_num!P74)</f>
        <v>0</v>
      </c>
      <c r="Q76" s="156">
        <f>IF(RES_hhdet_tes!Q76=0,0,RES_hhdet_tes!Q76/0.086*1000000/RES_hhdet_num!Q74)</f>
        <v>0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0</v>
      </c>
      <c r="C77" s="157">
        <f>IF(RES_hhdet_tes!C77=0,0,RES_hhdet_tes!C77/0.086*1000000/RES_hhdet_num!C$62)</f>
        <v>0</v>
      </c>
      <c r="D77" s="157">
        <f>IF(RES_hhdet_tes!D77=0,0,RES_hhdet_tes!D77/0.086*1000000/RES_hhdet_num!D$62)</f>
        <v>0</v>
      </c>
      <c r="E77" s="157">
        <f>IF(RES_hhdet_tes!E77=0,0,RES_hhdet_tes!E77/0.086*1000000/RES_hhdet_num!E$62)</f>
        <v>0</v>
      </c>
      <c r="F77" s="157">
        <f>IF(RES_hhdet_tes!F77=0,0,RES_hhdet_tes!F77/0.086*1000000/RES_hhdet_num!F$62)</f>
        <v>0</v>
      </c>
      <c r="G77" s="157">
        <f>IF(RES_hhdet_tes!G77=0,0,RES_hhdet_tes!G77/0.086*1000000/RES_hhdet_num!G$62)</f>
        <v>0</v>
      </c>
      <c r="H77" s="157">
        <f>IF(RES_hhdet_tes!H77=0,0,RES_hhdet_tes!H77/0.086*1000000/RES_hhdet_num!H$62)</f>
        <v>0</v>
      </c>
      <c r="I77" s="157">
        <f>IF(RES_hhdet_tes!I77=0,0,RES_hhdet_tes!I77/0.086*1000000/RES_hhdet_num!I$62)</f>
        <v>0</v>
      </c>
      <c r="J77" s="157">
        <f>IF(RES_hhdet_tes!J77=0,0,RES_hhdet_tes!J77/0.086*1000000/RES_hhdet_num!J$62)</f>
        <v>0</v>
      </c>
      <c r="K77" s="157">
        <f>IF(RES_hhdet_tes!K77=0,0,RES_hhdet_tes!K77/0.086*1000000/RES_hhdet_num!K$62)</f>
        <v>0</v>
      </c>
      <c r="L77" s="157">
        <f>IF(RES_hhdet_tes!L77=0,0,RES_hhdet_tes!L77/0.086*1000000/RES_hhdet_num!L$62)</f>
        <v>0</v>
      </c>
      <c r="M77" s="157">
        <f>IF(RES_hhdet_tes!M77=0,0,RES_hhdet_tes!M77/0.086*1000000/RES_hhdet_num!M$62)</f>
        <v>0</v>
      </c>
      <c r="N77" s="157">
        <f>IF(RES_hhdet_tes!N77=0,0,RES_hhdet_tes!N77/0.086*1000000/RES_hhdet_num!N$62)</f>
        <v>0</v>
      </c>
      <c r="O77" s="157">
        <f>IF(RES_hhdet_tes!O77=0,0,RES_hhdet_tes!O77/0.086*1000000/RES_hhdet_num!O$62)</f>
        <v>0</v>
      </c>
      <c r="P77" s="157">
        <f>IF(RES_hhdet_tes!P77=0,0,RES_hhdet_tes!P77/0.086*1000000/RES_hhdet_num!P$62)</f>
        <v>0</v>
      </c>
      <c r="Q77" s="157">
        <f>IF(RES_hhdet_tes!Q77=0,0,RES_hhdet_tes!Q77/0.086*1000000/RES_hhdet_num!Q$62)</f>
        <v>0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0</v>
      </c>
      <c r="C78" s="156">
        <f>IF(RES_hhdet_tes!C78=0,0,RES_hhdet_tes!C78/0.086*1000000/RES_hhdet_num!C78)</f>
        <v>0</v>
      </c>
      <c r="D78" s="156">
        <f>IF(RES_hhdet_tes!D78=0,0,RES_hhdet_tes!D78/0.086*1000000/RES_hhdet_num!D78)</f>
        <v>0</v>
      </c>
      <c r="E78" s="156">
        <f>IF(RES_hhdet_tes!E78=0,0,RES_hhdet_tes!E78/0.086*1000000/RES_hhdet_num!E78)</f>
        <v>0</v>
      </c>
      <c r="F78" s="156">
        <f>IF(RES_hhdet_tes!F78=0,0,RES_hhdet_tes!F78/0.086*1000000/RES_hhdet_num!F78)</f>
        <v>0</v>
      </c>
      <c r="G78" s="156">
        <f>IF(RES_hhdet_tes!G78=0,0,RES_hhdet_tes!G78/0.086*1000000/RES_hhdet_num!G78)</f>
        <v>0</v>
      </c>
      <c r="H78" s="156">
        <f>IF(RES_hhdet_tes!H78=0,0,RES_hhdet_tes!H78/0.086*1000000/RES_hhdet_num!H78)</f>
        <v>0</v>
      </c>
      <c r="I78" s="156">
        <f>IF(RES_hhdet_tes!I78=0,0,RES_hhdet_tes!I78/0.086*1000000/RES_hhdet_num!I78)</f>
        <v>0</v>
      </c>
      <c r="J78" s="156">
        <f>IF(RES_hhdet_tes!J78=0,0,RES_hhdet_tes!J78/0.086*1000000/RES_hhdet_num!J78)</f>
        <v>0</v>
      </c>
      <c r="K78" s="156">
        <f>IF(RES_hhdet_tes!K78=0,0,RES_hhdet_tes!K78/0.086*1000000/RES_hhdet_num!K78)</f>
        <v>0</v>
      </c>
      <c r="L78" s="156">
        <f>IF(RES_hhdet_tes!L78=0,0,RES_hhdet_tes!L78/0.086*1000000/RES_hhdet_num!L78)</f>
        <v>0</v>
      </c>
      <c r="M78" s="156">
        <f>IF(RES_hhdet_tes!M78=0,0,RES_hhdet_tes!M78/0.086*1000000/RES_hhdet_num!M78)</f>
        <v>0</v>
      </c>
      <c r="N78" s="156">
        <f>IF(RES_hhdet_tes!N78=0,0,RES_hhdet_tes!N78/0.086*1000000/RES_hhdet_num!N78)</f>
        <v>0</v>
      </c>
      <c r="O78" s="156">
        <f>IF(RES_hhdet_tes!O78=0,0,RES_hhdet_tes!O78/0.086*1000000/RES_hhdet_num!O78)</f>
        <v>0</v>
      </c>
      <c r="P78" s="156">
        <f>IF(RES_hhdet_tes!P78=0,0,RES_hhdet_tes!P78/0.086*1000000/RES_hhdet_num!P78)</f>
        <v>0</v>
      </c>
      <c r="Q78" s="156">
        <f>IF(RES_hhdet_tes!Q78=0,0,RES_hhdet_tes!Q78/0.086*1000000/RES_hhdet_num!Q78)</f>
        <v>0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0</v>
      </c>
      <c r="C79" s="57">
        <f>IF(RES_hhdet_tes!C79=0,0,RES_hhdet_tes!C79/0.086*1000000/RES_hhdet_num!C79)</f>
        <v>0</v>
      </c>
      <c r="D79" s="57">
        <f>IF(RES_hhdet_tes!D79=0,0,RES_hhdet_tes!D79/0.086*1000000/RES_hhdet_num!D79)</f>
        <v>0</v>
      </c>
      <c r="E79" s="57">
        <f>IF(RES_hhdet_tes!E79=0,0,RES_hhdet_tes!E79/0.086*1000000/RES_hhdet_num!E79)</f>
        <v>0</v>
      </c>
      <c r="F79" s="57">
        <f>IF(RES_hhdet_tes!F79=0,0,RES_hhdet_tes!F79/0.086*1000000/RES_hhdet_num!F79)</f>
        <v>0</v>
      </c>
      <c r="G79" s="57">
        <f>IF(RES_hhdet_tes!G79=0,0,RES_hhdet_tes!G79/0.086*1000000/RES_hhdet_num!G79)</f>
        <v>0</v>
      </c>
      <c r="H79" s="57">
        <f>IF(RES_hhdet_tes!H79=0,0,RES_hhdet_tes!H79/0.086*1000000/RES_hhdet_num!H79)</f>
        <v>0</v>
      </c>
      <c r="I79" s="57">
        <f>IF(RES_hhdet_tes!I79=0,0,RES_hhdet_tes!I79/0.086*1000000/RES_hhdet_num!I79)</f>
        <v>0</v>
      </c>
      <c r="J79" s="57">
        <f>IF(RES_hhdet_tes!J79=0,0,RES_hhdet_tes!J79/0.086*1000000/RES_hhdet_num!J79)</f>
        <v>0</v>
      </c>
      <c r="K79" s="57">
        <f>IF(RES_hhdet_tes!K79=0,0,RES_hhdet_tes!K79/0.086*1000000/RES_hhdet_num!K79)</f>
        <v>0</v>
      </c>
      <c r="L79" s="57">
        <f>IF(RES_hhdet_tes!L79=0,0,RES_hhdet_tes!L79/0.086*1000000/RES_hhdet_num!L79)</f>
        <v>0</v>
      </c>
      <c r="M79" s="57">
        <f>IF(RES_hhdet_tes!M79=0,0,RES_hhdet_tes!M79/0.086*1000000/RES_hhdet_num!M79)</f>
        <v>0</v>
      </c>
      <c r="N79" s="57">
        <f>IF(RES_hhdet_tes!N79=0,0,RES_hhdet_tes!N79/0.086*1000000/RES_hhdet_num!N79)</f>
        <v>0</v>
      </c>
      <c r="O79" s="57">
        <f>IF(RES_hhdet_tes!O79=0,0,RES_hhdet_tes!O79/0.086*1000000/RES_hhdet_num!O79)</f>
        <v>0</v>
      </c>
      <c r="P79" s="57">
        <f>IF(RES_hhdet_tes!P79=0,0,RES_hhdet_tes!P79/0.086*1000000/RES_hhdet_num!P79)</f>
        <v>0</v>
      </c>
      <c r="Q79" s="57">
        <f>IF(RES_hhdet_tes!Q79=0,0,RES_hhdet_tes!Q79/0.086*1000000/RES_hhdet_num!Q79)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0</v>
      </c>
      <c r="C81" s="168">
        <f t="shared" ref="C81:Q81" si="12">SUM(C82,C85,C87,C100)</f>
        <v>0</v>
      </c>
      <c r="D81" s="168">
        <f t="shared" si="12"/>
        <v>0</v>
      </c>
      <c r="E81" s="168">
        <f t="shared" si="12"/>
        <v>0</v>
      </c>
      <c r="F81" s="168">
        <f t="shared" si="12"/>
        <v>0</v>
      </c>
      <c r="G81" s="168">
        <f t="shared" si="12"/>
        <v>0</v>
      </c>
      <c r="H81" s="168">
        <f t="shared" si="12"/>
        <v>0</v>
      </c>
      <c r="I81" s="168">
        <f t="shared" si="12"/>
        <v>0</v>
      </c>
      <c r="J81" s="168">
        <f t="shared" si="12"/>
        <v>0</v>
      </c>
      <c r="K81" s="168">
        <f t="shared" si="12"/>
        <v>0</v>
      </c>
      <c r="L81" s="168">
        <f t="shared" si="12"/>
        <v>2592.9359714809257</v>
      </c>
      <c r="M81" s="168">
        <f t="shared" si="12"/>
        <v>2629.9119379877989</v>
      </c>
      <c r="N81" s="168">
        <f t="shared" si="12"/>
        <v>2812.9469957587953</v>
      </c>
      <c r="O81" s="168">
        <f t="shared" si="12"/>
        <v>2766.9090381621058</v>
      </c>
      <c r="P81" s="168">
        <f t="shared" si="12"/>
        <v>2842.4232477336909</v>
      </c>
      <c r="Q81" s="168">
        <f t="shared" si="12"/>
        <v>3073.7297083931562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505.14054859921163</v>
      </c>
      <c r="M82" s="157">
        <f t="shared" si="13"/>
        <v>485.39974529247564</v>
      </c>
      <c r="N82" s="157">
        <f t="shared" si="13"/>
        <v>620.30067386416067</v>
      </c>
      <c r="O82" s="157">
        <f t="shared" si="13"/>
        <v>548.88607734670074</v>
      </c>
      <c r="P82" s="157">
        <f t="shared" si="13"/>
        <v>598.67505870957496</v>
      </c>
      <c r="Q82" s="157">
        <f t="shared" si="13"/>
        <v>683.40856927016989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0</v>
      </c>
      <c r="C83" s="156">
        <f>IF(RES_hhdet_tes!C83=0,0,RES_hhdet_tes!C83/0.086*1000000/RES_hhdet_num!C$81)</f>
        <v>0</v>
      </c>
      <c r="D83" s="156">
        <f>IF(RES_hhdet_tes!D83=0,0,RES_hhdet_tes!D83/0.086*1000000/RES_hhdet_num!D$81)</f>
        <v>0</v>
      </c>
      <c r="E83" s="156">
        <f>IF(RES_hhdet_tes!E83=0,0,RES_hhdet_tes!E83/0.086*1000000/RES_hhdet_num!E$81)</f>
        <v>0</v>
      </c>
      <c r="F83" s="156">
        <f>IF(RES_hhdet_tes!F83=0,0,RES_hhdet_tes!F83/0.086*1000000/RES_hhdet_num!F$81)</f>
        <v>0</v>
      </c>
      <c r="G83" s="156">
        <f>IF(RES_hhdet_tes!G83=0,0,RES_hhdet_tes!G83/0.086*1000000/RES_hhdet_num!G$81)</f>
        <v>0</v>
      </c>
      <c r="H83" s="156">
        <f>IF(RES_hhdet_tes!H83=0,0,RES_hhdet_tes!H83/0.086*1000000/RES_hhdet_num!H$81)</f>
        <v>0</v>
      </c>
      <c r="I83" s="156">
        <f>IF(RES_hhdet_tes!I83=0,0,RES_hhdet_tes!I83/0.086*1000000/RES_hhdet_num!I$81)</f>
        <v>0</v>
      </c>
      <c r="J83" s="156">
        <f>IF(RES_hhdet_tes!J83=0,0,RES_hhdet_tes!J83/0.086*1000000/RES_hhdet_num!J$81)</f>
        <v>0</v>
      </c>
      <c r="K83" s="156">
        <f>IF(RES_hhdet_tes!K83=0,0,RES_hhdet_tes!K83/0.086*1000000/RES_hhdet_num!K$81)</f>
        <v>0</v>
      </c>
      <c r="L83" s="156">
        <f>IF(RES_hhdet_tes!L83=0,0,RES_hhdet_tes!L83/0.086*1000000/RES_hhdet_num!L$81)</f>
        <v>496.06344384812417</v>
      </c>
      <c r="M83" s="156">
        <f>IF(RES_hhdet_tes!M83=0,0,RES_hhdet_tes!M83/0.086*1000000/RES_hhdet_num!M$81)</f>
        <v>479.63608504051695</v>
      </c>
      <c r="N83" s="156">
        <f>IF(RES_hhdet_tes!N83=0,0,RES_hhdet_tes!N83/0.086*1000000/RES_hhdet_num!N$81)</f>
        <v>609.82358538666153</v>
      </c>
      <c r="O83" s="156">
        <f>IF(RES_hhdet_tes!O83=0,0,RES_hhdet_tes!O83/0.086*1000000/RES_hhdet_num!O$81)</f>
        <v>547.54338008808259</v>
      </c>
      <c r="P83" s="156">
        <f>IF(RES_hhdet_tes!P83=0,0,RES_hhdet_tes!P83/0.086*1000000/RES_hhdet_num!P$81)</f>
        <v>594.79216431295333</v>
      </c>
      <c r="Q83" s="156">
        <f>IF(RES_hhdet_tes!Q83=0,0,RES_hhdet_tes!Q83/0.086*1000000/RES_hhdet_num!Q$81)</f>
        <v>671.973055424736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0</v>
      </c>
      <c r="C84" s="156">
        <f>IF(RES_hhdet_tes!C84=0,0,RES_hhdet_tes!C84/0.086*1000000/RES_hhdet_num!C$81)</f>
        <v>0</v>
      </c>
      <c r="D84" s="156">
        <f>IF(RES_hhdet_tes!D84=0,0,RES_hhdet_tes!D84/0.086*1000000/RES_hhdet_num!D$81)</f>
        <v>0</v>
      </c>
      <c r="E84" s="156">
        <f>IF(RES_hhdet_tes!E84=0,0,RES_hhdet_tes!E84/0.086*1000000/RES_hhdet_num!E$81)</f>
        <v>0</v>
      </c>
      <c r="F84" s="156">
        <f>IF(RES_hhdet_tes!F84=0,0,RES_hhdet_tes!F84/0.086*1000000/RES_hhdet_num!F$81)</f>
        <v>0</v>
      </c>
      <c r="G84" s="156">
        <f>IF(RES_hhdet_tes!G84=0,0,RES_hhdet_tes!G84/0.086*1000000/RES_hhdet_num!G$81)</f>
        <v>0</v>
      </c>
      <c r="H84" s="156">
        <f>IF(RES_hhdet_tes!H84=0,0,RES_hhdet_tes!H84/0.086*1000000/RES_hhdet_num!H$81)</f>
        <v>0</v>
      </c>
      <c r="I84" s="156">
        <f>IF(RES_hhdet_tes!I84=0,0,RES_hhdet_tes!I84/0.086*1000000/RES_hhdet_num!I$81)</f>
        <v>0</v>
      </c>
      <c r="J84" s="156">
        <f>IF(RES_hhdet_tes!J84=0,0,RES_hhdet_tes!J84/0.086*1000000/RES_hhdet_num!J$81)</f>
        <v>0</v>
      </c>
      <c r="K84" s="156">
        <f>IF(RES_hhdet_tes!K84=0,0,RES_hhdet_tes!K84/0.086*1000000/RES_hhdet_num!K$81)</f>
        <v>0</v>
      </c>
      <c r="L84" s="156">
        <f>IF(RES_hhdet_tes!L84=0,0,RES_hhdet_tes!L84/0.086*1000000/RES_hhdet_num!L$81)</f>
        <v>9.0771047510874645</v>
      </c>
      <c r="M84" s="156">
        <f>IF(RES_hhdet_tes!M84=0,0,RES_hhdet_tes!M84/0.086*1000000/RES_hhdet_num!M$81)</f>
        <v>5.7636602519586919</v>
      </c>
      <c r="N84" s="156">
        <f>IF(RES_hhdet_tes!N84=0,0,RES_hhdet_tes!N84/0.086*1000000/RES_hhdet_num!N$81)</f>
        <v>10.47708847749913</v>
      </c>
      <c r="O84" s="156">
        <f>IF(RES_hhdet_tes!O84=0,0,RES_hhdet_tes!O84/0.086*1000000/RES_hhdet_num!O$81)</f>
        <v>1.3426972586181896</v>
      </c>
      <c r="P84" s="156">
        <f>IF(RES_hhdet_tes!P84=0,0,RES_hhdet_tes!P84/0.086*1000000/RES_hhdet_num!P$81)</f>
        <v>3.8828943966216101</v>
      </c>
      <c r="Q84" s="156">
        <f>IF(RES_hhdet_tes!Q84=0,0,RES_hhdet_tes!Q84/0.086*1000000/RES_hhdet_num!Q$81)</f>
        <v>11.43551384543388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569.09133530715212</v>
      </c>
      <c r="M85" s="157">
        <f t="shared" si="14"/>
        <v>633.43430790086086</v>
      </c>
      <c r="N85" s="157">
        <f t="shared" si="14"/>
        <v>670.49768589484984</v>
      </c>
      <c r="O85" s="157">
        <f t="shared" si="14"/>
        <v>696.4491340110759</v>
      </c>
      <c r="P85" s="157">
        <f t="shared" si="14"/>
        <v>719.23580431487744</v>
      </c>
      <c r="Q85" s="157">
        <f t="shared" si="14"/>
        <v>749.18670575058525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0</v>
      </c>
      <c r="C86" s="156">
        <f>IF(RES_hhdet_tes!C86=0,0,RES_hhdet_tes!C86/0.086*1000000/RES_hhdet_num!C$81)</f>
        <v>0</v>
      </c>
      <c r="D86" s="156">
        <f>IF(RES_hhdet_tes!D86=0,0,RES_hhdet_tes!D86/0.086*1000000/RES_hhdet_num!D$81)</f>
        <v>0</v>
      </c>
      <c r="E86" s="156">
        <f>IF(RES_hhdet_tes!E86=0,0,RES_hhdet_tes!E86/0.086*1000000/RES_hhdet_num!E$81)</f>
        <v>0</v>
      </c>
      <c r="F86" s="156">
        <f>IF(RES_hhdet_tes!F86=0,0,RES_hhdet_tes!F86/0.086*1000000/RES_hhdet_num!F$81)</f>
        <v>0</v>
      </c>
      <c r="G86" s="156">
        <f>IF(RES_hhdet_tes!G86=0,0,RES_hhdet_tes!G86/0.086*1000000/RES_hhdet_num!G$81)</f>
        <v>0</v>
      </c>
      <c r="H86" s="156">
        <f>IF(RES_hhdet_tes!H86=0,0,RES_hhdet_tes!H86/0.086*1000000/RES_hhdet_num!H$81)</f>
        <v>0</v>
      </c>
      <c r="I86" s="156">
        <f>IF(RES_hhdet_tes!I86=0,0,RES_hhdet_tes!I86/0.086*1000000/RES_hhdet_num!I$81)</f>
        <v>0</v>
      </c>
      <c r="J86" s="156">
        <f>IF(RES_hhdet_tes!J86=0,0,RES_hhdet_tes!J86/0.086*1000000/RES_hhdet_num!J$81)</f>
        <v>0</v>
      </c>
      <c r="K86" s="156">
        <f>IF(RES_hhdet_tes!K86=0,0,RES_hhdet_tes!K86/0.086*1000000/RES_hhdet_num!K$81)</f>
        <v>0</v>
      </c>
      <c r="L86" s="156">
        <f>IF(RES_hhdet_tes!L86=0,0,RES_hhdet_tes!L86/0.086*1000000/RES_hhdet_num!L$81)</f>
        <v>569.09133530715212</v>
      </c>
      <c r="M86" s="156">
        <f>IF(RES_hhdet_tes!M86=0,0,RES_hhdet_tes!M86/0.086*1000000/RES_hhdet_num!M$81)</f>
        <v>633.43430790086086</v>
      </c>
      <c r="N86" s="156">
        <f>IF(RES_hhdet_tes!N86=0,0,RES_hhdet_tes!N86/0.086*1000000/RES_hhdet_num!N$81)</f>
        <v>670.49768589484984</v>
      </c>
      <c r="O86" s="156">
        <f>IF(RES_hhdet_tes!O86=0,0,RES_hhdet_tes!O86/0.086*1000000/RES_hhdet_num!O$81)</f>
        <v>696.4491340110759</v>
      </c>
      <c r="P86" s="156">
        <f>IF(RES_hhdet_tes!P86=0,0,RES_hhdet_tes!P86/0.086*1000000/RES_hhdet_num!P$81)</f>
        <v>719.23580431487744</v>
      </c>
      <c r="Q86" s="156">
        <f>IF(RES_hhdet_tes!Q86=0,0,RES_hhdet_tes!Q86/0.086*1000000/RES_hhdet_num!Q$81)</f>
        <v>749.18670575058525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0</v>
      </c>
      <c r="C87" s="157">
        <f>IF(RES_hhdet_tes!C87=0,0,RES_hhdet_tes!C87/0.086*1000000/RES_hhdet_num!C$81)</f>
        <v>0</v>
      </c>
      <c r="D87" s="157">
        <f>IF(RES_hhdet_tes!D87=0,0,RES_hhdet_tes!D87/0.086*1000000/RES_hhdet_num!D$81)</f>
        <v>0</v>
      </c>
      <c r="E87" s="157">
        <f>IF(RES_hhdet_tes!E87=0,0,RES_hhdet_tes!E87/0.086*1000000/RES_hhdet_num!E$81)</f>
        <v>0</v>
      </c>
      <c r="F87" s="157">
        <f>IF(RES_hhdet_tes!F87=0,0,RES_hhdet_tes!F87/0.086*1000000/RES_hhdet_num!F$81)</f>
        <v>0</v>
      </c>
      <c r="G87" s="157">
        <f>IF(RES_hhdet_tes!G87=0,0,RES_hhdet_tes!G87/0.086*1000000/RES_hhdet_num!G$81)</f>
        <v>0</v>
      </c>
      <c r="H87" s="157">
        <f>IF(RES_hhdet_tes!H87=0,0,RES_hhdet_tes!H87/0.086*1000000/RES_hhdet_num!H$81)</f>
        <v>0</v>
      </c>
      <c r="I87" s="157">
        <f>IF(RES_hhdet_tes!I87=0,0,RES_hhdet_tes!I87/0.086*1000000/RES_hhdet_num!I$81)</f>
        <v>0</v>
      </c>
      <c r="J87" s="157">
        <f>IF(RES_hhdet_tes!J87=0,0,RES_hhdet_tes!J87/0.086*1000000/RES_hhdet_num!J$81)</f>
        <v>0</v>
      </c>
      <c r="K87" s="157">
        <f>IF(RES_hhdet_tes!K87=0,0,RES_hhdet_tes!K87/0.086*1000000/RES_hhdet_num!K$81)</f>
        <v>0</v>
      </c>
      <c r="L87" s="157">
        <f>IF(RES_hhdet_tes!L87=0,0,RES_hhdet_tes!L87/0.086*1000000/RES_hhdet_num!L$81)</f>
        <v>852.50111892110453</v>
      </c>
      <c r="M87" s="157">
        <f>IF(RES_hhdet_tes!M87=0,0,RES_hhdet_tes!M87/0.086*1000000/RES_hhdet_num!M$81)</f>
        <v>846.32215209001879</v>
      </c>
      <c r="N87" s="157">
        <f>IF(RES_hhdet_tes!N87=0,0,RES_hhdet_tes!N87/0.086*1000000/RES_hhdet_num!N$81)</f>
        <v>851.1800936785022</v>
      </c>
      <c r="O87" s="157">
        <f>IF(RES_hhdet_tes!O87=0,0,RES_hhdet_tes!O87/0.086*1000000/RES_hhdet_num!O$81)</f>
        <v>856.74897591435627</v>
      </c>
      <c r="P87" s="157">
        <f>IF(RES_hhdet_tes!P87=0,0,RES_hhdet_tes!P87/0.086*1000000/RES_hhdet_num!P$81)</f>
        <v>859.61218291223804</v>
      </c>
      <c r="Q87" s="157">
        <f>IF(RES_hhdet_tes!Q87=0,0,RES_hhdet_tes!Q87/0.086*1000000/RES_hhdet_num!Q$81)</f>
        <v>908.79576236064884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0</v>
      </c>
      <c r="C88" s="132">
        <f>IF(RES_hhdet_tes!C88=0,0,RES_hhdet_tes!C88/0.086*1000000/RES_hhdet_num!C88)</f>
        <v>0</v>
      </c>
      <c r="D88" s="132">
        <f>IF(RES_hhdet_tes!D88=0,0,RES_hhdet_tes!D88/0.086*1000000/RES_hhdet_num!D88)</f>
        <v>0</v>
      </c>
      <c r="E88" s="132">
        <f>IF(RES_hhdet_tes!E88=0,0,RES_hhdet_tes!E88/0.086*1000000/RES_hhdet_num!E88)</f>
        <v>0</v>
      </c>
      <c r="F88" s="132">
        <f>IF(RES_hhdet_tes!F88=0,0,RES_hhdet_tes!F88/0.086*1000000/RES_hhdet_num!F88)</f>
        <v>0</v>
      </c>
      <c r="G88" s="132">
        <f>IF(RES_hhdet_tes!G88=0,0,RES_hhdet_tes!G88/0.086*1000000/RES_hhdet_num!G88)</f>
        <v>0</v>
      </c>
      <c r="H88" s="132">
        <f>IF(RES_hhdet_tes!H88=0,0,RES_hhdet_tes!H88/0.086*1000000/RES_hhdet_num!H88)</f>
        <v>0</v>
      </c>
      <c r="I88" s="132">
        <f>IF(RES_hhdet_tes!I88=0,0,RES_hhdet_tes!I88/0.086*1000000/RES_hhdet_num!I88)</f>
        <v>0</v>
      </c>
      <c r="J88" s="132">
        <f>IF(RES_hhdet_tes!J88=0,0,RES_hhdet_tes!J88/0.086*1000000/RES_hhdet_num!J88)</f>
        <v>0</v>
      </c>
      <c r="K88" s="132">
        <f>IF(RES_hhdet_tes!K88=0,0,RES_hhdet_tes!K88/0.086*1000000/RES_hhdet_num!K88)</f>
        <v>0</v>
      </c>
      <c r="L88" s="132">
        <f>IF(RES_hhdet_tes!L88=0,0,RES_hhdet_tes!L88/0.086*1000000/RES_hhdet_num!L88)</f>
        <v>0</v>
      </c>
      <c r="M88" s="132">
        <f>IF(RES_hhdet_tes!M88=0,0,RES_hhdet_tes!M88/0.086*1000000/RES_hhdet_num!M88)</f>
        <v>0</v>
      </c>
      <c r="N88" s="132">
        <f>IF(RES_hhdet_tes!N88=0,0,RES_hhdet_tes!N88/0.086*1000000/RES_hhdet_num!N88)</f>
        <v>0</v>
      </c>
      <c r="O88" s="132">
        <f>IF(RES_hhdet_tes!O88=0,0,RES_hhdet_tes!O88/0.086*1000000/RES_hhdet_num!O88)</f>
        <v>0</v>
      </c>
      <c r="P88" s="132">
        <f>IF(RES_hhdet_tes!P88=0,0,RES_hhdet_tes!P88/0.086*1000000/RES_hhdet_num!P88)</f>
        <v>0</v>
      </c>
      <c r="Q88" s="132">
        <f>IF(RES_hhdet_tes!Q88=0,0,RES_hhdet_tes!Q88/0.086*1000000/RES_hhdet_num!Q88)</f>
        <v>0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0</v>
      </c>
      <c r="C89" s="132">
        <f>IF(RES_hhdet_tes!C89=0,0,RES_hhdet_tes!C89/0.086*1000000/RES_hhdet_num!C89)</f>
        <v>0</v>
      </c>
      <c r="D89" s="132">
        <f>IF(RES_hhdet_tes!D89=0,0,RES_hhdet_tes!D89/0.086*1000000/RES_hhdet_num!D89)</f>
        <v>0</v>
      </c>
      <c r="E89" s="132">
        <f>IF(RES_hhdet_tes!E89=0,0,RES_hhdet_tes!E89/0.086*1000000/RES_hhdet_num!E89)</f>
        <v>0</v>
      </c>
      <c r="F89" s="132">
        <f>IF(RES_hhdet_tes!F89=0,0,RES_hhdet_tes!F89/0.086*1000000/RES_hhdet_num!F89)</f>
        <v>0</v>
      </c>
      <c r="G89" s="132">
        <f>IF(RES_hhdet_tes!G89=0,0,RES_hhdet_tes!G89/0.086*1000000/RES_hhdet_num!G89)</f>
        <v>0</v>
      </c>
      <c r="H89" s="132">
        <f>IF(RES_hhdet_tes!H89=0,0,RES_hhdet_tes!H89/0.086*1000000/RES_hhdet_num!H89)</f>
        <v>0</v>
      </c>
      <c r="I89" s="132">
        <f>IF(RES_hhdet_tes!I89=0,0,RES_hhdet_tes!I89/0.086*1000000/RES_hhdet_num!I89)</f>
        <v>0</v>
      </c>
      <c r="J89" s="132">
        <f>IF(RES_hhdet_tes!J89=0,0,RES_hhdet_tes!J89/0.086*1000000/RES_hhdet_num!J89)</f>
        <v>0</v>
      </c>
      <c r="K89" s="132">
        <f>IF(RES_hhdet_tes!K89=0,0,RES_hhdet_tes!K89/0.086*1000000/RES_hhdet_num!K89)</f>
        <v>0</v>
      </c>
      <c r="L89" s="132">
        <f>IF(RES_hhdet_tes!L89=0,0,RES_hhdet_tes!L89/0.086*1000000/RES_hhdet_num!L89)</f>
        <v>0</v>
      </c>
      <c r="M89" s="132">
        <f>IF(RES_hhdet_tes!M89=0,0,RES_hhdet_tes!M89/0.086*1000000/RES_hhdet_num!M89)</f>
        <v>0</v>
      </c>
      <c r="N89" s="132">
        <f>IF(RES_hhdet_tes!N89=0,0,RES_hhdet_tes!N89/0.086*1000000/RES_hhdet_num!N89)</f>
        <v>0</v>
      </c>
      <c r="O89" s="132">
        <f>IF(RES_hhdet_tes!O89=0,0,RES_hhdet_tes!O89/0.086*1000000/RES_hhdet_num!O89)</f>
        <v>0</v>
      </c>
      <c r="P89" s="132">
        <f>IF(RES_hhdet_tes!P89=0,0,RES_hhdet_tes!P89/0.086*1000000/RES_hhdet_num!P89)</f>
        <v>0</v>
      </c>
      <c r="Q89" s="132">
        <f>IF(RES_hhdet_tes!Q89=0,0,RES_hhdet_tes!Q89/0.086*1000000/RES_hhdet_num!Q89)</f>
        <v>0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0</v>
      </c>
      <c r="C90" s="165">
        <f>IF(RES_hhdet_tes!C90=0,0,RES_hhdet_tes!C90/0.086*1000000/RES_hhdet_num!C89)</f>
        <v>0</v>
      </c>
      <c r="D90" s="165">
        <f>IF(RES_hhdet_tes!D90=0,0,RES_hhdet_tes!D90/0.086*1000000/RES_hhdet_num!D89)</f>
        <v>0</v>
      </c>
      <c r="E90" s="165">
        <f>IF(RES_hhdet_tes!E90=0,0,RES_hhdet_tes!E90/0.086*1000000/RES_hhdet_num!E89)</f>
        <v>0</v>
      </c>
      <c r="F90" s="165">
        <f>IF(RES_hhdet_tes!F90=0,0,RES_hhdet_tes!F90/0.086*1000000/RES_hhdet_num!F89)</f>
        <v>0</v>
      </c>
      <c r="G90" s="165">
        <f>IF(RES_hhdet_tes!G90=0,0,RES_hhdet_tes!G90/0.086*1000000/RES_hhdet_num!G89)</f>
        <v>0</v>
      </c>
      <c r="H90" s="165">
        <f>IF(RES_hhdet_tes!H90=0,0,RES_hhdet_tes!H90/0.086*1000000/RES_hhdet_num!H89)</f>
        <v>0</v>
      </c>
      <c r="I90" s="165">
        <f>IF(RES_hhdet_tes!I90=0,0,RES_hhdet_tes!I90/0.086*1000000/RES_hhdet_num!I89)</f>
        <v>0</v>
      </c>
      <c r="J90" s="165">
        <f>IF(RES_hhdet_tes!J90=0,0,RES_hhdet_tes!J90/0.086*1000000/RES_hhdet_num!J89)</f>
        <v>0</v>
      </c>
      <c r="K90" s="165">
        <f>IF(RES_hhdet_tes!K90=0,0,RES_hhdet_tes!K90/0.086*1000000/RES_hhdet_num!K89)</f>
        <v>0</v>
      </c>
      <c r="L90" s="165">
        <f>IF(RES_hhdet_tes!L90=0,0,RES_hhdet_tes!L90/0.086*1000000/RES_hhdet_num!L89)</f>
        <v>0</v>
      </c>
      <c r="M90" s="165">
        <f>IF(RES_hhdet_tes!M90=0,0,RES_hhdet_tes!M90/0.086*1000000/RES_hhdet_num!M89)</f>
        <v>0</v>
      </c>
      <c r="N90" s="165">
        <f>IF(RES_hhdet_tes!N90=0,0,RES_hhdet_tes!N90/0.086*1000000/RES_hhdet_num!N89)</f>
        <v>0</v>
      </c>
      <c r="O90" s="165">
        <f>IF(RES_hhdet_tes!O90=0,0,RES_hhdet_tes!O90/0.086*1000000/RES_hhdet_num!O89)</f>
        <v>0</v>
      </c>
      <c r="P90" s="165">
        <f>IF(RES_hhdet_tes!P90=0,0,RES_hhdet_tes!P90/0.086*1000000/RES_hhdet_num!P89)</f>
        <v>0</v>
      </c>
      <c r="Q90" s="165">
        <f>IF(RES_hhdet_tes!Q90=0,0,RES_hhdet_tes!Q90/0.086*1000000/RES_hhdet_num!Q89)</f>
        <v>0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0</v>
      </c>
      <c r="C91" s="164">
        <f>IF(RES_hhdet_tes!C91=0,0,RES_hhdet_tes!C91/0.086*1000000/RES_hhdet_num!C89)</f>
        <v>0</v>
      </c>
      <c r="D91" s="164">
        <f>IF(RES_hhdet_tes!D91=0,0,RES_hhdet_tes!D91/0.086*1000000/RES_hhdet_num!D89)</f>
        <v>0</v>
      </c>
      <c r="E91" s="164">
        <f>IF(RES_hhdet_tes!E91=0,0,RES_hhdet_tes!E91/0.086*1000000/RES_hhdet_num!E89)</f>
        <v>0</v>
      </c>
      <c r="F91" s="164">
        <f>IF(RES_hhdet_tes!F91=0,0,RES_hhdet_tes!F91/0.086*1000000/RES_hhdet_num!F89)</f>
        <v>0</v>
      </c>
      <c r="G91" s="164">
        <f>IF(RES_hhdet_tes!G91=0,0,RES_hhdet_tes!G91/0.086*1000000/RES_hhdet_num!G89)</f>
        <v>0</v>
      </c>
      <c r="H91" s="164">
        <f>IF(RES_hhdet_tes!H91=0,0,RES_hhdet_tes!H91/0.086*1000000/RES_hhdet_num!H89)</f>
        <v>0</v>
      </c>
      <c r="I91" s="164">
        <f>IF(RES_hhdet_tes!I91=0,0,RES_hhdet_tes!I91/0.086*1000000/RES_hhdet_num!I89)</f>
        <v>0</v>
      </c>
      <c r="J91" s="164">
        <f>IF(RES_hhdet_tes!J91=0,0,RES_hhdet_tes!J91/0.086*1000000/RES_hhdet_num!J89)</f>
        <v>0</v>
      </c>
      <c r="K91" s="164">
        <f>IF(RES_hhdet_tes!K91=0,0,RES_hhdet_tes!K91/0.086*1000000/RES_hhdet_num!K89)</f>
        <v>0</v>
      </c>
      <c r="L91" s="164">
        <f>IF(RES_hhdet_tes!L91=0,0,RES_hhdet_tes!L91/0.086*1000000/RES_hhdet_num!L89)</f>
        <v>0</v>
      </c>
      <c r="M91" s="164">
        <f>IF(RES_hhdet_tes!M91=0,0,RES_hhdet_tes!M91/0.086*1000000/RES_hhdet_num!M89)</f>
        <v>0</v>
      </c>
      <c r="N91" s="164">
        <f>IF(RES_hhdet_tes!N91=0,0,RES_hhdet_tes!N91/0.086*1000000/RES_hhdet_num!N89)</f>
        <v>0</v>
      </c>
      <c r="O91" s="164">
        <f>IF(RES_hhdet_tes!O91=0,0,RES_hhdet_tes!O91/0.086*1000000/RES_hhdet_num!O89)</f>
        <v>0</v>
      </c>
      <c r="P91" s="164">
        <f>IF(RES_hhdet_tes!P91=0,0,RES_hhdet_tes!P91/0.086*1000000/RES_hhdet_num!P89)</f>
        <v>0</v>
      </c>
      <c r="Q91" s="164">
        <f>IF(RES_hhdet_tes!Q91=0,0,RES_hhdet_tes!Q91/0.086*1000000/RES_hhdet_num!Q89)</f>
        <v>0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0</v>
      </c>
      <c r="C92" s="162">
        <f>IF(RES_hhdet_tes!C92=0,0,RES_hhdet_tes!C92/0.086*1000000/RES_hhdet_num!C92)</f>
        <v>0</v>
      </c>
      <c r="D92" s="162">
        <f>IF(RES_hhdet_tes!D92=0,0,RES_hhdet_tes!D92/0.086*1000000/RES_hhdet_num!D92)</f>
        <v>0</v>
      </c>
      <c r="E92" s="162">
        <f>IF(RES_hhdet_tes!E92=0,0,RES_hhdet_tes!E92/0.086*1000000/RES_hhdet_num!E92)</f>
        <v>0</v>
      </c>
      <c r="F92" s="162">
        <f>IF(RES_hhdet_tes!F92=0,0,RES_hhdet_tes!F92/0.086*1000000/RES_hhdet_num!F92)</f>
        <v>0</v>
      </c>
      <c r="G92" s="162">
        <f>IF(RES_hhdet_tes!G92=0,0,RES_hhdet_tes!G92/0.086*1000000/RES_hhdet_num!G92)</f>
        <v>0</v>
      </c>
      <c r="H92" s="162">
        <f>IF(RES_hhdet_tes!H92=0,0,RES_hhdet_tes!H92/0.086*1000000/RES_hhdet_num!H92)</f>
        <v>0</v>
      </c>
      <c r="I92" s="162">
        <f>IF(RES_hhdet_tes!I92=0,0,RES_hhdet_tes!I92/0.086*1000000/RES_hhdet_num!I92)</f>
        <v>0</v>
      </c>
      <c r="J92" s="162">
        <f>IF(RES_hhdet_tes!J92=0,0,RES_hhdet_tes!J92/0.086*1000000/RES_hhdet_num!J92)</f>
        <v>0</v>
      </c>
      <c r="K92" s="162">
        <f>IF(RES_hhdet_tes!K92=0,0,RES_hhdet_tes!K92/0.086*1000000/RES_hhdet_num!K92)</f>
        <v>0</v>
      </c>
      <c r="L92" s="162">
        <f>IF(RES_hhdet_tes!L92=0,0,RES_hhdet_tes!L92/0.086*1000000/RES_hhdet_num!L92)</f>
        <v>0</v>
      </c>
      <c r="M92" s="162">
        <f>IF(RES_hhdet_tes!M92=0,0,RES_hhdet_tes!M92/0.086*1000000/RES_hhdet_num!M92)</f>
        <v>0</v>
      </c>
      <c r="N92" s="162">
        <f>IF(RES_hhdet_tes!N92=0,0,RES_hhdet_tes!N92/0.086*1000000/RES_hhdet_num!N92)</f>
        <v>0</v>
      </c>
      <c r="O92" s="162">
        <f>IF(RES_hhdet_tes!O92=0,0,RES_hhdet_tes!O92/0.086*1000000/RES_hhdet_num!O92)</f>
        <v>0</v>
      </c>
      <c r="P92" s="162">
        <f>IF(RES_hhdet_tes!P92=0,0,RES_hhdet_tes!P92/0.086*1000000/RES_hhdet_num!P92)</f>
        <v>0</v>
      </c>
      <c r="Q92" s="162">
        <f>IF(RES_hhdet_tes!Q92=0,0,RES_hhdet_tes!Q92/0.086*1000000/RES_hhdet_num!Q92)</f>
        <v>0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0</v>
      </c>
      <c r="C93" s="160">
        <f>IF(RES_hhdet_tes!C93=0,0,RES_hhdet_tes!C93/0.086*1000000/RES_hhdet_num!C93)</f>
        <v>0</v>
      </c>
      <c r="D93" s="160">
        <f>IF(RES_hhdet_tes!D93=0,0,RES_hhdet_tes!D93/0.086*1000000/RES_hhdet_num!D93)</f>
        <v>0</v>
      </c>
      <c r="E93" s="160">
        <f>IF(RES_hhdet_tes!E93=0,0,RES_hhdet_tes!E93/0.086*1000000/RES_hhdet_num!E93)</f>
        <v>0</v>
      </c>
      <c r="F93" s="160">
        <f>IF(RES_hhdet_tes!F93=0,0,RES_hhdet_tes!F93/0.086*1000000/RES_hhdet_num!F93)</f>
        <v>0</v>
      </c>
      <c r="G93" s="160">
        <f>IF(RES_hhdet_tes!G93=0,0,RES_hhdet_tes!G93/0.086*1000000/RES_hhdet_num!G93)</f>
        <v>0</v>
      </c>
      <c r="H93" s="160">
        <f>IF(RES_hhdet_tes!H93=0,0,RES_hhdet_tes!H93/0.086*1000000/RES_hhdet_num!H93)</f>
        <v>0</v>
      </c>
      <c r="I93" s="160">
        <f>IF(RES_hhdet_tes!I93=0,0,RES_hhdet_tes!I93/0.086*1000000/RES_hhdet_num!I93)</f>
        <v>0</v>
      </c>
      <c r="J93" s="160">
        <f>IF(RES_hhdet_tes!J93=0,0,RES_hhdet_tes!J93/0.086*1000000/RES_hhdet_num!J93)</f>
        <v>0</v>
      </c>
      <c r="K93" s="160">
        <f>IF(RES_hhdet_tes!K93=0,0,RES_hhdet_tes!K93/0.086*1000000/RES_hhdet_num!K93)</f>
        <v>0</v>
      </c>
      <c r="L93" s="160">
        <f>IF(RES_hhdet_tes!L93=0,0,RES_hhdet_tes!L93/0.086*1000000/RES_hhdet_num!L93)</f>
        <v>0</v>
      </c>
      <c r="M93" s="160">
        <f>IF(RES_hhdet_tes!M93=0,0,RES_hhdet_tes!M93/0.086*1000000/RES_hhdet_num!M93)</f>
        <v>0</v>
      </c>
      <c r="N93" s="160">
        <f>IF(RES_hhdet_tes!N93=0,0,RES_hhdet_tes!N93/0.086*1000000/RES_hhdet_num!N93)</f>
        <v>0</v>
      </c>
      <c r="O93" s="160">
        <f>IF(RES_hhdet_tes!O93=0,0,RES_hhdet_tes!O93/0.086*1000000/RES_hhdet_num!O93)</f>
        <v>0</v>
      </c>
      <c r="P93" s="160">
        <f>IF(RES_hhdet_tes!P93=0,0,RES_hhdet_tes!P93/0.086*1000000/RES_hhdet_num!P93)</f>
        <v>0</v>
      </c>
      <c r="Q93" s="160">
        <f>IF(RES_hhdet_tes!Q93=0,0,RES_hhdet_tes!Q93/0.086*1000000/RES_hhdet_num!Q93)</f>
        <v>0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0</v>
      </c>
      <c r="C94" s="156">
        <f>IF(RES_hhdet_tes!C94=0,0,RES_hhdet_tes!C94/0.086*1000000/RES_hhdet_num!C93)</f>
        <v>0</v>
      </c>
      <c r="D94" s="156">
        <f>IF(RES_hhdet_tes!D94=0,0,RES_hhdet_tes!D94/0.086*1000000/RES_hhdet_num!D93)</f>
        <v>0</v>
      </c>
      <c r="E94" s="156">
        <f>IF(RES_hhdet_tes!E94=0,0,RES_hhdet_tes!E94/0.086*1000000/RES_hhdet_num!E93)</f>
        <v>0</v>
      </c>
      <c r="F94" s="156">
        <f>IF(RES_hhdet_tes!F94=0,0,RES_hhdet_tes!F94/0.086*1000000/RES_hhdet_num!F93)</f>
        <v>0</v>
      </c>
      <c r="G94" s="156">
        <f>IF(RES_hhdet_tes!G94=0,0,RES_hhdet_tes!G94/0.086*1000000/RES_hhdet_num!G93)</f>
        <v>0</v>
      </c>
      <c r="H94" s="156">
        <f>IF(RES_hhdet_tes!H94=0,0,RES_hhdet_tes!H94/0.086*1000000/RES_hhdet_num!H93)</f>
        <v>0</v>
      </c>
      <c r="I94" s="156">
        <f>IF(RES_hhdet_tes!I94=0,0,RES_hhdet_tes!I94/0.086*1000000/RES_hhdet_num!I93)</f>
        <v>0</v>
      </c>
      <c r="J94" s="156">
        <f>IF(RES_hhdet_tes!J94=0,0,RES_hhdet_tes!J94/0.086*1000000/RES_hhdet_num!J93)</f>
        <v>0</v>
      </c>
      <c r="K94" s="156">
        <f>IF(RES_hhdet_tes!K94=0,0,RES_hhdet_tes!K94/0.086*1000000/RES_hhdet_num!K93)</f>
        <v>0</v>
      </c>
      <c r="L94" s="156">
        <f>IF(RES_hhdet_tes!L94=0,0,RES_hhdet_tes!L94/0.086*1000000/RES_hhdet_num!L93)</f>
        <v>0</v>
      </c>
      <c r="M94" s="156">
        <f>IF(RES_hhdet_tes!M94=0,0,RES_hhdet_tes!M94/0.086*1000000/RES_hhdet_num!M93)</f>
        <v>0</v>
      </c>
      <c r="N94" s="156">
        <f>IF(RES_hhdet_tes!N94=0,0,RES_hhdet_tes!N94/0.086*1000000/RES_hhdet_num!N93)</f>
        <v>0</v>
      </c>
      <c r="O94" s="156">
        <f>IF(RES_hhdet_tes!O94=0,0,RES_hhdet_tes!O94/0.086*1000000/RES_hhdet_num!O93)</f>
        <v>0</v>
      </c>
      <c r="P94" s="156">
        <f>IF(RES_hhdet_tes!P94=0,0,RES_hhdet_tes!P94/0.086*1000000/RES_hhdet_num!P93)</f>
        <v>0</v>
      </c>
      <c r="Q94" s="156">
        <f>IF(RES_hhdet_tes!Q94=0,0,RES_hhdet_tes!Q94/0.086*1000000/RES_hhdet_num!Q93)</f>
        <v>0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0</v>
      </c>
      <c r="C95" s="156">
        <f>IF(RES_hhdet_tes!C95=0,0,RES_hhdet_tes!C95/0.086*1000000/RES_hhdet_num!C93)</f>
        <v>0</v>
      </c>
      <c r="D95" s="156">
        <f>IF(RES_hhdet_tes!D95=0,0,RES_hhdet_tes!D95/0.086*1000000/RES_hhdet_num!D93)</f>
        <v>0</v>
      </c>
      <c r="E95" s="156">
        <f>IF(RES_hhdet_tes!E95=0,0,RES_hhdet_tes!E95/0.086*1000000/RES_hhdet_num!E93)</f>
        <v>0</v>
      </c>
      <c r="F95" s="156">
        <f>IF(RES_hhdet_tes!F95=0,0,RES_hhdet_tes!F95/0.086*1000000/RES_hhdet_num!F93)</f>
        <v>0</v>
      </c>
      <c r="G95" s="156">
        <f>IF(RES_hhdet_tes!G95=0,0,RES_hhdet_tes!G95/0.086*1000000/RES_hhdet_num!G93)</f>
        <v>0</v>
      </c>
      <c r="H95" s="156">
        <f>IF(RES_hhdet_tes!H95=0,0,RES_hhdet_tes!H95/0.086*1000000/RES_hhdet_num!H93)</f>
        <v>0</v>
      </c>
      <c r="I95" s="156">
        <f>IF(RES_hhdet_tes!I95=0,0,RES_hhdet_tes!I95/0.086*1000000/RES_hhdet_num!I93)</f>
        <v>0</v>
      </c>
      <c r="J95" s="156">
        <f>IF(RES_hhdet_tes!J95=0,0,RES_hhdet_tes!J95/0.086*1000000/RES_hhdet_num!J93)</f>
        <v>0</v>
      </c>
      <c r="K95" s="156">
        <f>IF(RES_hhdet_tes!K95=0,0,RES_hhdet_tes!K95/0.086*1000000/RES_hhdet_num!K93)</f>
        <v>0</v>
      </c>
      <c r="L95" s="156">
        <f>IF(RES_hhdet_tes!L95=0,0,RES_hhdet_tes!L95/0.086*1000000/RES_hhdet_num!L93)</f>
        <v>0</v>
      </c>
      <c r="M95" s="156">
        <f>IF(RES_hhdet_tes!M95=0,0,RES_hhdet_tes!M95/0.086*1000000/RES_hhdet_num!M93)</f>
        <v>0</v>
      </c>
      <c r="N95" s="156">
        <f>IF(RES_hhdet_tes!N95=0,0,RES_hhdet_tes!N95/0.086*1000000/RES_hhdet_num!N93)</f>
        <v>0</v>
      </c>
      <c r="O95" s="156">
        <f>IF(RES_hhdet_tes!O95=0,0,RES_hhdet_tes!O95/0.086*1000000/RES_hhdet_num!O93)</f>
        <v>0</v>
      </c>
      <c r="P95" s="156">
        <f>IF(RES_hhdet_tes!P95=0,0,RES_hhdet_tes!P95/0.086*1000000/RES_hhdet_num!P93)</f>
        <v>0</v>
      </c>
      <c r="Q95" s="156">
        <f>IF(RES_hhdet_tes!Q95=0,0,RES_hhdet_tes!Q95/0.086*1000000/RES_hhdet_num!Q93)</f>
        <v>0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0</v>
      </c>
      <c r="C96" s="162">
        <f>IF(RES_hhdet_tes!C96=0,0,RES_hhdet_tes!C96/0.086*1000000/RES_hhdet_num!C96)</f>
        <v>0</v>
      </c>
      <c r="D96" s="162">
        <f>IF(RES_hhdet_tes!D96=0,0,RES_hhdet_tes!D96/0.086*1000000/RES_hhdet_num!D96)</f>
        <v>0</v>
      </c>
      <c r="E96" s="162">
        <f>IF(RES_hhdet_tes!E96=0,0,RES_hhdet_tes!E96/0.086*1000000/RES_hhdet_num!E96)</f>
        <v>0</v>
      </c>
      <c r="F96" s="162">
        <f>IF(RES_hhdet_tes!F96=0,0,RES_hhdet_tes!F96/0.086*1000000/RES_hhdet_num!F96)</f>
        <v>0</v>
      </c>
      <c r="G96" s="162">
        <f>IF(RES_hhdet_tes!G96=0,0,RES_hhdet_tes!G96/0.086*1000000/RES_hhdet_num!G96)</f>
        <v>0</v>
      </c>
      <c r="H96" s="162">
        <f>IF(RES_hhdet_tes!H96=0,0,RES_hhdet_tes!H96/0.086*1000000/RES_hhdet_num!H96)</f>
        <v>0</v>
      </c>
      <c r="I96" s="162">
        <f>IF(RES_hhdet_tes!I96=0,0,RES_hhdet_tes!I96/0.086*1000000/RES_hhdet_num!I96)</f>
        <v>0</v>
      </c>
      <c r="J96" s="162">
        <f>IF(RES_hhdet_tes!J96=0,0,RES_hhdet_tes!J96/0.086*1000000/RES_hhdet_num!J96)</f>
        <v>0</v>
      </c>
      <c r="K96" s="162">
        <f>IF(RES_hhdet_tes!K96=0,0,RES_hhdet_tes!K96/0.086*1000000/RES_hhdet_num!K96)</f>
        <v>0</v>
      </c>
      <c r="L96" s="162">
        <f>IF(RES_hhdet_tes!L96=0,0,RES_hhdet_tes!L96/0.086*1000000/RES_hhdet_num!L96)</f>
        <v>893.01288380835013</v>
      </c>
      <c r="M96" s="162">
        <f>IF(RES_hhdet_tes!M96=0,0,RES_hhdet_tes!M96/0.086*1000000/RES_hhdet_num!M96)</f>
        <v>879.36789443594671</v>
      </c>
      <c r="N96" s="162">
        <f>IF(RES_hhdet_tes!N96=0,0,RES_hhdet_tes!N96/0.086*1000000/RES_hhdet_num!N96)</f>
        <v>883.60456625505117</v>
      </c>
      <c r="O96" s="162">
        <f>IF(RES_hhdet_tes!O96=0,0,RES_hhdet_tes!O96/0.086*1000000/RES_hhdet_num!O96)</f>
        <v>879.01741961231505</v>
      </c>
      <c r="P96" s="162">
        <f>IF(RES_hhdet_tes!P96=0,0,RES_hhdet_tes!P96/0.086*1000000/RES_hhdet_num!P96)</f>
        <v>879.03533183285606</v>
      </c>
      <c r="Q96" s="162">
        <f>IF(RES_hhdet_tes!Q96=0,0,RES_hhdet_tes!Q96/0.086*1000000/RES_hhdet_num!Q96)</f>
        <v>930.1035935524128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0</v>
      </c>
      <c r="C97" s="160">
        <f>IF(RES_hhdet_tes!C97=0,0,RES_hhdet_tes!C97/0.086*1000000/RES_hhdet_num!C97)</f>
        <v>0</v>
      </c>
      <c r="D97" s="160">
        <f>IF(RES_hhdet_tes!D97=0,0,RES_hhdet_tes!D97/0.086*1000000/RES_hhdet_num!D97)</f>
        <v>0</v>
      </c>
      <c r="E97" s="160">
        <f>IF(RES_hhdet_tes!E97=0,0,RES_hhdet_tes!E97/0.086*1000000/RES_hhdet_num!E97)</f>
        <v>0</v>
      </c>
      <c r="F97" s="160">
        <f>IF(RES_hhdet_tes!F97=0,0,RES_hhdet_tes!F97/0.086*1000000/RES_hhdet_num!F97)</f>
        <v>0</v>
      </c>
      <c r="G97" s="160">
        <f>IF(RES_hhdet_tes!G97=0,0,RES_hhdet_tes!G97/0.086*1000000/RES_hhdet_num!G97)</f>
        <v>0</v>
      </c>
      <c r="H97" s="160">
        <f>IF(RES_hhdet_tes!H97=0,0,RES_hhdet_tes!H97/0.086*1000000/RES_hhdet_num!H97)</f>
        <v>0</v>
      </c>
      <c r="I97" s="160">
        <f>IF(RES_hhdet_tes!I97=0,0,RES_hhdet_tes!I97/0.086*1000000/RES_hhdet_num!I97)</f>
        <v>0</v>
      </c>
      <c r="J97" s="160">
        <f>IF(RES_hhdet_tes!J97=0,0,RES_hhdet_tes!J97/0.086*1000000/RES_hhdet_num!J97)</f>
        <v>0</v>
      </c>
      <c r="K97" s="160">
        <f>IF(RES_hhdet_tes!K97=0,0,RES_hhdet_tes!K97/0.086*1000000/RES_hhdet_num!K97)</f>
        <v>0</v>
      </c>
      <c r="L97" s="160">
        <f>IF(RES_hhdet_tes!L97=0,0,RES_hhdet_tes!L97/0.086*1000000/RES_hhdet_num!L97)</f>
        <v>784.65933132305815</v>
      </c>
      <c r="M97" s="160">
        <f>IF(RES_hhdet_tes!M97=0,0,RES_hhdet_tes!M97/0.086*1000000/RES_hhdet_num!M97)</f>
        <v>792.73128199275061</v>
      </c>
      <c r="N97" s="160">
        <f>IF(RES_hhdet_tes!N97=0,0,RES_hhdet_tes!N97/0.086*1000000/RES_hhdet_num!N97)</f>
        <v>798.96887143822767</v>
      </c>
      <c r="O97" s="160">
        <f>IF(RES_hhdet_tes!O97=0,0,RES_hhdet_tes!O97/0.086*1000000/RES_hhdet_num!O97)</f>
        <v>820.02298252605794</v>
      </c>
      <c r="P97" s="160">
        <f>IF(RES_hhdet_tes!P97=0,0,RES_hhdet_tes!P97/0.086*1000000/RES_hhdet_num!P97)</f>
        <v>827.50765386285934</v>
      </c>
      <c r="Q97" s="160">
        <f>IF(RES_hhdet_tes!Q97=0,0,RES_hhdet_tes!Q97/0.086*1000000/RES_hhdet_num!Q97)</f>
        <v>872.53014448341855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0</v>
      </c>
      <c r="C98" s="156">
        <f>IF(RES_hhdet_tes!C98=0,0,RES_hhdet_tes!C98/0.086*1000000/RES_hhdet_num!C97)</f>
        <v>0</v>
      </c>
      <c r="D98" s="156">
        <f>IF(RES_hhdet_tes!D98=0,0,RES_hhdet_tes!D98/0.086*1000000/RES_hhdet_num!D97)</f>
        <v>0</v>
      </c>
      <c r="E98" s="156">
        <f>IF(RES_hhdet_tes!E98=0,0,RES_hhdet_tes!E98/0.086*1000000/RES_hhdet_num!E97)</f>
        <v>0</v>
      </c>
      <c r="F98" s="156">
        <f>IF(RES_hhdet_tes!F98=0,0,RES_hhdet_tes!F98/0.086*1000000/RES_hhdet_num!F97)</f>
        <v>0</v>
      </c>
      <c r="G98" s="156">
        <f>IF(RES_hhdet_tes!G98=0,0,RES_hhdet_tes!G98/0.086*1000000/RES_hhdet_num!G97)</f>
        <v>0</v>
      </c>
      <c r="H98" s="156">
        <f>IF(RES_hhdet_tes!H98=0,0,RES_hhdet_tes!H98/0.086*1000000/RES_hhdet_num!H97)</f>
        <v>0</v>
      </c>
      <c r="I98" s="156">
        <f>IF(RES_hhdet_tes!I98=0,0,RES_hhdet_tes!I98/0.086*1000000/RES_hhdet_num!I97)</f>
        <v>0</v>
      </c>
      <c r="J98" s="156">
        <f>IF(RES_hhdet_tes!J98=0,0,RES_hhdet_tes!J98/0.086*1000000/RES_hhdet_num!J97)</f>
        <v>0</v>
      </c>
      <c r="K98" s="156">
        <f>IF(RES_hhdet_tes!K98=0,0,RES_hhdet_tes!K98/0.086*1000000/RES_hhdet_num!K97)</f>
        <v>0</v>
      </c>
      <c r="L98" s="156">
        <f>IF(RES_hhdet_tes!L98=0,0,RES_hhdet_tes!L98/0.086*1000000/RES_hhdet_num!L97)</f>
        <v>17.860257676166839</v>
      </c>
      <c r="M98" s="156">
        <f>IF(RES_hhdet_tes!M98=0,0,RES_hhdet_tes!M98/0.086*1000000/RES_hhdet_num!M97)</f>
        <v>17.589058859839362</v>
      </c>
      <c r="N98" s="156">
        <f>IF(RES_hhdet_tes!N98=0,0,RES_hhdet_tes!N98/0.086*1000000/RES_hhdet_num!N97)</f>
        <v>17.678884502385916</v>
      </c>
      <c r="O98" s="156">
        <f>IF(RES_hhdet_tes!O98=0,0,RES_hhdet_tes!O98/0.086*1000000/RES_hhdet_num!O97)</f>
        <v>23.740195070592485</v>
      </c>
      <c r="P98" s="156">
        <f>IF(RES_hhdet_tes!P98=0,0,RES_hhdet_tes!P98/0.086*1000000/RES_hhdet_num!P97)</f>
        <v>23.769119287020132</v>
      </c>
      <c r="Q98" s="156">
        <f>IF(RES_hhdet_tes!Q98=0,0,RES_hhdet_tes!Q98/0.086*1000000/RES_hhdet_num!Q97)</f>
        <v>62.421382070990681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0</v>
      </c>
      <c r="C99" s="156">
        <f>IF(RES_hhdet_tes!C99=0,0,RES_hhdet_tes!C99/0.086*1000000/RES_hhdet_num!C97)</f>
        <v>0</v>
      </c>
      <c r="D99" s="156">
        <f>IF(RES_hhdet_tes!D99=0,0,RES_hhdet_tes!D99/0.086*1000000/RES_hhdet_num!D97)</f>
        <v>0</v>
      </c>
      <c r="E99" s="156">
        <f>IF(RES_hhdet_tes!E99=0,0,RES_hhdet_tes!E99/0.086*1000000/RES_hhdet_num!E97)</f>
        <v>0</v>
      </c>
      <c r="F99" s="156">
        <f>IF(RES_hhdet_tes!F99=0,0,RES_hhdet_tes!F99/0.086*1000000/RES_hhdet_num!F97)</f>
        <v>0</v>
      </c>
      <c r="G99" s="156">
        <f>IF(RES_hhdet_tes!G99=0,0,RES_hhdet_tes!G99/0.086*1000000/RES_hhdet_num!G97)</f>
        <v>0</v>
      </c>
      <c r="H99" s="156">
        <f>IF(RES_hhdet_tes!H99=0,0,RES_hhdet_tes!H99/0.086*1000000/RES_hhdet_num!H97)</f>
        <v>0</v>
      </c>
      <c r="I99" s="156">
        <f>IF(RES_hhdet_tes!I99=0,0,RES_hhdet_tes!I99/0.086*1000000/RES_hhdet_num!I97)</f>
        <v>0</v>
      </c>
      <c r="J99" s="156">
        <f>IF(RES_hhdet_tes!J99=0,0,RES_hhdet_tes!J99/0.086*1000000/RES_hhdet_num!J97)</f>
        <v>0</v>
      </c>
      <c r="K99" s="156">
        <f>IF(RES_hhdet_tes!K99=0,0,RES_hhdet_tes!K99/0.086*1000000/RES_hhdet_num!K97)</f>
        <v>0</v>
      </c>
      <c r="L99" s="156">
        <f>IF(RES_hhdet_tes!L99=0,0,RES_hhdet_tes!L99/0.086*1000000/RES_hhdet_num!L97)</f>
        <v>766.79907364689132</v>
      </c>
      <c r="M99" s="156">
        <f>IF(RES_hhdet_tes!M99=0,0,RES_hhdet_tes!M99/0.086*1000000/RES_hhdet_num!M97)</f>
        <v>775.14222313291134</v>
      </c>
      <c r="N99" s="156">
        <f>IF(RES_hhdet_tes!N99=0,0,RES_hhdet_tes!N99/0.086*1000000/RES_hhdet_num!N97)</f>
        <v>781.28998693584174</v>
      </c>
      <c r="O99" s="156">
        <f>IF(RES_hhdet_tes!O99=0,0,RES_hhdet_tes!O99/0.086*1000000/RES_hhdet_num!O97)</f>
        <v>796.28278745546538</v>
      </c>
      <c r="P99" s="156">
        <f>IF(RES_hhdet_tes!P99=0,0,RES_hhdet_tes!P99/0.086*1000000/RES_hhdet_num!P97)</f>
        <v>803.73853457583925</v>
      </c>
      <c r="Q99" s="156">
        <f>IF(RES_hhdet_tes!Q99=0,0,RES_hhdet_tes!Q99/0.086*1000000/RES_hhdet_num!Q97)</f>
        <v>810.10876241242784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0</v>
      </c>
      <c r="C100" s="157">
        <f>IF(RES_hhdet_tes!C100=0,0,RES_hhdet_tes!C100/0.086*1000000/RES_hhdet_num!C$81)</f>
        <v>0</v>
      </c>
      <c r="D100" s="157">
        <f>IF(RES_hhdet_tes!D100=0,0,RES_hhdet_tes!D100/0.086*1000000/RES_hhdet_num!D$81)</f>
        <v>0</v>
      </c>
      <c r="E100" s="157">
        <f>IF(RES_hhdet_tes!E100=0,0,RES_hhdet_tes!E100/0.086*1000000/RES_hhdet_num!E$81)</f>
        <v>0</v>
      </c>
      <c r="F100" s="157">
        <f>IF(RES_hhdet_tes!F100=0,0,RES_hhdet_tes!F100/0.086*1000000/RES_hhdet_num!F$81)</f>
        <v>0</v>
      </c>
      <c r="G100" s="157">
        <f>IF(RES_hhdet_tes!G100=0,0,RES_hhdet_tes!G100/0.086*1000000/RES_hhdet_num!G$81)</f>
        <v>0</v>
      </c>
      <c r="H100" s="157">
        <f>IF(RES_hhdet_tes!H100=0,0,RES_hhdet_tes!H100/0.086*1000000/RES_hhdet_num!H$81)</f>
        <v>0</v>
      </c>
      <c r="I100" s="157">
        <f>IF(RES_hhdet_tes!I100=0,0,RES_hhdet_tes!I100/0.086*1000000/RES_hhdet_num!I$81)</f>
        <v>0</v>
      </c>
      <c r="J100" s="157">
        <f>IF(RES_hhdet_tes!J100=0,0,RES_hhdet_tes!J100/0.086*1000000/RES_hhdet_num!J$81)</f>
        <v>0</v>
      </c>
      <c r="K100" s="157">
        <f>IF(RES_hhdet_tes!K100=0,0,RES_hhdet_tes!K100/0.086*1000000/RES_hhdet_num!K$81)</f>
        <v>0</v>
      </c>
      <c r="L100" s="157">
        <f>IF(RES_hhdet_tes!L100=0,0,RES_hhdet_tes!L100/0.086*1000000/RES_hhdet_num!L$81)</f>
        <v>666.20296865345756</v>
      </c>
      <c r="M100" s="157">
        <f>IF(RES_hhdet_tes!M100=0,0,RES_hhdet_tes!M100/0.086*1000000/RES_hhdet_num!M$81)</f>
        <v>664.7557327044434</v>
      </c>
      <c r="N100" s="157">
        <f>IF(RES_hhdet_tes!N100=0,0,RES_hhdet_tes!N100/0.086*1000000/RES_hhdet_num!N$81)</f>
        <v>670.96854232128271</v>
      </c>
      <c r="O100" s="157">
        <f>IF(RES_hhdet_tes!O100=0,0,RES_hhdet_tes!O100/0.086*1000000/RES_hhdet_num!O$81)</f>
        <v>664.82485088997271</v>
      </c>
      <c r="P100" s="157">
        <f>IF(RES_hhdet_tes!P100=0,0,RES_hhdet_tes!P100/0.086*1000000/RES_hhdet_num!P$81)</f>
        <v>664.90020179700059</v>
      </c>
      <c r="Q100" s="157">
        <f>IF(RES_hhdet_tes!Q100=0,0,RES_hhdet_tes!Q100/0.086*1000000/RES_hhdet_num!Q$81)</f>
        <v>732.33867101175224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0</v>
      </c>
      <c r="C102" s="156">
        <f>IF(RES_hhdet_tes!C102=0,0,RES_hhdet_tes!C102/0.086*1000000/RES_hhdet_num!C102)</f>
        <v>0</v>
      </c>
      <c r="D102" s="156">
        <f>IF(RES_hhdet_tes!D102=0,0,RES_hhdet_tes!D102/0.086*1000000/RES_hhdet_num!D102)</f>
        <v>0</v>
      </c>
      <c r="E102" s="156">
        <f>IF(RES_hhdet_tes!E102=0,0,RES_hhdet_tes!E102/0.086*1000000/RES_hhdet_num!E102)</f>
        <v>0</v>
      </c>
      <c r="F102" s="156">
        <f>IF(RES_hhdet_tes!F102=0,0,RES_hhdet_tes!F102/0.086*1000000/RES_hhdet_num!F102)</f>
        <v>0</v>
      </c>
      <c r="G102" s="156">
        <f>IF(RES_hhdet_tes!G102=0,0,RES_hhdet_tes!G102/0.086*1000000/RES_hhdet_num!G102)</f>
        <v>0</v>
      </c>
      <c r="H102" s="156">
        <f>IF(RES_hhdet_tes!H102=0,0,RES_hhdet_tes!H102/0.086*1000000/RES_hhdet_num!H102)</f>
        <v>0</v>
      </c>
      <c r="I102" s="156">
        <f>IF(RES_hhdet_tes!I102=0,0,RES_hhdet_tes!I102/0.086*1000000/RES_hhdet_num!I102)</f>
        <v>0</v>
      </c>
      <c r="J102" s="156">
        <f>IF(RES_hhdet_tes!J102=0,0,RES_hhdet_tes!J102/0.086*1000000/RES_hhdet_num!J102)</f>
        <v>0</v>
      </c>
      <c r="K102" s="156">
        <f>IF(RES_hhdet_tes!K102=0,0,RES_hhdet_tes!K102/0.086*1000000/RES_hhdet_num!K102)</f>
        <v>0</v>
      </c>
      <c r="L102" s="156">
        <f>IF(RES_hhdet_tes!L102=0,0,RES_hhdet_tes!L102/0.086*1000000/RES_hhdet_num!L102)</f>
        <v>676.1026972166577</v>
      </c>
      <c r="M102" s="156">
        <f>IF(RES_hhdet_tes!M102=0,0,RES_hhdet_tes!M102/0.086*1000000/RES_hhdet_num!M102)</f>
        <v>676.27442428351321</v>
      </c>
      <c r="N102" s="156">
        <f>IF(RES_hhdet_tes!N102=0,0,RES_hhdet_tes!N102/0.086*1000000/RES_hhdet_num!N102)</f>
        <v>676.75526312907505</v>
      </c>
      <c r="O102" s="156">
        <f>IF(RES_hhdet_tes!O102=0,0,RES_hhdet_tes!O102/0.086*1000000/RES_hhdet_num!O102)</f>
        <v>677.02133298267506</v>
      </c>
      <c r="P102" s="156">
        <f>IF(RES_hhdet_tes!P102=0,0,RES_hhdet_tes!P102/0.086*1000000/RES_hhdet_num!P102)</f>
        <v>673.48098841939998</v>
      </c>
      <c r="Q102" s="156">
        <f>IF(RES_hhdet_tes!Q102=0,0,RES_hhdet_tes!Q102/0.086*1000000/RES_hhdet_num!Q102)</f>
        <v>728.08850820743908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0</v>
      </c>
      <c r="C103" s="57">
        <f>IF(RES_hhdet_tes!C103=0,0,RES_hhdet_tes!C103/0.086*1000000/RES_hhdet_num!C103)</f>
        <v>0</v>
      </c>
      <c r="D103" s="57">
        <f>IF(RES_hhdet_tes!D103=0,0,RES_hhdet_tes!D103/0.086*1000000/RES_hhdet_num!D103)</f>
        <v>0</v>
      </c>
      <c r="E103" s="57">
        <f>IF(RES_hhdet_tes!E103=0,0,RES_hhdet_tes!E103/0.086*1000000/RES_hhdet_num!E103)</f>
        <v>0</v>
      </c>
      <c r="F103" s="57">
        <f>IF(RES_hhdet_tes!F103=0,0,RES_hhdet_tes!F103/0.086*1000000/RES_hhdet_num!F103)</f>
        <v>0</v>
      </c>
      <c r="G103" s="57">
        <f>IF(RES_hhdet_tes!G103=0,0,RES_hhdet_tes!G103/0.086*1000000/RES_hhdet_num!G103)</f>
        <v>0</v>
      </c>
      <c r="H103" s="57">
        <f>IF(RES_hhdet_tes!H103=0,0,RES_hhdet_tes!H103/0.086*1000000/RES_hhdet_num!H103)</f>
        <v>0</v>
      </c>
      <c r="I103" s="57">
        <f>IF(RES_hhdet_tes!I103=0,0,RES_hhdet_tes!I103/0.086*1000000/RES_hhdet_num!I103)</f>
        <v>0</v>
      </c>
      <c r="J103" s="57">
        <f>IF(RES_hhdet_tes!J103=0,0,RES_hhdet_tes!J103/0.086*1000000/RES_hhdet_num!J103)</f>
        <v>0</v>
      </c>
      <c r="K103" s="57">
        <f>IF(RES_hhdet_tes!K103=0,0,RES_hhdet_tes!K103/0.086*1000000/RES_hhdet_num!K103)</f>
        <v>0</v>
      </c>
      <c r="L103" s="57">
        <f>IF(RES_hhdet_tes!L103=0,0,RES_hhdet_tes!L103/0.086*1000000/RES_hhdet_num!L103)</f>
        <v>659.25340500765992</v>
      </c>
      <c r="M103" s="57">
        <f>IF(RES_hhdet_tes!M103=0,0,RES_hhdet_tes!M103/0.086*1000000/RES_hhdet_num!M103)</f>
        <v>658.21063828795843</v>
      </c>
      <c r="N103" s="57">
        <f>IF(RES_hhdet_tes!N103=0,0,RES_hhdet_tes!N103/0.086*1000000/RES_hhdet_num!N103)</f>
        <v>667.90515305159863</v>
      </c>
      <c r="O103" s="57">
        <f>IF(RES_hhdet_tes!O103=0,0,RES_hhdet_tes!O103/0.086*1000000/RES_hhdet_num!O103)</f>
        <v>659.49083953996751</v>
      </c>
      <c r="P103" s="57">
        <f>IF(RES_hhdet_tes!P103=0,0,RES_hhdet_tes!P103/0.086*1000000/RES_hhdet_num!P103)</f>
        <v>661.9562139898477</v>
      </c>
      <c r="Q103" s="57">
        <f>IF(RES_hhdet_tes!Q103=0,0,RES_hhdet_tes!Q103/0.086*1000000/RES_hhdet_num!Q103)</f>
        <v>733.59505778205778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8">SUM(C125,C128,C130,C139)</f>
        <v>0</v>
      </c>
      <c r="D124" s="168">
        <f t="shared" si="18"/>
        <v>0</v>
      </c>
      <c r="E124" s="168">
        <f t="shared" si="18"/>
        <v>0</v>
      </c>
      <c r="F124" s="168">
        <f t="shared" si="18"/>
        <v>0</v>
      </c>
      <c r="G124" s="168">
        <f t="shared" si="18"/>
        <v>0</v>
      </c>
      <c r="H124" s="168">
        <f t="shared" si="18"/>
        <v>0</v>
      </c>
      <c r="I124" s="168">
        <f t="shared" si="18"/>
        <v>0</v>
      </c>
      <c r="J124" s="168">
        <f t="shared" si="18"/>
        <v>0</v>
      </c>
      <c r="K124" s="168">
        <f t="shared" si="18"/>
        <v>0</v>
      </c>
      <c r="L124" s="168">
        <f t="shared" si="18"/>
        <v>0</v>
      </c>
      <c r="M124" s="168">
        <f t="shared" si="18"/>
        <v>0</v>
      </c>
      <c r="N124" s="168">
        <f t="shared" si="18"/>
        <v>0</v>
      </c>
      <c r="O124" s="168">
        <f t="shared" si="18"/>
        <v>0</v>
      </c>
      <c r="P124" s="168">
        <f t="shared" si="18"/>
        <v>0</v>
      </c>
      <c r="Q124" s="168">
        <f t="shared" si="18"/>
        <v>0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0</v>
      </c>
      <c r="C126" s="156">
        <f>IF(RES_hhdet_tes!C126=0,0,RES_hhdet_tes!C126/0.086*1000000/RES_hhdet_num!C$124)</f>
        <v>0</v>
      </c>
      <c r="D126" s="156">
        <f>IF(RES_hhdet_tes!D126=0,0,RES_hhdet_tes!D126/0.086*1000000/RES_hhdet_num!D$124)</f>
        <v>0</v>
      </c>
      <c r="E126" s="156">
        <f>IF(RES_hhdet_tes!E126=0,0,RES_hhdet_tes!E126/0.086*1000000/RES_hhdet_num!E$124)</f>
        <v>0</v>
      </c>
      <c r="F126" s="156">
        <f>IF(RES_hhdet_tes!F126=0,0,RES_hhdet_tes!F126/0.086*1000000/RES_hhdet_num!F$124)</f>
        <v>0</v>
      </c>
      <c r="G126" s="156">
        <f>IF(RES_hhdet_tes!G126=0,0,RES_hhdet_tes!G126/0.086*1000000/RES_hhdet_num!G$124)</f>
        <v>0</v>
      </c>
      <c r="H126" s="156">
        <f>IF(RES_hhdet_tes!H126=0,0,RES_hhdet_tes!H126/0.086*1000000/RES_hhdet_num!H$124)</f>
        <v>0</v>
      </c>
      <c r="I126" s="156">
        <f>IF(RES_hhdet_tes!I126=0,0,RES_hhdet_tes!I126/0.086*1000000/RES_hhdet_num!I$124)</f>
        <v>0</v>
      </c>
      <c r="J126" s="156">
        <f>IF(RES_hhdet_tes!J126=0,0,RES_hhdet_tes!J126/0.086*1000000/RES_hhdet_num!J$124)</f>
        <v>0</v>
      </c>
      <c r="K126" s="156">
        <f>IF(RES_hhdet_tes!K126=0,0,RES_hhdet_tes!K126/0.086*1000000/RES_hhdet_num!K$124)</f>
        <v>0</v>
      </c>
      <c r="L126" s="156">
        <f>IF(RES_hhdet_tes!L126=0,0,RES_hhdet_tes!L126/0.086*1000000/RES_hhdet_num!L$124)</f>
        <v>0</v>
      </c>
      <c r="M126" s="156">
        <f>IF(RES_hhdet_tes!M126=0,0,RES_hhdet_tes!M126/0.086*1000000/RES_hhdet_num!M$124)</f>
        <v>0</v>
      </c>
      <c r="N126" s="156">
        <f>IF(RES_hhdet_tes!N126=0,0,RES_hhdet_tes!N126/0.086*1000000/RES_hhdet_num!N$124)</f>
        <v>0</v>
      </c>
      <c r="O126" s="156">
        <f>IF(RES_hhdet_tes!O126=0,0,RES_hhdet_tes!O126/0.086*1000000/RES_hhdet_num!O$124)</f>
        <v>0</v>
      </c>
      <c r="P126" s="156">
        <f>IF(RES_hhdet_tes!P126=0,0,RES_hhdet_tes!P126/0.086*1000000/RES_hhdet_num!P$124)</f>
        <v>0</v>
      </c>
      <c r="Q126" s="156">
        <f>IF(RES_hhdet_tes!Q126=0,0,RES_hhdet_tes!Q126/0.086*1000000/RES_hhdet_num!Q$124)</f>
        <v>0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0</v>
      </c>
      <c r="C127" s="156">
        <f>IF(RES_hhdet_tes!C127=0,0,RES_hhdet_tes!C127/0.086*1000000/RES_hhdet_num!C$124)</f>
        <v>0</v>
      </c>
      <c r="D127" s="156">
        <f>IF(RES_hhdet_tes!D127=0,0,RES_hhdet_tes!D127/0.086*1000000/RES_hhdet_num!D$124)</f>
        <v>0</v>
      </c>
      <c r="E127" s="156">
        <f>IF(RES_hhdet_tes!E127=0,0,RES_hhdet_tes!E127/0.086*1000000/RES_hhdet_num!E$124)</f>
        <v>0</v>
      </c>
      <c r="F127" s="156">
        <f>IF(RES_hhdet_tes!F127=0,0,RES_hhdet_tes!F127/0.086*1000000/RES_hhdet_num!F$124)</f>
        <v>0</v>
      </c>
      <c r="G127" s="156">
        <f>IF(RES_hhdet_tes!G127=0,0,RES_hhdet_tes!G127/0.086*1000000/RES_hhdet_num!G$124)</f>
        <v>0</v>
      </c>
      <c r="H127" s="156">
        <f>IF(RES_hhdet_tes!H127=0,0,RES_hhdet_tes!H127/0.086*1000000/RES_hhdet_num!H$124)</f>
        <v>0</v>
      </c>
      <c r="I127" s="156">
        <f>IF(RES_hhdet_tes!I127=0,0,RES_hhdet_tes!I127/0.086*1000000/RES_hhdet_num!I$124)</f>
        <v>0</v>
      </c>
      <c r="J127" s="156">
        <f>IF(RES_hhdet_tes!J127=0,0,RES_hhdet_tes!J127/0.086*1000000/RES_hhdet_num!J$124)</f>
        <v>0</v>
      </c>
      <c r="K127" s="156">
        <f>IF(RES_hhdet_tes!K127=0,0,RES_hhdet_tes!K127/0.086*1000000/RES_hhdet_num!K$124)</f>
        <v>0</v>
      </c>
      <c r="L127" s="156">
        <f>IF(RES_hhdet_tes!L127=0,0,RES_hhdet_tes!L127/0.086*1000000/RES_hhdet_num!L$124)</f>
        <v>0</v>
      </c>
      <c r="M127" s="156">
        <f>IF(RES_hhdet_tes!M127=0,0,RES_hhdet_tes!M127/0.086*1000000/RES_hhdet_num!M$124)</f>
        <v>0</v>
      </c>
      <c r="N127" s="156">
        <f>IF(RES_hhdet_tes!N127=0,0,RES_hhdet_tes!N127/0.086*1000000/RES_hhdet_num!N$124)</f>
        <v>0</v>
      </c>
      <c r="O127" s="156">
        <f>IF(RES_hhdet_tes!O127=0,0,RES_hhdet_tes!O127/0.086*1000000/RES_hhdet_num!O$124)</f>
        <v>0</v>
      </c>
      <c r="P127" s="156">
        <f>IF(RES_hhdet_tes!P127=0,0,RES_hhdet_tes!P127/0.086*1000000/RES_hhdet_num!P$124)</f>
        <v>0</v>
      </c>
      <c r="Q127" s="156">
        <f>IF(RES_hhdet_tes!Q127=0,0,RES_hhdet_tes!Q127/0.086*1000000/RES_hhdet_num!Q$124)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0</v>
      </c>
      <c r="C129" s="156">
        <f>IF(RES_hhdet_tes!C129=0,0,RES_hhdet_tes!C129/0.086*1000000/RES_hhdet_num!C$124)</f>
        <v>0</v>
      </c>
      <c r="D129" s="156">
        <f>IF(RES_hhdet_tes!D129=0,0,RES_hhdet_tes!D129/0.086*1000000/RES_hhdet_num!D$124)</f>
        <v>0</v>
      </c>
      <c r="E129" s="156">
        <f>IF(RES_hhdet_tes!E129=0,0,RES_hhdet_tes!E129/0.086*1000000/RES_hhdet_num!E$124)</f>
        <v>0</v>
      </c>
      <c r="F129" s="156">
        <f>IF(RES_hhdet_tes!F129=0,0,RES_hhdet_tes!F129/0.086*1000000/RES_hhdet_num!F$124)</f>
        <v>0</v>
      </c>
      <c r="G129" s="156">
        <f>IF(RES_hhdet_tes!G129=0,0,RES_hhdet_tes!G129/0.086*1000000/RES_hhdet_num!G$124)</f>
        <v>0</v>
      </c>
      <c r="H129" s="156">
        <f>IF(RES_hhdet_tes!H129=0,0,RES_hhdet_tes!H129/0.086*1000000/RES_hhdet_num!H$124)</f>
        <v>0</v>
      </c>
      <c r="I129" s="156">
        <f>IF(RES_hhdet_tes!I129=0,0,RES_hhdet_tes!I129/0.086*1000000/RES_hhdet_num!I$124)</f>
        <v>0</v>
      </c>
      <c r="J129" s="156">
        <f>IF(RES_hhdet_tes!J129=0,0,RES_hhdet_tes!J129/0.086*1000000/RES_hhdet_num!J$124)</f>
        <v>0</v>
      </c>
      <c r="K129" s="156">
        <f>IF(RES_hhdet_tes!K129=0,0,RES_hhdet_tes!K129/0.086*1000000/RES_hhdet_num!K$124)</f>
        <v>0</v>
      </c>
      <c r="L129" s="156">
        <f>IF(RES_hhdet_tes!L129=0,0,RES_hhdet_tes!L129/0.086*1000000/RES_hhdet_num!L$124)</f>
        <v>0</v>
      </c>
      <c r="M129" s="156">
        <f>IF(RES_hhdet_tes!M129=0,0,RES_hhdet_tes!M129/0.086*1000000/RES_hhdet_num!M$124)</f>
        <v>0</v>
      </c>
      <c r="N129" s="156">
        <f>IF(RES_hhdet_tes!N129=0,0,RES_hhdet_tes!N129/0.086*1000000/RES_hhdet_num!N$124)</f>
        <v>0</v>
      </c>
      <c r="O129" s="156">
        <f>IF(RES_hhdet_tes!O129=0,0,RES_hhdet_tes!O129/0.086*1000000/RES_hhdet_num!O$124)</f>
        <v>0</v>
      </c>
      <c r="P129" s="156">
        <f>IF(RES_hhdet_tes!P129=0,0,RES_hhdet_tes!P129/0.086*1000000/RES_hhdet_num!P$124)</f>
        <v>0</v>
      </c>
      <c r="Q129" s="156">
        <f>IF(RES_hhdet_tes!Q129=0,0,RES_hhdet_tes!Q129/0.086*1000000/RES_hhdet_num!Q$124)</f>
        <v>0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0</v>
      </c>
      <c r="C130" s="157">
        <f>IF(RES_hhdet_tes!C130=0,0,RES_hhdet_tes!C130/0.086*1000000/RES_hhdet_num!C$124)</f>
        <v>0</v>
      </c>
      <c r="D130" s="157">
        <f>IF(RES_hhdet_tes!D130=0,0,RES_hhdet_tes!D130/0.086*1000000/RES_hhdet_num!D$124)</f>
        <v>0</v>
      </c>
      <c r="E130" s="157">
        <f>IF(RES_hhdet_tes!E130=0,0,RES_hhdet_tes!E130/0.086*1000000/RES_hhdet_num!E$124)</f>
        <v>0</v>
      </c>
      <c r="F130" s="157">
        <f>IF(RES_hhdet_tes!F130=0,0,RES_hhdet_tes!F130/0.086*1000000/RES_hhdet_num!F$124)</f>
        <v>0</v>
      </c>
      <c r="G130" s="157">
        <f>IF(RES_hhdet_tes!G130=0,0,RES_hhdet_tes!G130/0.086*1000000/RES_hhdet_num!G$124)</f>
        <v>0</v>
      </c>
      <c r="H130" s="157">
        <f>IF(RES_hhdet_tes!H130=0,0,RES_hhdet_tes!H130/0.086*1000000/RES_hhdet_num!H$124)</f>
        <v>0</v>
      </c>
      <c r="I130" s="157">
        <f>IF(RES_hhdet_tes!I130=0,0,RES_hhdet_tes!I130/0.086*1000000/RES_hhdet_num!I$124)</f>
        <v>0</v>
      </c>
      <c r="J130" s="157">
        <f>IF(RES_hhdet_tes!J130=0,0,RES_hhdet_tes!J130/0.086*1000000/RES_hhdet_num!J$124)</f>
        <v>0</v>
      </c>
      <c r="K130" s="157">
        <f>IF(RES_hhdet_tes!K130=0,0,RES_hhdet_tes!K130/0.086*1000000/RES_hhdet_num!K$124)</f>
        <v>0</v>
      </c>
      <c r="L130" s="157">
        <f>IF(RES_hhdet_tes!L130=0,0,RES_hhdet_tes!L130/0.086*1000000/RES_hhdet_num!L$124)</f>
        <v>0</v>
      </c>
      <c r="M130" s="157">
        <f>IF(RES_hhdet_tes!M130=0,0,RES_hhdet_tes!M130/0.086*1000000/RES_hhdet_num!M$124)</f>
        <v>0</v>
      </c>
      <c r="N130" s="157">
        <f>IF(RES_hhdet_tes!N130=0,0,RES_hhdet_tes!N130/0.086*1000000/RES_hhdet_num!N$124)</f>
        <v>0</v>
      </c>
      <c r="O130" s="157">
        <f>IF(RES_hhdet_tes!O130=0,0,RES_hhdet_tes!O130/0.086*1000000/RES_hhdet_num!O$124)</f>
        <v>0</v>
      </c>
      <c r="P130" s="157">
        <f>IF(RES_hhdet_tes!P130=0,0,RES_hhdet_tes!P130/0.086*1000000/RES_hhdet_num!P$124)</f>
        <v>0</v>
      </c>
      <c r="Q130" s="157">
        <f>IF(RES_hhdet_tes!Q130=0,0,RES_hhdet_tes!Q130/0.086*1000000/RES_hhdet_num!Q$124)</f>
        <v>0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0</v>
      </c>
      <c r="C131" s="132">
        <f>IF(RES_hhdet_tes!C131=0,0,RES_hhdet_tes!C131/0.086*1000000/RES_hhdet_num!C131)</f>
        <v>0</v>
      </c>
      <c r="D131" s="132">
        <f>IF(RES_hhdet_tes!D131=0,0,RES_hhdet_tes!D131/0.086*1000000/RES_hhdet_num!D131)</f>
        <v>0</v>
      </c>
      <c r="E131" s="132">
        <f>IF(RES_hhdet_tes!E131=0,0,RES_hhdet_tes!E131/0.086*1000000/RES_hhdet_num!E131)</f>
        <v>0</v>
      </c>
      <c r="F131" s="132">
        <f>IF(RES_hhdet_tes!F131=0,0,RES_hhdet_tes!F131/0.086*1000000/RES_hhdet_num!F131)</f>
        <v>0</v>
      </c>
      <c r="G131" s="132">
        <f>IF(RES_hhdet_tes!G131=0,0,RES_hhdet_tes!G131/0.086*1000000/RES_hhdet_num!G131)</f>
        <v>0</v>
      </c>
      <c r="H131" s="132">
        <f>IF(RES_hhdet_tes!H131=0,0,RES_hhdet_tes!H131/0.086*1000000/RES_hhdet_num!H131)</f>
        <v>0</v>
      </c>
      <c r="I131" s="132">
        <f>IF(RES_hhdet_tes!I131=0,0,RES_hhdet_tes!I131/0.086*1000000/RES_hhdet_num!I131)</f>
        <v>0</v>
      </c>
      <c r="J131" s="132">
        <f>IF(RES_hhdet_tes!J131=0,0,RES_hhdet_tes!J131/0.086*1000000/RES_hhdet_num!J131)</f>
        <v>0</v>
      </c>
      <c r="K131" s="132">
        <f>IF(RES_hhdet_tes!K131=0,0,RES_hhdet_tes!K131/0.086*1000000/RES_hhdet_num!K131)</f>
        <v>0</v>
      </c>
      <c r="L131" s="132">
        <f>IF(RES_hhdet_tes!L131=0,0,RES_hhdet_tes!L131/0.086*1000000/RES_hhdet_num!L131)</f>
        <v>0</v>
      </c>
      <c r="M131" s="132">
        <f>IF(RES_hhdet_tes!M131=0,0,RES_hhdet_tes!M131/0.086*1000000/RES_hhdet_num!M131)</f>
        <v>0</v>
      </c>
      <c r="N131" s="132">
        <f>IF(RES_hhdet_tes!N131=0,0,RES_hhdet_tes!N131/0.086*1000000/RES_hhdet_num!N131)</f>
        <v>0</v>
      </c>
      <c r="O131" s="132">
        <f>IF(RES_hhdet_tes!O131=0,0,RES_hhdet_tes!O131/0.086*1000000/RES_hhdet_num!O131)</f>
        <v>0</v>
      </c>
      <c r="P131" s="132">
        <f>IF(RES_hhdet_tes!P131=0,0,RES_hhdet_tes!P131/0.086*1000000/RES_hhdet_num!P131)</f>
        <v>0</v>
      </c>
      <c r="Q131" s="132">
        <f>IF(RES_hhdet_tes!Q131=0,0,RES_hhdet_tes!Q131/0.086*1000000/RES_hhdet_num!Q131)</f>
        <v>0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0</v>
      </c>
      <c r="F132" s="132">
        <f>IF(RES_hhdet_tes!F132=0,0,RES_hhdet_tes!F132/0.086*1000000/RES_hhdet_num!F132)</f>
        <v>0</v>
      </c>
      <c r="G132" s="132">
        <f>IF(RES_hhdet_tes!G132=0,0,RES_hhdet_tes!G132/0.086*1000000/RES_hhdet_num!G132)</f>
        <v>0</v>
      </c>
      <c r="H132" s="132">
        <f>IF(RES_hhdet_tes!H132=0,0,RES_hhdet_tes!H132/0.086*1000000/RES_hhdet_num!H132)</f>
        <v>0</v>
      </c>
      <c r="I132" s="132">
        <f>IF(RES_hhdet_tes!I132=0,0,RES_hhdet_tes!I132/0.086*1000000/RES_hhdet_num!I132)</f>
        <v>0</v>
      </c>
      <c r="J132" s="132">
        <f>IF(RES_hhdet_tes!J132=0,0,RES_hhdet_tes!J132/0.086*1000000/RES_hhdet_num!J132)</f>
        <v>0</v>
      </c>
      <c r="K132" s="132">
        <f>IF(RES_hhdet_tes!K132=0,0,RES_hhdet_tes!K132/0.086*1000000/RES_hhdet_num!K132)</f>
        <v>0</v>
      </c>
      <c r="L132" s="132">
        <f>IF(RES_hhdet_tes!L132=0,0,RES_hhdet_tes!L132/0.086*1000000/RES_hhdet_num!L132)</f>
        <v>0</v>
      </c>
      <c r="M132" s="132">
        <f>IF(RES_hhdet_tes!M132=0,0,RES_hhdet_tes!M132/0.086*1000000/RES_hhdet_num!M132)</f>
        <v>0</v>
      </c>
      <c r="N132" s="132">
        <f>IF(RES_hhdet_tes!N132=0,0,RES_hhdet_tes!N132/0.086*1000000/RES_hhdet_num!N132)</f>
        <v>0</v>
      </c>
      <c r="O132" s="132">
        <f>IF(RES_hhdet_tes!O132=0,0,RES_hhdet_tes!O132/0.086*1000000/RES_hhdet_num!O132)</f>
        <v>0</v>
      </c>
      <c r="P132" s="132">
        <f>IF(RES_hhdet_tes!P132=0,0,RES_hhdet_tes!P132/0.086*1000000/RES_hhdet_num!P132)</f>
        <v>0</v>
      </c>
      <c r="Q132" s="132">
        <f>IF(RES_hhdet_tes!Q132=0,0,RES_hhdet_tes!Q132/0.086*1000000/RES_hhdet_num!Q132)</f>
        <v>0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0</v>
      </c>
      <c r="F133" s="165">
        <f>IF(RES_hhdet_tes!F133=0,0,RES_hhdet_tes!F133/0.086*1000000/RES_hhdet_num!F132)</f>
        <v>0</v>
      </c>
      <c r="G133" s="165">
        <f>IF(RES_hhdet_tes!G133=0,0,RES_hhdet_tes!G133/0.086*1000000/RES_hhdet_num!G132)</f>
        <v>0</v>
      </c>
      <c r="H133" s="165">
        <f>IF(RES_hhdet_tes!H133=0,0,RES_hhdet_tes!H133/0.086*1000000/RES_hhdet_num!H132)</f>
        <v>0</v>
      </c>
      <c r="I133" s="165">
        <f>IF(RES_hhdet_tes!I133=0,0,RES_hhdet_tes!I133/0.086*1000000/RES_hhdet_num!I132)</f>
        <v>0</v>
      </c>
      <c r="J133" s="165">
        <f>IF(RES_hhdet_tes!J133=0,0,RES_hhdet_tes!J133/0.086*1000000/RES_hhdet_num!J132)</f>
        <v>0</v>
      </c>
      <c r="K133" s="165">
        <f>IF(RES_hhdet_tes!K133=0,0,RES_hhdet_tes!K133/0.086*1000000/RES_hhdet_num!K132)</f>
        <v>0</v>
      </c>
      <c r="L133" s="165">
        <f>IF(RES_hhdet_tes!L133=0,0,RES_hhdet_tes!L133/0.086*1000000/RES_hhdet_num!L132)</f>
        <v>0</v>
      </c>
      <c r="M133" s="165">
        <f>IF(RES_hhdet_tes!M133=0,0,RES_hhdet_tes!M133/0.086*1000000/RES_hhdet_num!M132)</f>
        <v>0</v>
      </c>
      <c r="N133" s="165">
        <f>IF(RES_hhdet_tes!N133=0,0,RES_hhdet_tes!N133/0.086*1000000/RES_hhdet_num!N132)</f>
        <v>0</v>
      </c>
      <c r="O133" s="165">
        <f>IF(RES_hhdet_tes!O133=0,0,RES_hhdet_tes!O133/0.086*1000000/RES_hhdet_num!O132)</f>
        <v>0</v>
      </c>
      <c r="P133" s="165">
        <f>IF(RES_hhdet_tes!P133=0,0,RES_hhdet_tes!P133/0.086*1000000/RES_hhdet_num!P132)</f>
        <v>0</v>
      </c>
      <c r="Q133" s="165">
        <f>IF(RES_hhdet_tes!Q133=0,0,RES_hhdet_tes!Q133/0.086*1000000/RES_hhdet_num!Q132)</f>
        <v>0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0</v>
      </c>
      <c r="F134" s="164">
        <f>IF(RES_hhdet_tes!F134=0,0,RES_hhdet_tes!F134/0.086*1000000/RES_hhdet_num!F132)</f>
        <v>0</v>
      </c>
      <c r="G134" s="164">
        <f>IF(RES_hhdet_tes!G134=0,0,RES_hhdet_tes!G134/0.086*1000000/RES_hhdet_num!G132)</f>
        <v>0</v>
      </c>
      <c r="H134" s="164">
        <f>IF(RES_hhdet_tes!H134=0,0,RES_hhdet_tes!H134/0.086*1000000/RES_hhdet_num!H132)</f>
        <v>0</v>
      </c>
      <c r="I134" s="164">
        <f>IF(RES_hhdet_tes!I134=0,0,RES_hhdet_tes!I134/0.086*1000000/RES_hhdet_num!I132)</f>
        <v>0</v>
      </c>
      <c r="J134" s="164">
        <f>IF(RES_hhdet_tes!J134=0,0,RES_hhdet_tes!J134/0.086*1000000/RES_hhdet_num!J132)</f>
        <v>0</v>
      </c>
      <c r="K134" s="164">
        <f>IF(RES_hhdet_tes!K134=0,0,RES_hhdet_tes!K134/0.086*1000000/RES_hhdet_num!K132)</f>
        <v>0</v>
      </c>
      <c r="L134" s="164">
        <f>IF(RES_hhdet_tes!L134=0,0,RES_hhdet_tes!L134/0.086*1000000/RES_hhdet_num!L132)</f>
        <v>0</v>
      </c>
      <c r="M134" s="164">
        <f>IF(RES_hhdet_tes!M134=0,0,RES_hhdet_tes!M134/0.086*1000000/RES_hhdet_num!M132)</f>
        <v>0</v>
      </c>
      <c r="N134" s="164">
        <f>IF(RES_hhdet_tes!N134=0,0,RES_hhdet_tes!N134/0.086*1000000/RES_hhdet_num!N132)</f>
        <v>0</v>
      </c>
      <c r="O134" s="164">
        <f>IF(RES_hhdet_tes!O134=0,0,RES_hhdet_tes!O134/0.086*1000000/RES_hhdet_num!O132)</f>
        <v>0</v>
      </c>
      <c r="P134" s="164">
        <f>IF(RES_hhdet_tes!P134=0,0,RES_hhdet_tes!P134/0.086*1000000/RES_hhdet_num!P132)</f>
        <v>0</v>
      </c>
      <c r="Q134" s="164">
        <f>IF(RES_hhdet_tes!Q134=0,0,RES_hhdet_tes!Q134/0.086*1000000/RES_hhdet_num!Q132)</f>
        <v>0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0</v>
      </c>
      <c r="C135" s="162">
        <f>IF(RES_hhdet_tes!C135=0,0,RES_hhdet_tes!C135/0.086*1000000/RES_hhdet_num!C135)</f>
        <v>0</v>
      </c>
      <c r="D135" s="162">
        <f>IF(RES_hhdet_tes!D135=0,0,RES_hhdet_tes!D135/0.086*1000000/RES_hhdet_num!D135)</f>
        <v>0</v>
      </c>
      <c r="E135" s="162">
        <f>IF(RES_hhdet_tes!E135=0,0,RES_hhdet_tes!E135/0.086*1000000/RES_hhdet_num!E135)</f>
        <v>0</v>
      </c>
      <c r="F135" s="162">
        <f>IF(RES_hhdet_tes!F135=0,0,RES_hhdet_tes!F135/0.086*1000000/RES_hhdet_num!F135)</f>
        <v>0</v>
      </c>
      <c r="G135" s="162">
        <f>IF(RES_hhdet_tes!G135=0,0,RES_hhdet_tes!G135/0.086*1000000/RES_hhdet_num!G135)</f>
        <v>0</v>
      </c>
      <c r="H135" s="162">
        <f>IF(RES_hhdet_tes!H135=0,0,RES_hhdet_tes!H135/0.086*1000000/RES_hhdet_num!H135)</f>
        <v>0</v>
      </c>
      <c r="I135" s="162">
        <f>IF(RES_hhdet_tes!I135=0,0,RES_hhdet_tes!I135/0.086*1000000/RES_hhdet_num!I135)</f>
        <v>0</v>
      </c>
      <c r="J135" s="162">
        <f>IF(RES_hhdet_tes!J135=0,0,RES_hhdet_tes!J135/0.086*1000000/RES_hhdet_num!J135)</f>
        <v>0</v>
      </c>
      <c r="K135" s="162">
        <f>IF(RES_hhdet_tes!K135=0,0,RES_hhdet_tes!K135/0.086*1000000/RES_hhdet_num!K135)</f>
        <v>0</v>
      </c>
      <c r="L135" s="162">
        <f>IF(RES_hhdet_tes!L135=0,0,RES_hhdet_tes!L135/0.086*1000000/RES_hhdet_num!L135)</f>
        <v>0</v>
      </c>
      <c r="M135" s="162">
        <f>IF(RES_hhdet_tes!M135=0,0,RES_hhdet_tes!M135/0.086*1000000/RES_hhdet_num!M135)</f>
        <v>0</v>
      </c>
      <c r="N135" s="162">
        <f>IF(RES_hhdet_tes!N135=0,0,RES_hhdet_tes!N135/0.086*1000000/RES_hhdet_num!N135)</f>
        <v>0</v>
      </c>
      <c r="O135" s="162">
        <f>IF(RES_hhdet_tes!O135=0,0,RES_hhdet_tes!O135/0.086*1000000/RES_hhdet_num!O135)</f>
        <v>0</v>
      </c>
      <c r="P135" s="162">
        <f>IF(RES_hhdet_tes!P135=0,0,RES_hhdet_tes!P135/0.086*1000000/RES_hhdet_num!P135)</f>
        <v>0</v>
      </c>
      <c r="Q135" s="162">
        <f>IF(RES_hhdet_tes!Q135=0,0,RES_hhdet_tes!Q135/0.086*1000000/RES_hhdet_num!Q135)</f>
        <v>0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0</v>
      </c>
      <c r="F136" s="160">
        <f>IF(RES_hhdet_tes!F136=0,0,RES_hhdet_tes!F136/0.086*1000000/RES_hhdet_num!F136)</f>
        <v>0</v>
      </c>
      <c r="G136" s="160">
        <f>IF(RES_hhdet_tes!G136=0,0,RES_hhdet_tes!G136/0.086*1000000/RES_hhdet_num!G136)</f>
        <v>0</v>
      </c>
      <c r="H136" s="160">
        <f>IF(RES_hhdet_tes!H136=0,0,RES_hhdet_tes!H136/0.086*1000000/RES_hhdet_num!H136)</f>
        <v>0</v>
      </c>
      <c r="I136" s="160">
        <f>IF(RES_hhdet_tes!I136=0,0,RES_hhdet_tes!I136/0.086*1000000/RES_hhdet_num!I136)</f>
        <v>0</v>
      </c>
      <c r="J136" s="160">
        <f>IF(RES_hhdet_tes!J136=0,0,RES_hhdet_tes!J136/0.086*1000000/RES_hhdet_num!J136)</f>
        <v>0</v>
      </c>
      <c r="K136" s="160">
        <f>IF(RES_hhdet_tes!K136=0,0,RES_hhdet_tes!K136/0.086*1000000/RES_hhdet_num!K136)</f>
        <v>0</v>
      </c>
      <c r="L136" s="160">
        <f>IF(RES_hhdet_tes!L136=0,0,RES_hhdet_tes!L136/0.086*1000000/RES_hhdet_num!L136)</f>
        <v>0</v>
      </c>
      <c r="M136" s="160">
        <f>IF(RES_hhdet_tes!M136=0,0,RES_hhdet_tes!M136/0.086*1000000/RES_hhdet_num!M136)</f>
        <v>0</v>
      </c>
      <c r="N136" s="160">
        <f>IF(RES_hhdet_tes!N136=0,0,RES_hhdet_tes!N136/0.086*1000000/RES_hhdet_num!N136)</f>
        <v>0</v>
      </c>
      <c r="O136" s="160">
        <f>IF(RES_hhdet_tes!O136=0,0,RES_hhdet_tes!O136/0.086*1000000/RES_hhdet_num!O136)</f>
        <v>0</v>
      </c>
      <c r="P136" s="160">
        <f>IF(RES_hhdet_tes!P136=0,0,RES_hhdet_tes!P136/0.086*1000000/RES_hhdet_num!P136)</f>
        <v>0</v>
      </c>
      <c r="Q136" s="160">
        <f>IF(RES_hhdet_tes!Q136=0,0,RES_hhdet_tes!Q136/0.086*1000000/RES_hhdet_num!Q136)</f>
        <v>0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0</v>
      </c>
      <c r="F137" s="156">
        <f>IF(RES_hhdet_tes!F137=0,0,RES_hhdet_tes!F137/0.086*1000000/RES_hhdet_num!F136)</f>
        <v>0</v>
      </c>
      <c r="G137" s="156">
        <f>IF(RES_hhdet_tes!G137=0,0,RES_hhdet_tes!G137/0.086*1000000/RES_hhdet_num!G136)</f>
        <v>0</v>
      </c>
      <c r="H137" s="156">
        <f>IF(RES_hhdet_tes!H137=0,0,RES_hhdet_tes!H137/0.086*1000000/RES_hhdet_num!H136)</f>
        <v>0</v>
      </c>
      <c r="I137" s="156">
        <f>IF(RES_hhdet_tes!I137=0,0,RES_hhdet_tes!I137/0.086*1000000/RES_hhdet_num!I136)</f>
        <v>0</v>
      </c>
      <c r="J137" s="156">
        <f>IF(RES_hhdet_tes!J137=0,0,RES_hhdet_tes!J137/0.086*1000000/RES_hhdet_num!J136)</f>
        <v>0</v>
      </c>
      <c r="K137" s="156">
        <f>IF(RES_hhdet_tes!K137=0,0,RES_hhdet_tes!K137/0.086*1000000/RES_hhdet_num!K136)</f>
        <v>0</v>
      </c>
      <c r="L137" s="156">
        <f>IF(RES_hhdet_tes!L137=0,0,RES_hhdet_tes!L137/0.086*1000000/RES_hhdet_num!L136)</f>
        <v>0</v>
      </c>
      <c r="M137" s="156">
        <f>IF(RES_hhdet_tes!M137=0,0,RES_hhdet_tes!M137/0.086*1000000/RES_hhdet_num!M136)</f>
        <v>0</v>
      </c>
      <c r="N137" s="156">
        <f>IF(RES_hhdet_tes!N137=0,0,RES_hhdet_tes!N137/0.086*1000000/RES_hhdet_num!N136)</f>
        <v>0</v>
      </c>
      <c r="O137" s="156">
        <f>IF(RES_hhdet_tes!O137=0,0,RES_hhdet_tes!O137/0.086*1000000/RES_hhdet_num!O136)</f>
        <v>0</v>
      </c>
      <c r="P137" s="156">
        <f>IF(RES_hhdet_tes!P137=0,0,RES_hhdet_tes!P137/0.086*1000000/RES_hhdet_num!P136)</f>
        <v>0</v>
      </c>
      <c r="Q137" s="156">
        <f>IF(RES_hhdet_tes!Q137=0,0,RES_hhdet_tes!Q137/0.086*1000000/RES_hhdet_num!Q136)</f>
        <v>0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0</v>
      </c>
      <c r="F138" s="156">
        <f>IF(RES_hhdet_tes!F138=0,0,RES_hhdet_tes!F138/0.086*1000000/RES_hhdet_num!F136)</f>
        <v>0</v>
      </c>
      <c r="G138" s="156">
        <f>IF(RES_hhdet_tes!G138=0,0,RES_hhdet_tes!G138/0.086*1000000/RES_hhdet_num!G136)</f>
        <v>0</v>
      </c>
      <c r="H138" s="156">
        <f>IF(RES_hhdet_tes!H138=0,0,RES_hhdet_tes!H138/0.086*1000000/RES_hhdet_num!H136)</f>
        <v>0</v>
      </c>
      <c r="I138" s="156">
        <f>IF(RES_hhdet_tes!I138=0,0,RES_hhdet_tes!I138/0.086*1000000/RES_hhdet_num!I136)</f>
        <v>0</v>
      </c>
      <c r="J138" s="156">
        <f>IF(RES_hhdet_tes!J138=0,0,RES_hhdet_tes!J138/0.086*1000000/RES_hhdet_num!J136)</f>
        <v>0</v>
      </c>
      <c r="K138" s="156">
        <f>IF(RES_hhdet_tes!K138=0,0,RES_hhdet_tes!K138/0.086*1000000/RES_hhdet_num!K136)</f>
        <v>0</v>
      </c>
      <c r="L138" s="156">
        <f>IF(RES_hhdet_tes!L138=0,0,RES_hhdet_tes!L138/0.086*1000000/RES_hhdet_num!L136)</f>
        <v>0</v>
      </c>
      <c r="M138" s="156">
        <f>IF(RES_hhdet_tes!M138=0,0,RES_hhdet_tes!M138/0.086*1000000/RES_hhdet_num!M136)</f>
        <v>0</v>
      </c>
      <c r="N138" s="156">
        <f>IF(RES_hhdet_tes!N138=0,0,RES_hhdet_tes!N138/0.086*1000000/RES_hhdet_num!N136)</f>
        <v>0</v>
      </c>
      <c r="O138" s="156">
        <f>IF(RES_hhdet_tes!O138=0,0,RES_hhdet_tes!O138/0.086*1000000/RES_hhdet_num!O136)</f>
        <v>0</v>
      </c>
      <c r="P138" s="156">
        <f>IF(RES_hhdet_tes!P138=0,0,RES_hhdet_tes!P138/0.086*1000000/RES_hhdet_num!P136)</f>
        <v>0</v>
      </c>
      <c r="Q138" s="156">
        <f>IF(RES_hhdet_tes!Q138=0,0,RES_hhdet_tes!Q138/0.086*1000000/RES_hhdet_num!Q136)</f>
        <v>0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0</v>
      </c>
      <c r="C139" s="157">
        <f>IF(RES_hhdet_tes!C139=0,0,RES_hhdet_tes!C139/0.086*1000000/RES_hhdet_num!C$124)</f>
        <v>0</v>
      </c>
      <c r="D139" s="157">
        <f>IF(RES_hhdet_tes!D139=0,0,RES_hhdet_tes!D139/0.086*1000000/RES_hhdet_num!D$124)</f>
        <v>0</v>
      </c>
      <c r="E139" s="157">
        <f>IF(RES_hhdet_tes!E139=0,0,RES_hhdet_tes!E139/0.086*1000000/RES_hhdet_num!E$124)</f>
        <v>0</v>
      </c>
      <c r="F139" s="157">
        <f>IF(RES_hhdet_tes!F139=0,0,RES_hhdet_tes!F139/0.086*1000000/RES_hhdet_num!F$124)</f>
        <v>0</v>
      </c>
      <c r="G139" s="157">
        <f>IF(RES_hhdet_tes!G139=0,0,RES_hhdet_tes!G139/0.086*1000000/RES_hhdet_num!G$124)</f>
        <v>0</v>
      </c>
      <c r="H139" s="157">
        <f>IF(RES_hhdet_tes!H139=0,0,RES_hhdet_tes!H139/0.086*1000000/RES_hhdet_num!H$124)</f>
        <v>0</v>
      </c>
      <c r="I139" s="157">
        <f>IF(RES_hhdet_tes!I139=0,0,RES_hhdet_tes!I139/0.086*1000000/RES_hhdet_num!I$124)</f>
        <v>0</v>
      </c>
      <c r="J139" s="157">
        <f>IF(RES_hhdet_tes!J139=0,0,RES_hhdet_tes!J139/0.086*1000000/RES_hhdet_num!J$124)</f>
        <v>0</v>
      </c>
      <c r="K139" s="157">
        <f>IF(RES_hhdet_tes!K139=0,0,RES_hhdet_tes!K139/0.086*1000000/RES_hhdet_num!K$124)</f>
        <v>0</v>
      </c>
      <c r="L139" s="157">
        <f>IF(RES_hhdet_tes!L139=0,0,RES_hhdet_tes!L139/0.086*1000000/RES_hhdet_num!L$124)</f>
        <v>0</v>
      </c>
      <c r="M139" s="157">
        <f>IF(RES_hhdet_tes!M139=0,0,RES_hhdet_tes!M139/0.086*1000000/RES_hhdet_num!M$124)</f>
        <v>0</v>
      </c>
      <c r="N139" s="157">
        <f>IF(RES_hhdet_tes!N139=0,0,RES_hhdet_tes!N139/0.086*1000000/RES_hhdet_num!N$124)</f>
        <v>0</v>
      </c>
      <c r="O139" s="157">
        <f>IF(RES_hhdet_tes!O139=0,0,RES_hhdet_tes!O139/0.086*1000000/RES_hhdet_num!O$124)</f>
        <v>0</v>
      </c>
      <c r="P139" s="157">
        <f>IF(RES_hhdet_tes!P139=0,0,RES_hhdet_tes!P139/0.086*1000000/RES_hhdet_num!P$124)</f>
        <v>0</v>
      </c>
      <c r="Q139" s="157">
        <f>IF(RES_hhdet_tes!Q139=0,0,RES_hhdet_tes!Q139/0.086*1000000/RES_hhdet_num!Q$124)</f>
        <v>0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0</v>
      </c>
      <c r="C140" s="156">
        <f>IF(RES_hhdet_tes!C140=0,0,RES_hhdet_tes!C140/0.086*1000000/RES_hhdet_num!C140)</f>
        <v>0</v>
      </c>
      <c r="D140" s="156">
        <f>IF(RES_hhdet_tes!D140=0,0,RES_hhdet_tes!D140/0.086*1000000/RES_hhdet_num!D140)</f>
        <v>0</v>
      </c>
      <c r="E140" s="156">
        <f>IF(RES_hhdet_tes!E140=0,0,RES_hhdet_tes!E140/0.086*1000000/RES_hhdet_num!E140)</f>
        <v>0</v>
      </c>
      <c r="F140" s="156">
        <f>IF(RES_hhdet_tes!F140=0,0,RES_hhdet_tes!F140/0.086*1000000/RES_hhdet_num!F140)</f>
        <v>0</v>
      </c>
      <c r="G140" s="156">
        <f>IF(RES_hhdet_tes!G140=0,0,RES_hhdet_tes!G140/0.086*1000000/RES_hhdet_num!G140)</f>
        <v>0</v>
      </c>
      <c r="H140" s="156">
        <f>IF(RES_hhdet_tes!H140=0,0,RES_hhdet_tes!H140/0.086*1000000/RES_hhdet_num!H140)</f>
        <v>0</v>
      </c>
      <c r="I140" s="156">
        <f>IF(RES_hhdet_tes!I140=0,0,RES_hhdet_tes!I140/0.086*1000000/RES_hhdet_num!I140)</f>
        <v>0</v>
      </c>
      <c r="J140" s="156">
        <f>IF(RES_hhdet_tes!J140=0,0,RES_hhdet_tes!J140/0.086*1000000/RES_hhdet_num!J140)</f>
        <v>0</v>
      </c>
      <c r="K140" s="156">
        <f>IF(RES_hhdet_tes!K140=0,0,RES_hhdet_tes!K140/0.086*1000000/RES_hhdet_num!K140)</f>
        <v>0</v>
      </c>
      <c r="L140" s="156">
        <f>IF(RES_hhdet_tes!L140=0,0,RES_hhdet_tes!L140/0.086*1000000/RES_hhdet_num!L140)</f>
        <v>0</v>
      </c>
      <c r="M140" s="156">
        <f>IF(RES_hhdet_tes!M140=0,0,RES_hhdet_tes!M140/0.086*1000000/RES_hhdet_num!M140)</f>
        <v>0</v>
      </c>
      <c r="N140" s="156">
        <f>IF(RES_hhdet_tes!N140=0,0,RES_hhdet_tes!N140/0.086*1000000/RES_hhdet_num!N140)</f>
        <v>0</v>
      </c>
      <c r="O140" s="156">
        <f>IF(RES_hhdet_tes!O140=0,0,RES_hhdet_tes!O140/0.086*1000000/RES_hhdet_num!O140)</f>
        <v>0</v>
      </c>
      <c r="P140" s="156">
        <f>IF(RES_hhdet_tes!P140=0,0,RES_hhdet_tes!P140/0.086*1000000/RES_hhdet_num!P140)</f>
        <v>0</v>
      </c>
      <c r="Q140" s="156">
        <f>IF(RES_hhdet_tes!Q140=0,0,RES_hhdet_tes!Q140/0.086*1000000/RES_hhdet_num!Q140)</f>
        <v>0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0</v>
      </c>
      <c r="C141" s="57">
        <f>IF(RES_hhdet_tes!C141=0,0,RES_hhdet_tes!C141/0.086*1000000/RES_hhdet_num!C141)</f>
        <v>0</v>
      </c>
      <c r="D141" s="57">
        <f>IF(RES_hhdet_tes!D141=0,0,RES_hhdet_tes!D141/0.086*1000000/RES_hhdet_num!D141)</f>
        <v>0</v>
      </c>
      <c r="E141" s="57">
        <f>IF(RES_hhdet_tes!E141=0,0,RES_hhdet_tes!E141/0.086*1000000/RES_hhdet_num!E141)</f>
        <v>0</v>
      </c>
      <c r="F141" s="57">
        <f>IF(RES_hhdet_tes!F141=0,0,RES_hhdet_tes!F141/0.086*1000000/RES_hhdet_num!F141)</f>
        <v>0</v>
      </c>
      <c r="G141" s="57">
        <f>IF(RES_hhdet_tes!G141=0,0,RES_hhdet_tes!G141/0.086*1000000/RES_hhdet_num!G141)</f>
        <v>0</v>
      </c>
      <c r="H141" s="57">
        <f>IF(RES_hhdet_tes!H141=0,0,RES_hhdet_tes!H141/0.086*1000000/RES_hhdet_num!H141)</f>
        <v>0</v>
      </c>
      <c r="I141" s="57">
        <f>IF(RES_hhdet_tes!I141=0,0,RES_hhdet_tes!I141/0.086*1000000/RES_hhdet_num!I141)</f>
        <v>0</v>
      </c>
      <c r="J141" s="57">
        <f>IF(RES_hhdet_tes!J141=0,0,RES_hhdet_tes!J141/0.086*1000000/RES_hhdet_num!J141)</f>
        <v>0</v>
      </c>
      <c r="K141" s="57">
        <f>IF(RES_hhdet_tes!K141=0,0,RES_hhdet_tes!K141/0.086*1000000/RES_hhdet_num!K141)</f>
        <v>0</v>
      </c>
      <c r="L141" s="57">
        <f>IF(RES_hhdet_tes!L141=0,0,RES_hhdet_tes!L141/0.086*1000000/RES_hhdet_num!L141)</f>
        <v>0</v>
      </c>
      <c r="M141" s="57">
        <f>IF(RES_hhdet_tes!M141=0,0,RES_hhdet_tes!M141/0.086*1000000/RES_hhdet_num!M141)</f>
        <v>0</v>
      </c>
      <c r="N141" s="57">
        <f>IF(RES_hhdet_tes!N141=0,0,RES_hhdet_tes!N141/0.086*1000000/RES_hhdet_num!N141)</f>
        <v>0</v>
      </c>
      <c r="O141" s="57">
        <f>IF(RES_hhdet_tes!O141=0,0,RES_hhdet_tes!O141/0.086*1000000/RES_hhdet_num!O141)</f>
        <v>0</v>
      </c>
      <c r="P141" s="57">
        <f>IF(RES_hhdet_tes!P141=0,0,RES_hhdet_tes!P141/0.086*1000000/RES_hhdet_num!P141)</f>
        <v>0</v>
      </c>
      <c r="Q141" s="57">
        <f>IF(RES_hhdet_tes!Q141=0,0,RES_hhdet_tes!Q141/0.086*1000000/RES_hhdet_num!Q141)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4193.2050875471159</v>
      </c>
      <c r="C143" s="168">
        <f t="shared" ref="C143:Q143" si="21">SUM(C144,C146,C148,C157)</f>
        <v>4015.7716365381712</v>
      </c>
      <c r="D143" s="168">
        <f t="shared" si="21"/>
        <v>4211.9231086718273</v>
      </c>
      <c r="E143" s="168">
        <f t="shared" si="21"/>
        <v>4447.3592287588044</v>
      </c>
      <c r="F143" s="168">
        <f t="shared" si="21"/>
        <v>4353.2118098199826</v>
      </c>
      <c r="G143" s="168">
        <f t="shared" si="21"/>
        <v>4396.6857969803441</v>
      </c>
      <c r="H143" s="168">
        <f t="shared" si="21"/>
        <v>4553.2096228943474</v>
      </c>
      <c r="I143" s="168">
        <f t="shared" si="21"/>
        <v>4478.3282299452085</v>
      </c>
      <c r="J143" s="168">
        <f t="shared" si="21"/>
        <v>4388.550215363256</v>
      </c>
      <c r="K143" s="168">
        <f t="shared" si="21"/>
        <v>3917.2808946073073</v>
      </c>
      <c r="L143" s="168">
        <f t="shared" si="21"/>
        <v>4531.5816495761119</v>
      </c>
      <c r="M143" s="168">
        <f t="shared" si="21"/>
        <v>4507.3951425296891</v>
      </c>
      <c r="N143" s="168">
        <f t="shared" si="21"/>
        <v>4635.8320256141842</v>
      </c>
      <c r="O143" s="168">
        <f t="shared" si="21"/>
        <v>4628.4155911809567</v>
      </c>
      <c r="P143" s="168">
        <f t="shared" si="21"/>
        <v>4627.5423757550625</v>
      </c>
      <c r="Q143" s="168">
        <f t="shared" si="21"/>
        <v>4949.8753472621374</v>
      </c>
    </row>
    <row r="144" spans="1:17" ht="12.95" customHeight="1" x14ac:dyDescent="0.25">
      <c r="A144" s="158" t="s">
        <v>65</v>
      </c>
      <c r="B144" s="157">
        <f t="shared" ref="B144:Q144" si="22">B145</f>
        <v>761.00965341599635</v>
      </c>
      <c r="C144" s="157">
        <f t="shared" si="22"/>
        <v>491.40346359159889</v>
      </c>
      <c r="D144" s="157">
        <f t="shared" si="22"/>
        <v>663.67456024697128</v>
      </c>
      <c r="E144" s="157">
        <f t="shared" si="22"/>
        <v>854.18760109400591</v>
      </c>
      <c r="F144" s="157">
        <f t="shared" si="22"/>
        <v>669.67826751253904</v>
      </c>
      <c r="G144" s="157">
        <f t="shared" si="22"/>
        <v>661.76239650651405</v>
      </c>
      <c r="H144" s="157">
        <f t="shared" si="22"/>
        <v>759.25074242405333</v>
      </c>
      <c r="I144" s="157">
        <f t="shared" si="22"/>
        <v>650.75547599568074</v>
      </c>
      <c r="J144" s="157">
        <f t="shared" si="22"/>
        <v>493.24722086828604</v>
      </c>
      <c r="K144" s="157">
        <f t="shared" si="22"/>
        <v>179.29920841161962</v>
      </c>
      <c r="L144" s="157">
        <f t="shared" si="22"/>
        <v>577.19344720811876</v>
      </c>
      <c r="M144" s="157">
        <f t="shared" si="22"/>
        <v>556.30425523044585</v>
      </c>
      <c r="N144" s="157">
        <f t="shared" si="22"/>
        <v>675.00451720101466</v>
      </c>
      <c r="O144" s="157">
        <f t="shared" si="22"/>
        <v>659.4043971218241</v>
      </c>
      <c r="P144" s="157">
        <f t="shared" si="22"/>
        <v>635.06275434901124</v>
      </c>
      <c r="Q144" s="157">
        <f t="shared" si="22"/>
        <v>844.44666981812668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761.00965341599635</v>
      </c>
      <c r="C145" s="156">
        <f>IF(RES_hhdet_tes!C145=0,0,RES_hhdet_tes!C145/0.086*1000000/RES_hhdet_num!C$143)</f>
        <v>491.40346359159889</v>
      </c>
      <c r="D145" s="156">
        <f>IF(RES_hhdet_tes!D145=0,0,RES_hhdet_tes!D145/0.086*1000000/RES_hhdet_num!D$143)</f>
        <v>663.67456024697128</v>
      </c>
      <c r="E145" s="156">
        <f>IF(RES_hhdet_tes!E145=0,0,RES_hhdet_tes!E145/0.086*1000000/RES_hhdet_num!E$143)</f>
        <v>854.18760109400591</v>
      </c>
      <c r="F145" s="156">
        <f>IF(RES_hhdet_tes!F145=0,0,RES_hhdet_tes!F145/0.086*1000000/RES_hhdet_num!F$143)</f>
        <v>669.67826751253904</v>
      </c>
      <c r="G145" s="156">
        <f>IF(RES_hhdet_tes!G145=0,0,RES_hhdet_tes!G145/0.086*1000000/RES_hhdet_num!G$143)</f>
        <v>661.76239650651405</v>
      </c>
      <c r="H145" s="156">
        <f>IF(RES_hhdet_tes!H145=0,0,RES_hhdet_tes!H145/0.086*1000000/RES_hhdet_num!H$143)</f>
        <v>759.25074242405333</v>
      </c>
      <c r="I145" s="156">
        <f>IF(RES_hhdet_tes!I145=0,0,RES_hhdet_tes!I145/0.086*1000000/RES_hhdet_num!I$143)</f>
        <v>650.75547599568074</v>
      </c>
      <c r="J145" s="156">
        <f>IF(RES_hhdet_tes!J145=0,0,RES_hhdet_tes!J145/0.086*1000000/RES_hhdet_num!J$143)</f>
        <v>493.24722086828604</v>
      </c>
      <c r="K145" s="156">
        <f>IF(RES_hhdet_tes!K145=0,0,RES_hhdet_tes!K145/0.086*1000000/RES_hhdet_num!K$143)</f>
        <v>179.29920841161962</v>
      </c>
      <c r="L145" s="156">
        <f>IF(RES_hhdet_tes!L145=0,0,RES_hhdet_tes!L145/0.086*1000000/RES_hhdet_num!L$143)</f>
        <v>577.19344720811876</v>
      </c>
      <c r="M145" s="156">
        <f>IF(RES_hhdet_tes!M145=0,0,RES_hhdet_tes!M145/0.086*1000000/RES_hhdet_num!M$143)</f>
        <v>556.30425523044585</v>
      </c>
      <c r="N145" s="156">
        <f>IF(RES_hhdet_tes!N145=0,0,RES_hhdet_tes!N145/0.086*1000000/RES_hhdet_num!N$143)</f>
        <v>675.00451720101466</v>
      </c>
      <c r="O145" s="156">
        <f>IF(RES_hhdet_tes!O145=0,0,RES_hhdet_tes!O145/0.086*1000000/RES_hhdet_num!O$143)</f>
        <v>659.4043971218241</v>
      </c>
      <c r="P145" s="156">
        <f>IF(RES_hhdet_tes!P145=0,0,RES_hhdet_tes!P145/0.086*1000000/RES_hhdet_num!P$143)</f>
        <v>635.06275434901124</v>
      </c>
      <c r="Q145" s="156">
        <f>IF(RES_hhdet_tes!Q145=0,0,RES_hhdet_tes!Q145/0.086*1000000/RES_hhdet_num!Q$143)</f>
        <v>844.44666981812668</v>
      </c>
    </row>
    <row r="146" spans="1:17" ht="12.95" customHeight="1" x14ac:dyDescent="0.25">
      <c r="A146" s="158" t="s">
        <v>112</v>
      </c>
      <c r="B146" s="157">
        <f t="shared" ref="B146:Q146" si="23">B147</f>
        <v>2271.6413806741307</v>
      </c>
      <c r="C146" s="157">
        <f t="shared" si="23"/>
        <v>2279.2895961853674</v>
      </c>
      <c r="D146" s="157">
        <f t="shared" si="23"/>
        <v>2288.6032339341191</v>
      </c>
      <c r="E146" s="157">
        <f t="shared" si="23"/>
        <v>2299.389751930295</v>
      </c>
      <c r="F146" s="157">
        <f t="shared" si="23"/>
        <v>2320.7043607613305</v>
      </c>
      <c r="G146" s="157">
        <f t="shared" si="23"/>
        <v>2345.1567617763676</v>
      </c>
      <c r="H146" s="157">
        <f t="shared" si="23"/>
        <v>2374.6105876658603</v>
      </c>
      <c r="I146" s="157">
        <f t="shared" si="23"/>
        <v>2398.7714405103588</v>
      </c>
      <c r="J146" s="157">
        <f t="shared" si="23"/>
        <v>2432.2760661091779</v>
      </c>
      <c r="K146" s="157">
        <f t="shared" si="23"/>
        <v>2446.8299005350364</v>
      </c>
      <c r="L146" s="157">
        <f t="shared" si="23"/>
        <v>2446.2960832259832</v>
      </c>
      <c r="M146" s="157">
        <f t="shared" si="23"/>
        <v>2445.5891913778069</v>
      </c>
      <c r="N146" s="157">
        <f t="shared" si="23"/>
        <v>2443.5035312256628</v>
      </c>
      <c r="O146" s="157">
        <f t="shared" si="23"/>
        <v>2450.9194761611784</v>
      </c>
      <c r="P146" s="157">
        <f t="shared" si="23"/>
        <v>2470.0462664830734</v>
      </c>
      <c r="Q146" s="157">
        <f t="shared" si="23"/>
        <v>2464.0944746228247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2271.6413806741307</v>
      </c>
      <c r="C147" s="156">
        <f>IF(RES_hhdet_tes!C147=0,0,RES_hhdet_tes!C147/0.086*1000000/RES_hhdet_num!C$143)</f>
        <v>2279.2895961853674</v>
      </c>
      <c r="D147" s="156">
        <f>IF(RES_hhdet_tes!D147=0,0,RES_hhdet_tes!D147/0.086*1000000/RES_hhdet_num!D$143)</f>
        <v>2288.6032339341191</v>
      </c>
      <c r="E147" s="156">
        <f>IF(RES_hhdet_tes!E147=0,0,RES_hhdet_tes!E147/0.086*1000000/RES_hhdet_num!E$143)</f>
        <v>2299.389751930295</v>
      </c>
      <c r="F147" s="156">
        <f>IF(RES_hhdet_tes!F147=0,0,RES_hhdet_tes!F147/0.086*1000000/RES_hhdet_num!F$143)</f>
        <v>2320.7043607613305</v>
      </c>
      <c r="G147" s="156">
        <f>IF(RES_hhdet_tes!G147=0,0,RES_hhdet_tes!G147/0.086*1000000/RES_hhdet_num!G$143)</f>
        <v>2345.1567617763676</v>
      </c>
      <c r="H147" s="156">
        <f>IF(RES_hhdet_tes!H147=0,0,RES_hhdet_tes!H147/0.086*1000000/RES_hhdet_num!H$143)</f>
        <v>2374.6105876658603</v>
      </c>
      <c r="I147" s="156">
        <f>IF(RES_hhdet_tes!I147=0,0,RES_hhdet_tes!I147/0.086*1000000/RES_hhdet_num!I$143)</f>
        <v>2398.7714405103588</v>
      </c>
      <c r="J147" s="156">
        <f>IF(RES_hhdet_tes!J147=0,0,RES_hhdet_tes!J147/0.086*1000000/RES_hhdet_num!J$143)</f>
        <v>2432.2760661091779</v>
      </c>
      <c r="K147" s="156">
        <f>IF(RES_hhdet_tes!K147=0,0,RES_hhdet_tes!K147/0.086*1000000/RES_hhdet_num!K$143)</f>
        <v>2446.8299005350364</v>
      </c>
      <c r="L147" s="156">
        <f>IF(RES_hhdet_tes!L147=0,0,RES_hhdet_tes!L147/0.086*1000000/RES_hhdet_num!L$143)</f>
        <v>2446.2960832259832</v>
      </c>
      <c r="M147" s="156">
        <f>IF(RES_hhdet_tes!M147=0,0,RES_hhdet_tes!M147/0.086*1000000/RES_hhdet_num!M$143)</f>
        <v>2445.5891913778069</v>
      </c>
      <c r="N147" s="156">
        <f>IF(RES_hhdet_tes!N147=0,0,RES_hhdet_tes!N147/0.086*1000000/RES_hhdet_num!N$143)</f>
        <v>2443.5035312256628</v>
      </c>
      <c r="O147" s="156">
        <f>IF(RES_hhdet_tes!O147=0,0,RES_hhdet_tes!O147/0.086*1000000/RES_hhdet_num!O$143)</f>
        <v>2450.9194761611784</v>
      </c>
      <c r="P147" s="156">
        <f>IF(RES_hhdet_tes!P147=0,0,RES_hhdet_tes!P147/0.086*1000000/RES_hhdet_num!P$143)</f>
        <v>2470.0462664830734</v>
      </c>
      <c r="Q147" s="156">
        <f>IF(RES_hhdet_tes!Q147=0,0,RES_hhdet_tes!Q147/0.086*1000000/RES_hhdet_num!Q$143)</f>
        <v>2464.0944746228247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649.99665247220219</v>
      </c>
      <c r="C148" s="157">
        <f>IF(RES_hhdet_tes!C148=0,0,RES_hhdet_tes!C148/0.086*1000000/RES_hhdet_num!C$143)</f>
        <v>717.65376988976493</v>
      </c>
      <c r="D148" s="157">
        <f>IF(RES_hhdet_tes!D148=0,0,RES_hhdet_tes!D148/0.086*1000000/RES_hhdet_num!D$143)</f>
        <v>706.80481631302564</v>
      </c>
      <c r="E148" s="157">
        <f>IF(RES_hhdet_tes!E148=0,0,RES_hhdet_tes!E148/0.086*1000000/RES_hhdet_num!E$143)</f>
        <v>754.52079807847747</v>
      </c>
      <c r="F148" s="157">
        <f>IF(RES_hhdet_tes!F148=0,0,RES_hhdet_tes!F148/0.086*1000000/RES_hhdet_num!F$143)</f>
        <v>750.25100339198343</v>
      </c>
      <c r="G148" s="157">
        <f>IF(RES_hhdet_tes!G148=0,0,RES_hhdet_tes!G148/0.086*1000000/RES_hhdet_num!G$143)</f>
        <v>784.02456016896065</v>
      </c>
      <c r="H148" s="157">
        <f>IF(RES_hhdet_tes!H148=0,0,RES_hhdet_tes!H148/0.086*1000000/RES_hhdet_num!H$143)</f>
        <v>792.14340456894354</v>
      </c>
      <c r="I148" s="157">
        <f>IF(RES_hhdet_tes!I148=0,0,RES_hhdet_tes!I148/0.086*1000000/RES_hhdet_num!I$143)</f>
        <v>813.20149172780702</v>
      </c>
      <c r="J148" s="157">
        <f>IF(RES_hhdet_tes!J148=0,0,RES_hhdet_tes!J148/0.086*1000000/RES_hhdet_num!J$143)</f>
        <v>837.56518888116409</v>
      </c>
      <c r="K148" s="157">
        <f>IF(RES_hhdet_tes!K148=0,0,RES_hhdet_tes!K148/0.086*1000000/RES_hhdet_num!K$143)</f>
        <v>675.31953201472447</v>
      </c>
      <c r="L148" s="157">
        <f>IF(RES_hhdet_tes!L148=0,0,RES_hhdet_tes!L148/0.086*1000000/RES_hhdet_num!L$143)</f>
        <v>841.88931631730611</v>
      </c>
      <c r="M148" s="157">
        <f>IF(RES_hhdet_tes!M148=0,0,RES_hhdet_tes!M148/0.086*1000000/RES_hhdet_num!M$143)</f>
        <v>840.74569802496626</v>
      </c>
      <c r="N148" s="157">
        <f>IF(RES_hhdet_tes!N148=0,0,RES_hhdet_tes!N148/0.086*1000000/RES_hhdet_num!N$143)</f>
        <v>846.35585082143734</v>
      </c>
      <c r="O148" s="157">
        <f>IF(RES_hhdet_tes!O148=0,0,RES_hhdet_tes!O148/0.086*1000000/RES_hhdet_num!O$143)</f>
        <v>853.26722166471188</v>
      </c>
      <c r="P148" s="157">
        <f>IF(RES_hhdet_tes!P148=0,0,RES_hhdet_tes!P148/0.086*1000000/RES_hhdet_num!P$143)</f>
        <v>857.5327131874501</v>
      </c>
      <c r="Q148" s="157">
        <f>IF(RES_hhdet_tes!Q148=0,0,RES_hhdet_tes!Q148/0.086*1000000/RES_hhdet_num!Q$143)</f>
        <v>908.99562233038091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644.07118521897985</v>
      </c>
      <c r="C149" s="132">
        <f>IF(RES_hhdet_tes!C149=0,0,RES_hhdet_tes!C149/0.086*1000000/RES_hhdet_num!C149)</f>
        <v>734.53200614688342</v>
      </c>
      <c r="D149" s="132">
        <f>IF(RES_hhdet_tes!D149=0,0,RES_hhdet_tes!D149/0.086*1000000/RES_hhdet_num!D149)</f>
        <v>752.1850496635393</v>
      </c>
      <c r="E149" s="132">
        <f>IF(RES_hhdet_tes!E149=0,0,RES_hhdet_tes!E149/0.086*1000000/RES_hhdet_num!E149)</f>
        <v>744.52364091816935</v>
      </c>
      <c r="F149" s="132">
        <f>IF(RES_hhdet_tes!F149=0,0,RES_hhdet_tes!F149/0.086*1000000/RES_hhdet_num!F149)</f>
        <v>756.67835848686104</v>
      </c>
      <c r="G149" s="132">
        <f>IF(RES_hhdet_tes!G149=0,0,RES_hhdet_tes!G149/0.086*1000000/RES_hhdet_num!G149)</f>
        <v>0</v>
      </c>
      <c r="H149" s="132">
        <f>IF(RES_hhdet_tes!H149=0,0,RES_hhdet_tes!H149/0.086*1000000/RES_hhdet_num!H149)</f>
        <v>0</v>
      </c>
      <c r="I149" s="132">
        <f>IF(RES_hhdet_tes!I149=0,0,RES_hhdet_tes!I149/0.086*1000000/RES_hhdet_num!I149)</f>
        <v>0</v>
      </c>
      <c r="J149" s="132">
        <f>IF(RES_hhdet_tes!J149=0,0,RES_hhdet_tes!J149/0.086*1000000/RES_hhdet_num!J149)</f>
        <v>0</v>
      </c>
      <c r="K149" s="132">
        <f>IF(RES_hhdet_tes!K149=0,0,RES_hhdet_tes!K149/0.086*1000000/RES_hhdet_num!K149)</f>
        <v>0</v>
      </c>
      <c r="L149" s="132">
        <f>IF(RES_hhdet_tes!L149=0,0,RES_hhdet_tes!L149/0.086*1000000/RES_hhdet_num!L149)</f>
        <v>0</v>
      </c>
      <c r="M149" s="132">
        <f>IF(RES_hhdet_tes!M149=0,0,RES_hhdet_tes!M149/0.086*1000000/RES_hhdet_num!M149)</f>
        <v>0</v>
      </c>
      <c r="N149" s="132">
        <f>IF(RES_hhdet_tes!N149=0,0,RES_hhdet_tes!N149/0.086*1000000/RES_hhdet_num!N149)</f>
        <v>0</v>
      </c>
      <c r="O149" s="132">
        <f>IF(RES_hhdet_tes!O149=0,0,RES_hhdet_tes!O149/0.086*1000000/RES_hhdet_num!O149)</f>
        <v>0</v>
      </c>
      <c r="P149" s="132">
        <f>IF(RES_hhdet_tes!P149=0,0,RES_hhdet_tes!P149/0.086*1000000/RES_hhdet_num!P149)</f>
        <v>0</v>
      </c>
      <c r="Q149" s="132">
        <f>IF(RES_hhdet_tes!Q149=0,0,RES_hhdet_tes!Q149/0.086*1000000/RES_hhdet_num!Q149)</f>
        <v>0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0</v>
      </c>
      <c r="C150" s="132">
        <f>IF(RES_hhdet_tes!C150=0,0,RES_hhdet_tes!C150/0.086*1000000/RES_hhdet_num!C150)</f>
        <v>0</v>
      </c>
      <c r="D150" s="132">
        <f>IF(RES_hhdet_tes!D150=0,0,RES_hhdet_tes!D150/0.086*1000000/RES_hhdet_num!D150)</f>
        <v>671.8997703054107</v>
      </c>
      <c r="E150" s="132">
        <f>IF(RES_hhdet_tes!E150=0,0,RES_hhdet_tes!E150/0.086*1000000/RES_hhdet_num!E150)</f>
        <v>668.95985274879001</v>
      </c>
      <c r="F150" s="132">
        <f>IF(RES_hhdet_tes!F150=0,0,RES_hhdet_tes!F150/0.086*1000000/RES_hhdet_num!F150)</f>
        <v>685.04671239855759</v>
      </c>
      <c r="G150" s="132">
        <f>IF(RES_hhdet_tes!G150=0,0,RES_hhdet_tes!G150/0.086*1000000/RES_hhdet_num!G150)</f>
        <v>0</v>
      </c>
      <c r="H150" s="132">
        <f>IF(RES_hhdet_tes!H150=0,0,RES_hhdet_tes!H150/0.086*1000000/RES_hhdet_num!H150)</f>
        <v>0</v>
      </c>
      <c r="I150" s="132">
        <f>IF(RES_hhdet_tes!I150=0,0,RES_hhdet_tes!I150/0.086*1000000/RES_hhdet_num!I150)</f>
        <v>0</v>
      </c>
      <c r="J150" s="132">
        <f>IF(RES_hhdet_tes!J150=0,0,RES_hhdet_tes!J150/0.086*1000000/RES_hhdet_num!J150)</f>
        <v>0</v>
      </c>
      <c r="K150" s="132">
        <f>IF(RES_hhdet_tes!K150=0,0,RES_hhdet_tes!K150/0.086*1000000/RES_hhdet_num!K150)</f>
        <v>0</v>
      </c>
      <c r="L150" s="132">
        <f>IF(RES_hhdet_tes!L150=0,0,RES_hhdet_tes!L150/0.086*1000000/RES_hhdet_num!L150)</f>
        <v>0</v>
      </c>
      <c r="M150" s="132">
        <f>IF(RES_hhdet_tes!M150=0,0,RES_hhdet_tes!M150/0.086*1000000/RES_hhdet_num!M150)</f>
        <v>0</v>
      </c>
      <c r="N150" s="132">
        <f>IF(RES_hhdet_tes!N150=0,0,RES_hhdet_tes!N150/0.086*1000000/RES_hhdet_num!N150)</f>
        <v>0</v>
      </c>
      <c r="O150" s="132">
        <f>IF(RES_hhdet_tes!O150=0,0,RES_hhdet_tes!O150/0.086*1000000/RES_hhdet_num!O150)</f>
        <v>0</v>
      </c>
      <c r="P150" s="132">
        <f>IF(RES_hhdet_tes!P150=0,0,RES_hhdet_tes!P150/0.086*1000000/RES_hhdet_num!P150)</f>
        <v>0</v>
      </c>
      <c r="Q150" s="132">
        <f>IF(RES_hhdet_tes!Q150=0,0,RES_hhdet_tes!Q150/0.086*1000000/RES_hhdet_num!Q150)</f>
        <v>0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0</v>
      </c>
      <c r="C151" s="165">
        <f>IF(RES_hhdet_tes!C151=0,0,RES_hhdet_tes!C151/0.086*1000000/RES_hhdet_num!C150)</f>
        <v>0</v>
      </c>
      <c r="D151" s="165">
        <f>IF(RES_hhdet_tes!D151=0,0,RES_hhdet_tes!D151/0.086*1000000/RES_hhdet_num!D150)</f>
        <v>15.141398278063406</v>
      </c>
      <c r="E151" s="165">
        <f>IF(RES_hhdet_tes!E151=0,0,RES_hhdet_tes!E151/0.086*1000000/RES_hhdet_num!E150)</f>
        <v>14.9718338092972</v>
      </c>
      <c r="F151" s="165">
        <f>IF(RES_hhdet_tes!F151=0,0,RES_hhdet_tes!F151/0.086*1000000/RES_hhdet_num!F150)</f>
        <v>15.236402678270425</v>
      </c>
      <c r="G151" s="165">
        <f>IF(RES_hhdet_tes!G151=0,0,RES_hhdet_tes!G151/0.086*1000000/RES_hhdet_num!G150)</f>
        <v>0</v>
      </c>
      <c r="H151" s="165">
        <f>IF(RES_hhdet_tes!H151=0,0,RES_hhdet_tes!H151/0.086*1000000/RES_hhdet_num!H150)</f>
        <v>0</v>
      </c>
      <c r="I151" s="165">
        <f>IF(RES_hhdet_tes!I151=0,0,RES_hhdet_tes!I151/0.086*1000000/RES_hhdet_num!I150)</f>
        <v>0</v>
      </c>
      <c r="J151" s="165">
        <f>IF(RES_hhdet_tes!J151=0,0,RES_hhdet_tes!J151/0.086*1000000/RES_hhdet_num!J150)</f>
        <v>0</v>
      </c>
      <c r="K151" s="165">
        <f>IF(RES_hhdet_tes!K151=0,0,RES_hhdet_tes!K151/0.086*1000000/RES_hhdet_num!K150)</f>
        <v>0</v>
      </c>
      <c r="L151" s="165">
        <f>IF(RES_hhdet_tes!L151=0,0,RES_hhdet_tes!L151/0.086*1000000/RES_hhdet_num!L150)</f>
        <v>0</v>
      </c>
      <c r="M151" s="165">
        <f>IF(RES_hhdet_tes!M151=0,0,RES_hhdet_tes!M151/0.086*1000000/RES_hhdet_num!M150)</f>
        <v>0</v>
      </c>
      <c r="N151" s="165">
        <f>IF(RES_hhdet_tes!N151=0,0,RES_hhdet_tes!N151/0.086*1000000/RES_hhdet_num!N150)</f>
        <v>0</v>
      </c>
      <c r="O151" s="165">
        <f>IF(RES_hhdet_tes!O151=0,0,RES_hhdet_tes!O151/0.086*1000000/RES_hhdet_num!O150)</f>
        <v>0</v>
      </c>
      <c r="P151" s="165">
        <f>IF(RES_hhdet_tes!P151=0,0,RES_hhdet_tes!P151/0.086*1000000/RES_hhdet_num!P150)</f>
        <v>0</v>
      </c>
      <c r="Q151" s="165">
        <f>IF(RES_hhdet_tes!Q151=0,0,RES_hhdet_tes!Q151/0.086*1000000/RES_hhdet_num!Q150)</f>
        <v>0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0</v>
      </c>
      <c r="C152" s="164">
        <f>IF(RES_hhdet_tes!C152=0,0,RES_hhdet_tes!C152/0.086*1000000/RES_hhdet_num!C150)</f>
        <v>0</v>
      </c>
      <c r="D152" s="164">
        <f>IF(RES_hhdet_tes!D152=0,0,RES_hhdet_tes!D152/0.086*1000000/RES_hhdet_num!D150)</f>
        <v>656.75837202734738</v>
      </c>
      <c r="E152" s="164">
        <f>IF(RES_hhdet_tes!E152=0,0,RES_hhdet_tes!E152/0.086*1000000/RES_hhdet_num!E150)</f>
        <v>653.9880189394928</v>
      </c>
      <c r="F152" s="164">
        <f>IF(RES_hhdet_tes!F152=0,0,RES_hhdet_tes!F152/0.086*1000000/RES_hhdet_num!F150)</f>
        <v>669.81030972028714</v>
      </c>
      <c r="G152" s="164">
        <f>IF(RES_hhdet_tes!G152=0,0,RES_hhdet_tes!G152/0.086*1000000/RES_hhdet_num!G150)</f>
        <v>0</v>
      </c>
      <c r="H152" s="164">
        <f>IF(RES_hhdet_tes!H152=0,0,RES_hhdet_tes!H152/0.086*1000000/RES_hhdet_num!H150)</f>
        <v>0</v>
      </c>
      <c r="I152" s="164">
        <f>IF(RES_hhdet_tes!I152=0,0,RES_hhdet_tes!I152/0.086*1000000/RES_hhdet_num!I150)</f>
        <v>0</v>
      </c>
      <c r="J152" s="164">
        <f>IF(RES_hhdet_tes!J152=0,0,RES_hhdet_tes!J152/0.086*1000000/RES_hhdet_num!J150)</f>
        <v>0</v>
      </c>
      <c r="K152" s="164">
        <f>IF(RES_hhdet_tes!K152=0,0,RES_hhdet_tes!K152/0.086*1000000/RES_hhdet_num!K150)</f>
        <v>0</v>
      </c>
      <c r="L152" s="164">
        <f>IF(RES_hhdet_tes!L152=0,0,RES_hhdet_tes!L152/0.086*1000000/RES_hhdet_num!L150)</f>
        <v>0</v>
      </c>
      <c r="M152" s="164">
        <f>IF(RES_hhdet_tes!M152=0,0,RES_hhdet_tes!M152/0.086*1000000/RES_hhdet_num!M150)</f>
        <v>0</v>
      </c>
      <c r="N152" s="164">
        <f>IF(RES_hhdet_tes!N152=0,0,RES_hhdet_tes!N152/0.086*1000000/RES_hhdet_num!N150)</f>
        <v>0</v>
      </c>
      <c r="O152" s="164">
        <f>IF(RES_hhdet_tes!O152=0,0,RES_hhdet_tes!O152/0.086*1000000/RES_hhdet_num!O150)</f>
        <v>0</v>
      </c>
      <c r="P152" s="164">
        <f>IF(RES_hhdet_tes!P152=0,0,RES_hhdet_tes!P152/0.086*1000000/RES_hhdet_num!P150)</f>
        <v>0</v>
      </c>
      <c r="Q152" s="164">
        <f>IF(RES_hhdet_tes!Q152=0,0,RES_hhdet_tes!Q152/0.086*1000000/RES_hhdet_num!Q150)</f>
        <v>0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650.19170190505508</v>
      </c>
      <c r="C153" s="162">
        <f>IF(RES_hhdet_tes!C153=0,0,RES_hhdet_tes!C153/0.086*1000000/RES_hhdet_num!C153)</f>
        <v>716.53464108693584</v>
      </c>
      <c r="D153" s="162">
        <f>IF(RES_hhdet_tes!D153=0,0,RES_hhdet_tes!D153/0.086*1000000/RES_hhdet_num!D153)</f>
        <v>706.00538931653909</v>
      </c>
      <c r="E153" s="162">
        <f>IF(RES_hhdet_tes!E153=0,0,RES_hhdet_tes!E153/0.086*1000000/RES_hhdet_num!E153)</f>
        <v>758.13231469125913</v>
      </c>
      <c r="F153" s="162">
        <f>IF(RES_hhdet_tes!F153=0,0,RES_hhdet_tes!F153/0.086*1000000/RES_hhdet_num!F153)</f>
        <v>753.60489221149635</v>
      </c>
      <c r="G153" s="162">
        <f>IF(RES_hhdet_tes!G153=0,0,RES_hhdet_tes!G153/0.086*1000000/RES_hhdet_num!G153)</f>
        <v>787.86230408907511</v>
      </c>
      <c r="H153" s="162">
        <f>IF(RES_hhdet_tes!H153=0,0,RES_hhdet_tes!H153/0.086*1000000/RES_hhdet_num!H153)</f>
        <v>797.24115194004582</v>
      </c>
      <c r="I153" s="162">
        <f>IF(RES_hhdet_tes!I153=0,0,RES_hhdet_tes!I153/0.086*1000000/RES_hhdet_num!I153)</f>
        <v>820.64535476381013</v>
      </c>
      <c r="J153" s="162">
        <f>IF(RES_hhdet_tes!J153=0,0,RES_hhdet_tes!J153/0.086*1000000/RES_hhdet_num!J153)</f>
        <v>846.5377197415196</v>
      </c>
      <c r="K153" s="162">
        <f>IF(RES_hhdet_tes!K153=0,0,RES_hhdet_tes!K153/0.086*1000000/RES_hhdet_num!K153)</f>
        <v>682.74955550729305</v>
      </c>
      <c r="L153" s="162">
        <f>IF(RES_hhdet_tes!L153=0,0,RES_hhdet_tes!L153/0.086*1000000/RES_hhdet_num!L153)</f>
        <v>876.09562057167921</v>
      </c>
      <c r="M153" s="162">
        <f>IF(RES_hhdet_tes!M153=0,0,RES_hhdet_tes!M153/0.086*1000000/RES_hhdet_num!M153)</f>
        <v>870.34985903977542</v>
      </c>
      <c r="N153" s="162">
        <f>IF(RES_hhdet_tes!N153=0,0,RES_hhdet_tes!N153/0.086*1000000/RES_hhdet_num!N153)</f>
        <v>875.77435727275952</v>
      </c>
      <c r="O153" s="162">
        <f>IF(RES_hhdet_tes!O153=0,0,RES_hhdet_tes!O153/0.086*1000000/RES_hhdet_num!O153)</f>
        <v>873.3763243847975</v>
      </c>
      <c r="P153" s="162">
        <f>IF(RES_hhdet_tes!P153=0,0,RES_hhdet_tes!P153/0.086*1000000/RES_hhdet_num!P153)</f>
        <v>875.64493063755674</v>
      </c>
      <c r="Q153" s="162">
        <f>IF(RES_hhdet_tes!Q153=0,0,RES_hhdet_tes!Q153/0.086*1000000/RES_hhdet_num!Q153)</f>
        <v>930.15246117260858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0</v>
      </c>
      <c r="C154" s="160">
        <f>IF(RES_hhdet_tes!C154=0,0,RES_hhdet_tes!C154/0.086*1000000/RES_hhdet_num!C154)</f>
        <v>0</v>
      </c>
      <c r="D154" s="160">
        <f>IF(RES_hhdet_tes!D154=0,0,RES_hhdet_tes!D154/0.086*1000000/RES_hhdet_num!D154)</f>
        <v>672.00227626539856</v>
      </c>
      <c r="E154" s="160">
        <f>IF(RES_hhdet_tes!E154=0,0,RES_hhdet_tes!E154/0.086*1000000/RES_hhdet_num!E154)</f>
        <v>669.91148192582148</v>
      </c>
      <c r="F154" s="160">
        <f>IF(RES_hhdet_tes!F154=0,0,RES_hhdet_tes!F154/0.086*1000000/RES_hhdet_num!F154)</f>
        <v>685.52856732521059</v>
      </c>
      <c r="G154" s="160">
        <f>IF(RES_hhdet_tes!G154=0,0,RES_hhdet_tes!G154/0.086*1000000/RES_hhdet_num!G154)</f>
        <v>725.30036493653836</v>
      </c>
      <c r="H154" s="160">
        <f>IF(RES_hhdet_tes!H154=0,0,RES_hhdet_tes!H154/0.086*1000000/RES_hhdet_num!H154)</f>
        <v>723.75969266553943</v>
      </c>
      <c r="I154" s="160">
        <f>IF(RES_hhdet_tes!I154=0,0,RES_hhdet_tes!I154/0.086*1000000/RES_hhdet_num!I154)</f>
        <v>737.58935825386516</v>
      </c>
      <c r="J154" s="160">
        <f>IF(RES_hhdet_tes!J154=0,0,RES_hhdet_tes!J154/0.086*1000000/RES_hhdet_num!J154)</f>
        <v>753.89564414001677</v>
      </c>
      <c r="K154" s="160">
        <f>IF(RES_hhdet_tes!K154=0,0,RES_hhdet_tes!K154/0.086*1000000/RES_hhdet_num!K154)</f>
        <v>618.64798942481571</v>
      </c>
      <c r="L154" s="160">
        <f>IF(RES_hhdet_tes!L154=0,0,RES_hhdet_tes!L154/0.086*1000000/RES_hhdet_num!L154)</f>
        <v>784.59753308388872</v>
      </c>
      <c r="M154" s="160">
        <f>IF(RES_hhdet_tes!M154=0,0,RES_hhdet_tes!M154/0.086*1000000/RES_hhdet_num!M154)</f>
        <v>792.74629947624328</v>
      </c>
      <c r="N154" s="160">
        <f>IF(RES_hhdet_tes!N154=0,0,RES_hhdet_tes!N154/0.086*1000000/RES_hhdet_num!N154)</f>
        <v>798.99393861223234</v>
      </c>
      <c r="O154" s="160">
        <f>IF(RES_hhdet_tes!O154=0,0,RES_hhdet_tes!O154/0.086*1000000/RES_hhdet_num!O154)</f>
        <v>820.10643787462175</v>
      </c>
      <c r="P154" s="160">
        <f>IF(RES_hhdet_tes!P154=0,0,RES_hhdet_tes!P154/0.086*1000000/RES_hhdet_num!P154)</f>
        <v>827.59878744179127</v>
      </c>
      <c r="Q154" s="160">
        <f>IF(RES_hhdet_tes!Q154=0,0,RES_hhdet_tes!Q154/0.086*1000000/RES_hhdet_num!Q154)</f>
        <v>872.98462101939663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0</v>
      </c>
      <c r="C155" s="156">
        <f>IF(RES_hhdet_tes!C155=0,0,RES_hhdet_tes!C155/0.086*1000000/RES_hhdet_num!C154)</f>
        <v>0</v>
      </c>
      <c r="D155" s="156">
        <f>IF(RES_hhdet_tes!D155=0,0,RES_hhdet_tes!D155/0.086*1000000/RES_hhdet_num!D154)</f>
        <v>15.24390423805122</v>
      </c>
      <c r="E155" s="156">
        <f>IF(RES_hhdet_tes!E155=0,0,RES_hhdet_tes!E155/0.086*1000000/RES_hhdet_num!E154)</f>
        <v>15.92346298632836</v>
      </c>
      <c r="F155" s="156">
        <f>IF(RES_hhdet_tes!F155=0,0,RES_hhdet_tes!F155/0.086*1000000/RES_hhdet_num!F154)</f>
        <v>15.718257604923274</v>
      </c>
      <c r="G155" s="156">
        <f>IF(RES_hhdet_tes!G155=0,0,RES_hhdet_tes!G155/0.086*1000000/RES_hhdet_num!G154)</f>
        <v>16.317850539292504</v>
      </c>
      <c r="H155" s="156">
        <f>IF(RES_hhdet_tes!H155=0,0,RES_hhdet_tes!H155/0.086*1000000/RES_hhdet_num!H154)</f>
        <v>16.394369128429972</v>
      </c>
      <c r="I155" s="156">
        <f>IF(RES_hhdet_tes!I155=0,0,RES_hhdet_tes!I155/0.086*1000000/RES_hhdet_num!I154)</f>
        <v>16.814092377889011</v>
      </c>
      <c r="J155" s="156">
        <f>IF(RES_hhdet_tes!J155=0,0,RES_hhdet_tes!J155/0.086*1000000/RES_hhdet_num!J154)</f>
        <v>17.278745493591362</v>
      </c>
      <c r="K155" s="156">
        <f>IF(RES_hhdet_tes!K155=0,0,RES_hhdet_tes!K155/0.086*1000000/RES_hhdet_num!K154)</f>
        <v>13.832854530880029</v>
      </c>
      <c r="L155" s="156">
        <f>IF(RES_hhdet_tes!L155=0,0,RES_hhdet_tes!L155/0.086*1000000/RES_hhdet_num!L154)</f>
        <v>17.798459436997547</v>
      </c>
      <c r="M155" s="156">
        <f>IF(RES_hhdet_tes!M155=0,0,RES_hhdet_tes!M155/0.086*1000000/RES_hhdet_num!M154)</f>
        <v>17.604076343331801</v>
      </c>
      <c r="N155" s="156">
        <f>IF(RES_hhdet_tes!N155=0,0,RES_hhdet_tes!N155/0.086*1000000/RES_hhdet_num!N154)</f>
        <v>17.703951676390474</v>
      </c>
      <c r="O155" s="156">
        <f>IF(RES_hhdet_tes!O155=0,0,RES_hhdet_tes!O155/0.086*1000000/RES_hhdet_num!O154)</f>
        <v>23.823650419156287</v>
      </c>
      <c r="P155" s="156">
        <f>IF(RES_hhdet_tes!P155=0,0,RES_hhdet_tes!P155/0.086*1000000/RES_hhdet_num!P154)</f>
        <v>23.860252865951633</v>
      </c>
      <c r="Q155" s="156">
        <f>IF(RES_hhdet_tes!Q155=0,0,RES_hhdet_tes!Q155/0.086*1000000/RES_hhdet_num!Q154)</f>
        <v>62.875858606968428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0</v>
      </c>
      <c r="C156" s="156">
        <f>IF(RES_hhdet_tes!C156=0,0,RES_hhdet_tes!C156/0.086*1000000/RES_hhdet_num!C154)</f>
        <v>0</v>
      </c>
      <c r="D156" s="156">
        <f>IF(RES_hhdet_tes!D156=0,0,RES_hhdet_tes!D156/0.086*1000000/RES_hhdet_num!D154)</f>
        <v>656.75837202734726</v>
      </c>
      <c r="E156" s="156">
        <f>IF(RES_hhdet_tes!E156=0,0,RES_hhdet_tes!E156/0.086*1000000/RES_hhdet_num!E154)</f>
        <v>653.98801893949314</v>
      </c>
      <c r="F156" s="156">
        <f>IF(RES_hhdet_tes!F156=0,0,RES_hhdet_tes!F156/0.086*1000000/RES_hhdet_num!F154)</f>
        <v>669.81030972028725</v>
      </c>
      <c r="G156" s="156">
        <f>IF(RES_hhdet_tes!G156=0,0,RES_hhdet_tes!G156/0.086*1000000/RES_hhdet_num!G154)</f>
        <v>708.98251439724584</v>
      </c>
      <c r="H156" s="156">
        <f>IF(RES_hhdet_tes!H156=0,0,RES_hhdet_tes!H156/0.086*1000000/RES_hhdet_num!H154)</f>
        <v>707.36532353710936</v>
      </c>
      <c r="I156" s="156">
        <f>IF(RES_hhdet_tes!I156=0,0,RES_hhdet_tes!I156/0.086*1000000/RES_hhdet_num!I154)</f>
        <v>720.77526587597617</v>
      </c>
      <c r="J156" s="156">
        <f>IF(RES_hhdet_tes!J156=0,0,RES_hhdet_tes!J156/0.086*1000000/RES_hhdet_num!J154)</f>
        <v>736.6168986464254</v>
      </c>
      <c r="K156" s="156">
        <f>IF(RES_hhdet_tes!K156=0,0,RES_hhdet_tes!K156/0.086*1000000/RES_hhdet_num!K154)</f>
        <v>604.81513489393535</v>
      </c>
      <c r="L156" s="156">
        <f>IF(RES_hhdet_tes!L156=0,0,RES_hhdet_tes!L156/0.086*1000000/RES_hhdet_num!L154)</f>
        <v>766.79907364689132</v>
      </c>
      <c r="M156" s="156">
        <f>IF(RES_hhdet_tes!M156=0,0,RES_hhdet_tes!M156/0.086*1000000/RES_hhdet_num!M154)</f>
        <v>775.14222313291134</v>
      </c>
      <c r="N156" s="156">
        <f>IF(RES_hhdet_tes!N156=0,0,RES_hhdet_tes!N156/0.086*1000000/RES_hhdet_num!N154)</f>
        <v>781.28998693584197</v>
      </c>
      <c r="O156" s="156">
        <f>IF(RES_hhdet_tes!O156=0,0,RES_hhdet_tes!O156/0.086*1000000/RES_hhdet_num!O154)</f>
        <v>796.2827874554655</v>
      </c>
      <c r="P156" s="156">
        <f>IF(RES_hhdet_tes!P156=0,0,RES_hhdet_tes!P156/0.086*1000000/RES_hhdet_num!P154)</f>
        <v>803.73853457583959</v>
      </c>
      <c r="Q156" s="156">
        <f>IF(RES_hhdet_tes!Q156=0,0,RES_hhdet_tes!Q156/0.086*1000000/RES_hhdet_num!Q154)</f>
        <v>810.10876241242818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510.55740098478731</v>
      </c>
      <c r="C157" s="157">
        <f>IF(RES_hhdet_tes!C157=0,0,RES_hhdet_tes!C157/0.086*1000000/RES_hhdet_num!C$143)</f>
        <v>527.4248068714403</v>
      </c>
      <c r="D157" s="157">
        <f>IF(RES_hhdet_tes!D157=0,0,RES_hhdet_tes!D157/0.086*1000000/RES_hhdet_num!D$143)</f>
        <v>552.8404981777112</v>
      </c>
      <c r="E157" s="157">
        <f>IF(RES_hhdet_tes!E157=0,0,RES_hhdet_tes!E157/0.086*1000000/RES_hhdet_num!E$143)</f>
        <v>539.26107765602592</v>
      </c>
      <c r="F157" s="157">
        <f>IF(RES_hhdet_tes!F157=0,0,RES_hhdet_tes!F157/0.086*1000000/RES_hhdet_num!F$143)</f>
        <v>612.57817815412966</v>
      </c>
      <c r="G157" s="157">
        <f>IF(RES_hhdet_tes!G157=0,0,RES_hhdet_tes!G157/0.086*1000000/RES_hhdet_num!G$143)</f>
        <v>605.74207852850134</v>
      </c>
      <c r="H157" s="157">
        <f>IF(RES_hhdet_tes!H157=0,0,RES_hhdet_tes!H157/0.086*1000000/RES_hhdet_num!H$143)</f>
        <v>627.20488823549056</v>
      </c>
      <c r="I157" s="157">
        <f>IF(RES_hhdet_tes!I157=0,0,RES_hhdet_tes!I157/0.086*1000000/RES_hhdet_num!I$143)</f>
        <v>615.59982171136176</v>
      </c>
      <c r="J157" s="157">
        <f>IF(RES_hhdet_tes!J157=0,0,RES_hhdet_tes!J157/0.086*1000000/RES_hhdet_num!J$143)</f>
        <v>625.46173950462764</v>
      </c>
      <c r="K157" s="157">
        <f>IF(RES_hhdet_tes!K157=0,0,RES_hhdet_tes!K157/0.086*1000000/RES_hhdet_num!K$143)</f>
        <v>615.83225364592704</v>
      </c>
      <c r="L157" s="157">
        <f>IF(RES_hhdet_tes!L157=0,0,RES_hhdet_tes!L157/0.086*1000000/RES_hhdet_num!L$143)</f>
        <v>666.20280282470355</v>
      </c>
      <c r="M157" s="157">
        <f>IF(RES_hhdet_tes!M157=0,0,RES_hhdet_tes!M157/0.086*1000000/RES_hhdet_num!M$143)</f>
        <v>664.75599789647003</v>
      </c>
      <c r="N157" s="157">
        <f>IF(RES_hhdet_tes!N157=0,0,RES_hhdet_tes!N157/0.086*1000000/RES_hhdet_num!N$143)</f>
        <v>670.96812636606967</v>
      </c>
      <c r="O157" s="157">
        <f>IF(RES_hhdet_tes!O157=0,0,RES_hhdet_tes!O157/0.086*1000000/RES_hhdet_num!O$143)</f>
        <v>664.82449623324214</v>
      </c>
      <c r="P157" s="157">
        <f>IF(RES_hhdet_tes!P157=0,0,RES_hhdet_tes!P157/0.086*1000000/RES_hhdet_num!P$143)</f>
        <v>664.9006417355273</v>
      </c>
      <c r="Q157" s="157">
        <f>IF(RES_hhdet_tes!Q157=0,0,RES_hhdet_tes!Q157/0.086*1000000/RES_hhdet_num!Q$143)</f>
        <v>732.33858049080459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506.02941990670161</v>
      </c>
      <c r="C158" s="156">
        <f>IF(RES_hhdet_tes!C158=0,0,RES_hhdet_tes!C158/0.086*1000000/RES_hhdet_num!C158)</f>
        <v>551.68474064494035</v>
      </c>
      <c r="D158" s="156">
        <f>IF(RES_hhdet_tes!D158=0,0,RES_hhdet_tes!D158/0.086*1000000/RES_hhdet_num!D158)</f>
        <v>592.30172310613409</v>
      </c>
      <c r="E158" s="156">
        <f>IF(RES_hhdet_tes!E158=0,0,RES_hhdet_tes!E158/0.086*1000000/RES_hhdet_num!E158)</f>
        <v>549.91770003110537</v>
      </c>
      <c r="F158" s="156">
        <f>IF(RES_hhdet_tes!F158=0,0,RES_hhdet_tes!F158/0.086*1000000/RES_hhdet_num!F158)</f>
        <v>636.88986335194363</v>
      </c>
      <c r="G158" s="156">
        <f>IF(RES_hhdet_tes!G158=0,0,RES_hhdet_tes!G158/0.086*1000000/RES_hhdet_num!G158)</f>
        <v>632.13477429341276</v>
      </c>
      <c r="H158" s="156">
        <f>IF(RES_hhdet_tes!H158=0,0,RES_hhdet_tes!H158/0.086*1000000/RES_hhdet_num!H158)</f>
        <v>645.44951475374751</v>
      </c>
      <c r="I158" s="156">
        <f>IF(RES_hhdet_tes!I158=0,0,RES_hhdet_tes!I158/0.086*1000000/RES_hhdet_num!I158)</f>
        <v>626.0485153814036</v>
      </c>
      <c r="J158" s="156">
        <f>IF(RES_hhdet_tes!J158=0,0,RES_hhdet_tes!J158/0.086*1000000/RES_hhdet_num!J158)</f>
        <v>630.38498347256677</v>
      </c>
      <c r="K158" s="156">
        <f>IF(RES_hhdet_tes!K158=0,0,RES_hhdet_tes!K158/0.086*1000000/RES_hhdet_num!K158)</f>
        <v>628.69583620889682</v>
      </c>
      <c r="L158" s="156">
        <f>IF(RES_hhdet_tes!L158=0,0,RES_hhdet_tes!L158/0.086*1000000/RES_hhdet_num!L158)</f>
        <v>676.10269721665759</v>
      </c>
      <c r="M158" s="156">
        <f>IF(RES_hhdet_tes!M158=0,0,RES_hhdet_tes!M158/0.086*1000000/RES_hhdet_num!M158)</f>
        <v>676.27442428351264</v>
      </c>
      <c r="N158" s="156">
        <f>IF(RES_hhdet_tes!N158=0,0,RES_hhdet_tes!N158/0.086*1000000/RES_hhdet_num!N158)</f>
        <v>676.75526312907505</v>
      </c>
      <c r="O158" s="156">
        <f>IF(RES_hhdet_tes!O158=0,0,RES_hhdet_tes!O158/0.086*1000000/RES_hhdet_num!O158)</f>
        <v>677.02133298267483</v>
      </c>
      <c r="P158" s="156">
        <f>IF(RES_hhdet_tes!P158=0,0,RES_hhdet_tes!P158/0.086*1000000/RES_hhdet_num!P158)</f>
        <v>673.48098841940021</v>
      </c>
      <c r="Q158" s="156">
        <f>IF(RES_hhdet_tes!Q158=0,0,RES_hhdet_tes!Q158/0.086*1000000/RES_hhdet_num!Q158)</f>
        <v>728.08850820743908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510.85431777679293</v>
      </c>
      <c r="C159" s="57">
        <f>IF(RES_hhdet_tes!C159=0,0,RES_hhdet_tes!C159/0.086*1000000/RES_hhdet_num!C159)</f>
        <v>515.13324837514858</v>
      </c>
      <c r="D159" s="57">
        <f>IF(RES_hhdet_tes!D159=0,0,RES_hhdet_tes!D159/0.086*1000000/RES_hhdet_num!D159)</f>
        <v>544.76537355246467</v>
      </c>
      <c r="E159" s="57">
        <f>IF(RES_hhdet_tes!E159=0,0,RES_hhdet_tes!E159/0.086*1000000/RES_hhdet_num!E159)</f>
        <v>537.14833962913087</v>
      </c>
      <c r="F159" s="57">
        <f>IF(RES_hhdet_tes!F159=0,0,RES_hhdet_tes!F159/0.086*1000000/RES_hhdet_num!F159)</f>
        <v>606.17697062887191</v>
      </c>
      <c r="G159" s="57">
        <f>IF(RES_hhdet_tes!G159=0,0,RES_hhdet_tes!G159/0.086*1000000/RES_hhdet_num!G159)</f>
        <v>598.20174178720413</v>
      </c>
      <c r="H159" s="57">
        <f>IF(RES_hhdet_tes!H159=0,0,RES_hhdet_tes!H159/0.086*1000000/RES_hhdet_num!H159)</f>
        <v>620.88142267541764</v>
      </c>
      <c r="I159" s="57">
        <f>IF(RES_hhdet_tes!I159=0,0,RES_hhdet_tes!I159/0.086*1000000/RES_hhdet_num!I159)</f>
        <v>609.69073876095536</v>
      </c>
      <c r="J159" s="57">
        <f>IF(RES_hhdet_tes!J159=0,0,RES_hhdet_tes!J159/0.086*1000000/RES_hhdet_num!J159)</f>
        <v>620.36483295805647</v>
      </c>
      <c r="K159" s="57">
        <f>IF(RES_hhdet_tes!K159=0,0,RES_hhdet_tes!K159/0.086*1000000/RES_hhdet_num!K159)</f>
        <v>600.65285969032368</v>
      </c>
      <c r="L159" s="57">
        <f>IF(RES_hhdet_tes!L159=0,0,RES_hhdet_tes!L159/0.086*1000000/RES_hhdet_num!L159)</f>
        <v>659.25340500766004</v>
      </c>
      <c r="M159" s="57">
        <f>IF(RES_hhdet_tes!M159=0,0,RES_hhdet_tes!M159/0.086*1000000/RES_hhdet_num!M159)</f>
        <v>658.21063828795866</v>
      </c>
      <c r="N159" s="57">
        <f>IF(RES_hhdet_tes!N159=0,0,RES_hhdet_tes!N159/0.086*1000000/RES_hhdet_num!N159)</f>
        <v>667.90515305159863</v>
      </c>
      <c r="O159" s="57">
        <f>IF(RES_hhdet_tes!O159=0,0,RES_hhdet_tes!O159/0.086*1000000/RES_hhdet_num!O159)</f>
        <v>659.49083953996774</v>
      </c>
      <c r="P159" s="57">
        <f>IF(RES_hhdet_tes!P159=0,0,RES_hhdet_tes!P159/0.086*1000000/RES_hhdet_num!P159)</f>
        <v>661.95621398984792</v>
      </c>
      <c r="Q159" s="57">
        <f>IF(RES_hhdet_tes!Q159=0,0,RES_hhdet_tes!Q159/0.086*1000000/RES_hhdet_num!Q159)</f>
        <v>733.59505778205801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2308.0563877353652</v>
      </c>
      <c r="C161" s="168">
        <f t="shared" ref="C161:Q161" si="24">SUM(C162,C164,C166,C175)</f>
        <v>2142.1587354017161</v>
      </c>
      <c r="D161" s="168">
        <f t="shared" si="24"/>
        <v>2321.6711074691111</v>
      </c>
      <c r="E161" s="168">
        <f t="shared" si="24"/>
        <v>2721.8799708668248</v>
      </c>
      <c r="F161" s="168">
        <f t="shared" si="24"/>
        <v>2551.8933387364423</v>
      </c>
      <c r="G161" s="168">
        <f t="shared" si="24"/>
        <v>2566.5870077851555</v>
      </c>
      <c r="H161" s="168">
        <f t="shared" si="24"/>
        <v>2842.0908077281438</v>
      </c>
      <c r="I161" s="168">
        <f t="shared" si="24"/>
        <v>2816.9929033011849</v>
      </c>
      <c r="J161" s="168">
        <f t="shared" si="24"/>
        <v>2694.7782964178332</v>
      </c>
      <c r="K161" s="168">
        <f t="shared" si="24"/>
        <v>2096.3159345782619</v>
      </c>
      <c r="L161" s="168">
        <f t="shared" si="24"/>
        <v>2608.7550102100499</v>
      </c>
      <c r="M161" s="168">
        <f t="shared" si="24"/>
        <v>2615.2450805000408</v>
      </c>
      <c r="N161" s="168">
        <f t="shared" si="24"/>
        <v>2806.6540132043419</v>
      </c>
      <c r="O161" s="168">
        <f t="shared" si="24"/>
        <v>2736.4431223182319</v>
      </c>
      <c r="P161" s="168">
        <f t="shared" si="24"/>
        <v>2774.0871307486168</v>
      </c>
      <c r="Q161" s="168">
        <f t="shared" si="24"/>
        <v>3208.8371383263197</v>
      </c>
    </row>
    <row r="162" spans="1:17" ht="12.95" customHeight="1" x14ac:dyDescent="0.25">
      <c r="A162" s="158" t="s">
        <v>65</v>
      </c>
      <c r="B162" s="157">
        <f t="shared" ref="B162:Q162" si="25">B163</f>
        <v>760.98413513438118</v>
      </c>
      <c r="C162" s="157">
        <f t="shared" si="25"/>
        <v>542.76236238986348</v>
      </c>
      <c r="D162" s="157">
        <f t="shared" si="25"/>
        <v>697.04267887254775</v>
      </c>
      <c r="E162" s="157">
        <f t="shared" si="25"/>
        <v>1092.9091472540083</v>
      </c>
      <c r="F162" s="157">
        <f t="shared" si="25"/>
        <v>824.23109627176325</v>
      </c>
      <c r="G162" s="157">
        <f t="shared" si="25"/>
        <v>789.24502249600175</v>
      </c>
      <c r="H162" s="157">
        <f t="shared" si="25"/>
        <v>998.57594510288038</v>
      </c>
      <c r="I162" s="157">
        <f t="shared" si="25"/>
        <v>962.78503931500677</v>
      </c>
      <c r="J162" s="157">
        <f t="shared" si="25"/>
        <v>796.25782121266366</v>
      </c>
      <c r="K162" s="157">
        <f t="shared" si="25"/>
        <v>286.10851874308599</v>
      </c>
      <c r="L162" s="157">
        <f t="shared" si="25"/>
        <v>531.9455093374022</v>
      </c>
      <c r="M162" s="157">
        <f t="shared" si="25"/>
        <v>478.80296046451593</v>
      </c>
      <c r="N162" s="157">
        <f t="shared" si="25"/>
        <v>620.99770199188367</v>
      </c>
      <c r="O162" s="157">
        <f t="shared" si="25"/>
        <v>524.43071636038371</v>
      </c>
      <c r="P162" s="157">
        <f t="shared" si="25"/>
        <v>534.63527347770037</v>
      </c>
      <c r="Q162" s="157">
        <f t="shared" si="25"/>
        <v>820.12577739867481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760.98413513438118</v>
      </c>
      <c r="C163" s="57">
        <f>IF(RES_hhdet_tes!C163=0,0,RES_hhdet_tes!C163/0.086*1000000/RES_hhdet_num!C$161)</f>
        <v>542.76236238986348</v>
      </c>
      <c r="D163" s="57">
        <f>IF(RES_hhdet_tes!D163=0,0,RES_hhdet_tes!D163/0.086*1000000/RES_hhdet_num!D$161)</f>
        <v>697.04267887254775</v>
      </c>
      <c r="E163" s="57">
        <f>IF(RES_hhdet_tes!E163=0,0,RES_hhdet_tes!E163/0.086*1000000/RES_hhdet_num!E$161)</f>
        <v>1092.9091472540083</v>
      </c>
      <c r="F163" s="57">
        <f>IF(RES_hhdet_tes!F163=0,0,RES_hhdet_tes!F163/0.086*1000000/RES_hhdet_num!F$161)</f>
        <v>824.23109627176325</v>
      </c>
      <c r="G163" s="57">
        <f>IF(RES_hhdet_tes!G163=0,0,RES_hhdet_tes!G163/0.086*1000000/RES_hhdet_num!G$161)</f>
        <v>789.24502249600175</v>
      </c>
      <c r="H163" s="57">
        <f>IF(RES_hhdet_tes!H163=0,0,RES_hhdet_tes!H163/0.086*1000000/RES_hhdet_num!H$161)</f>
        <v>998.57594510288038</v>
      </c>
      <c r="I163" s="57">
        <f>IF(RES_hhdet_tes!I163=0,0,RES_hhdet_tes!I163/0.086*1000000/RES_hhdet_num!I$161)</f>
        <v>962.78503931500677</v>
      </c>
      <c r="J163" s="57">
        <f>IF(RES_hhdet_tes!J163=0,0,RES_hhdet_tes!J163/0.086*1000000/RES_hhdet_num!J$161)</f>
        <v>796.25782121266366</v>
      </c>
      <c r="K163" s="57">
        <f>IF(RES_hhdet_tes!K163=0,0,RES_hhdet_tes!K163/0.086*1000000/RES_hhdet_num!K$161)</f>
        <v>286.10851874308599</v>
      </c>
      <c r="L163" s="57">
        <f>IF(RES_hhdet_tes!L163=0,0,RES_hhdet_tes!L163/0.086*1000000/RES_hhdet_num!L$161)</f>
        <v>531.9455093374022</v>
      </c>
      <c r="M163" s="57">
        <f>IF(RES_hhdet_tes!M163=0,0,RES_hhdet_tes!M163/0.086*1000000/RES_hhdet_num!M$161)</f>
        <v>478.80296046451593</v>
      </c>
      <c r="N163" s="57">
        <f>IF(RES_hhdet_tes!N163=0,0,RES_hhdet_tes!N163/0.086*1000000/RES_hhdet_num!N$161)</f>
        <v>620.99770199188367</v>
      </c>
      <c r="O163" s="57">
        <f>IF(RES_hhdet_tes!O163=0,0,RES_hhdet_tes!O163/0.086*1000000/RES_hhdet_num!O$161)</f>
        <v>524.43071636038371</v>
      </c>
      <c r="P163" s="57">
        <f>IF(RES_hhdet_tes!P163=0,0,RES_hhdet_tes!P163/0.086*1000000/RES_hhdet_num!P$161)</f>
        <v>534.63527347770037</v>
      </c>
      <c r="Q163" s="57">
        <f>IF(RES_hhdet_tes!Q163=0,0,RES_hhdet_tes!Q163/0.086*1000000/RES_hhdet_num!Q$161)</f>
        <v>820.12577739867481</v>
      </c>
    </row>
    <row r="164" spans="1:17" ht="12.95" customHeight="1" x14ac:dyDescent="0.25">
      <c r="A164" s="158" t="s">
        <v>112</v>
      </c>
      <c r="B164" s="157">
        <f t="shared" ref="B164:Q164" si="26">B165</f>
        <v>386.51763694200616</v>
      </c>
      <c r="C164" s="157">
        <f t="shared" si="26"/>
        <v>371.88271813681769</v>
      </c>
      <c r="D164" s="157">
        <f t="shared" si="26"/>
        <v>384.63527732410444</v>
      </c>
      <c r="E164" s="157">
        <f t="shared" si="26"/>
        <v>362.68818429463499</v>
      </c>
      <c r="F164" s="157">
        <f t="shared" si="26"/>
        <v>384.10901519960549</v>
      </c>
      <c r="G164" s="157">
        <f t="shared" si="26"/>
        <v>401.86368503302981</v>
      </c>
      <c r="H164" s="157">
        <f t="shared" si="26"/>
        <v>432.67943606832756</v>
      </c>
      <c r="I164" s="157">
        <f t="shared" si="26"/>
        <v>428.68101468548878</v>
      </c>
      <c r="J164" s="157">
        <f t="shared" si="26"/>
        <v>434.87356281914907</v>
      </c>
      <c r="K164" s="157">
        <f t="shared" si="26"/>
        <v>519.58160476083094</v>
      </c>
      <c r="L164" s="157">
        <f t="shared" si="26"/>
        <v>569.01567591895787</v>
      </c>
      <c r="M164" s="157">
        <f t="shared" si="26"/>
        <v>633.43160613532802</v>
      </c>
      <c r="N164" s="157">
        <f t="shared" si="26"/>
        <v>670.57293089002496</v>
      </c>
      <c r="O164" s="157">
        <f t="shared" si="26"/>
        <v>696.52258090882515</v>
      </c>
      <c r="P164" s="157">
        <f t="shared" si="26"/>
        <v>719.23232387851738</v>
      </c>
      <c r="Q164" s="157">
        <f t="shared" si="26"/>
        <v>749.25724923695543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386.51763694200616</v>
      </c>
      <c r="C165" s="156">
        <f>IF(RES_hhdet_tes!C165=0,0,RES_hhdet_tes!C165/0.086*1000000/RES_hhdet_num!C$161)</f>
        <v>371.88271813681769</v>
      </c>
      <c r="D165" s="156">
        <f>IF(RES_hhdet_tes!D165=0,0,RES_hhdet_tes!D165/0.086*1000000/RES_hhdet_num!D$161)</f>
        <v>384.63527732410444</v>
      </c>
      <c r="E165" s="156">
        <f>IF(RES_hhdet_tes!E165=0,0,RES_hhdet_tes!E165/0.086*1000000/RES_hhdet_num!E$161)</f>
        <v>362.68818429463499</v>
      </c>
      <c r="F165" s="156">
        <f>IF(RES_hhdet_tes!F165=0,0,RES_hhdet_tes!F165/0.086*1000000/RES_hhdet_num!F$161)</f>
        <v>384.10901519960549</v>
      </c>
      <c r="G165" s="156">
        <f>IF(RES_hhdet_tes!G165=0,0,RES_hhdet_tes!G165/0.086*1000000/RES_hhdet_num!G$161)</f>
        <v>401.86368503302981</v>
      </c>
      <c r="H165" s="156">
        <f>IF(RES_hhdet_tes!H165=0,0,RES_hhdet_tes!H165/0.086*1000000/RES_hhdet_num!H$161)</f>
        <v>432.67943606832756</v>
      </c>
      <c r="I165" s="156">
        <f>IF(RES_hhdet_tes!I165=0,0,RES_hhdet_tes!I165/0.086*1000000/RES_hhdet_num!I$161)</f>
        <v>428.68101468548878</v>
      </c>
      <c r="J165" s="156">
        <f>IF(RES_hhdet_tes!J165=0,0,RES_hhdet_tes!J165/0.086*1000000/RES_hhdet_num!J$161)</f>
        <v>434.87356281914907</v>
      </c>
      <c r="K165" s="156">
        <f>IF(RES_hhdet_tes!K165=0,0,RES_hhdet_tes!K165/0.086*1000000/RES_hhdet_num!K$161)</f>
        <v>519.58160476083094</v>
      </c>
      <c r="L165" s="156">
        <f>IF(RES_hhdet_tes!L165=0,0,RES_hhdet_tes!L165/0.086*1000000/RES_hhdet_num!L$161)</f>
        <v>569.01567591895787</v>
      </c>
      <c r="M165" s="156">
        <f>IF(RES_hhdet_tes!M165=0,0,RES_hhdet_tes!M165/0.086*1000000/RES_hhdet_num!M$161)</f>
        <v>633.43160613532802</v>
      </c>
      <c r="N165" s="156">
        <f>IF(RES_hhdet_tes!N165=0,0,RES_hhdet_tes!N165/0.086*1000000/RES_hhdet_num!N$161)</f>
        <v>670.57293089002496</v>
      </c>
      <c r="O165" s="156">
        <f>IF(RES_hhdet_tes!O165=0,0,RES_hhdet_tes!O165/0.086*1000000/RES_hhdet_num!O$161)</f>
        <v>696.52258090882515</v>
      </c>
      <c r="P165" s="156">
        <f>IF(RES_hhdet_tes!P165=0,0,RES_hhdet_tes!P165/0.086*1000000/RES_hhdet_num!P$161)</f>
        <v>719.23232387851738</v>
      </c>
      <c r="Q165" s="156">
        <f>IF(RES_hhdet_tes!Q165=0,0,RES_hhdet_tes!Q165/0.086*1000000/RES_hhdet_num!Q$161)</f>
        <v>749.25724923695543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649.99698994933669</v>
      </c>
      <c r="C166" s="157">
        <f>IF(RES_hhdet_tes!C166=0,0,RES_hhdet_tes!C166/0.086*1000000/RES_hhdet_num!C$161)</f>
        <v>700.08953217278599</v>
      </c>
      <c r="D166" s="157">
        <f>IF(RES_hhdet_tes!D166=0,0,RES_hhdet_tes!D166/0.086*1000000/RES_hhdet_num!D$161)</f>
        <v>687.15519431767757</v>
      </c>
      <c r="E166" s="157">
        <f>IF(RES_hhdet_tes!E166=0,0,RES_hhdet_tes!E166/0.086*1000000/RES_hhdet_num!E$161)</f>
        <v>727.02152457951274</v>
      </c>
      <c r="F166" s="157">
        <f>IF(RES_hhdet_tes!F166=0,0,RES_hhdet_tes!F166/0.086*1000000/RES_hhdet_num!F$161)</f>
        <v>730.9745601856996</v>
      </c>
      <c r="G166" s="157">
        <f>IF(RES_hhdet_tes!G166=0,0,RES_hhdet_tes!G166/0.086*1000000/RES_hhdet_num!G$161)</f>
        <v>769.73695679837624</v>
      </c>
      <c r="H166" s="157">
        <f>IF(RES_hhdet_tes!H166=0,0,RES_hhdet_tes!H166/0.086*1000000/RES_hhdet_num!H$161)</f>
        <v>783.63182328747666</v>
      </c>
      <c r="I166" s="157">
        <f>IF(RES_hhdet_tes!I166=0,0,RES_hhdet_tes!I166/0.086*1000000/RES_hhdet_num!I$161)</f>
        <v>809.92704187035895</v>
      </c>
      <c r="J166" s="157">
        <f>IF(RES_hhdet_tes!J166=0,0,RES_hhdet_tes!J166/0.086*1000000/RES_hhdet_num!J$161)</f>
        <v>838.18500376296561</v>
      </c>
      <c r="K166" s="157">
        <f>IF(RES_hhdet_tes!K166=0,0,RES_hhdet_tes!K166/0.086*1000000/RES_hhdet_num!K$161)</f>
        <v>674.79264616857279</v>
      </c>
      <c r="L166" s="157">
        <f>IF(RES_hhdet_tes!L166=0,0,RES_hhdet_tes!L166/0.086*1000000/RES_hhdet_num!L$161)</f>
        <v>841.59093169112123</v>
      </c>
      <c r="M166" s="157">
        <f>IF(RES_hhdet_tes!M166=0,0,RES_hhdet_tes!M166/0.086*1000000/RES_hhdet_num!M$161)</f>
        <v>838.25422843358137</v>
      </c>
      <c r="N166" s="157">
        <f>IF(RES_hhdet_tes!N166=0,0,RES_hhdet_tes!N166/0.086*1000000/RES_hhdet_num!N$161)</f>
        <v>844.11512276419376</v>
      </c>
      <c r="O166" s="157">
        <f>IF(RES_hhdet_tes!O166=0,0,RES_hhdet_tes!O166/0.086*1000000/RES_hhdet_num!O$161)</f>
        <v>850.6657929280143</v>
      </c>
      <c r="P166" s="157">
        <f>IF(RES_hhdet_tes!P166=0,0,RES_hhdet_tes!P166/0.086*1000000/RES_hhdet_num!P$161)</f>
        <v>855.31862024031909</v>
      </c>
      <c r="Q166" s="157">
        <f>IF(RES_hhdet_tes!Q166=0,0,RES_hhdet_tes!Q166/0.086*1000000/RES_hhdet_num!Q$161)</f>
        <v>907.11576773551963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644.07118521897996</v>
      </c>
      <c r="C167" s="132">
        <f>IF(RES_hhdet_tes!C167=0,0,RES_hhdet_tes!C167/0.086*1000000/RES_hhdet_num!C167)</f>
        <v>734.49037583164807</v>
      </c>
      <c r="D167" s="132">
        <f>IF(RES_hhdet_tes!D167=0,0,RES_hhdet_tes!D167/0.086*1000000/RES_hhdet_num!D167)</f>
        <v>752.26813938232908</v>
      </c>
      <c r="E167" s="132">
        <f>IF(RES_hhdet_tes!E167=0,0,RES_hhdet_tes!E167/0.086*1000000/RES_hhdet_num!E167)</f>
        <v>744.52364091816969</v>
      </c>
      <c r="F167" s="132">
        <f>IF(RES_hhdet_tes!F167=0,0,RES_hhdet_tes!F167/0.086*1000000/RES_hhdet_num!F167)</f>
        <v>756.67835848686093</v>
      </c>
      <c r="G167" s="132">
        <f>IF(RES_hhdet_tes!G167=0,0,RES_hhdet_tes!G167/0.086*1000000/RES_hhdet_num!G167)</f>
        <v>0</v>
      </c>
      <c r="H167" s="132">
        <f>IF(RES_hhdet_tes!H167=0,0,RES_hhdet_tes!H167/0.086*1000000/RES_hhdet_num!H167)</f>
        <v>0</v>
      </c>
      <c r="I167" s="132">
        <f>IF(RES_hhdet_tes!I167=0,0,RES_hhdet_tes!I167/0.086*1000000/RES_hhdet_num!I167)</f>
        <v>0</v>
      </c>
      <c r="J167" s="132">
        <f>IF(RES_hhdet_tes!J167=0,0,RES_hhdet_tes!J167/0.086*1000000/RES_hhdet_num!J167)</f>
        <v>0</v>
      </c>
      <c r="K167" s="132">
        <f>IF(RES_hhdet_tes!K167=0,0,RES_hhdet_tes!K167/0.086*1000000/RES_hhdet_num!K167)</f>
        <v>0</v>
      </c>
      <c r="L167" s="132">
        <f>IF(RES_hhdet_tes!L167=0,0,RES_hhdet_tes!L167/0.086*1000000/RES_hhdet_num!L167)</f>
        <v>0</v>
      </c>
      <c r="M167" s="132">
        <f>IF(RES_hhdet_tes!M167=0,0,RES_hhdet_tes!M167/0.086*1000000/RES_hhdet_num!M167)</f>
        <v>0</v>
      </c>
      <c r="N167" s="132">
        <f>IF(RES_hhdet_tes!N167=0,0,RES_hhdet_tes!N167/0.086*1000000/RES_hhdet_num!N167)</f>
        <v>0</v>
      </c>
      <c r="O167" s="132">
        <f>IF(RES_hhdet_tes!O167=0,0,RES_hhdet_tes!O167/0.086*1000000/RES_hhdet_num!O167)</f>
        <v>0</v>
      </c>
      <c r="P167" s="132">
        <f>IF(RES_hhdet_tes!P167=0,0,RES_hhdet_tes!P167/0.086*1000000/RES_hhdet_num!P167)</f>
        <v>0</v>
      </c>
      <c r="Q167" s="132">
        <f>IF(RES_hhdet_tes!Q167=0,0,RES_hhdet_tes!Q167/0.086*1000000/RES_hhdet_num!Q167)</f>
        <v>0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0</v>
      </c>
      <c r="C168" s="132">
        <f>IF(RES_hhdet_tes!C168=0,0,RES_hhdet_tes!C168/0.086*1000000/RES_hhdet_num!C168)</f>
        <v>0</v>
      </c>
      <c r="D168" s="132">
        <f>IF(RES_hhdet_tes!D168=0,0,RES_hhdet_tes!D168/0.086*1000000/RES_hhdet_num!D168)</f>
        <v>671.89977030541127</v>
      </c>
      <c r="E168" s="132">
        <f>IF(RES_hhdet_tes!E168=0,0,RES_hhdet_tes!E168/0.086*1000000/RES_hhdet_num!E168)</f>
        <v>668.95985274879013</v>
      </c>
      <c r="F168" s="132">
        <f>IF(RES_hhdet_tes!F168=0,0,RES_hhdet_tes!F168/0.086*1000000/RES_hhdet_num!F168)</f>
        <v>685.04918650055038</v>
      </c>
      <c r="G168" s="132">
        <f>IF(RES_hhdet_tes!G168=0,0,RES_hhdet_tes!G168/0.086*1000000/RES_hhdet_num!G168)</f>
        <v>0</v>
      </c>
      <c r="H168" s="132">
        <f>IF(RES_hhdet_tes!H168=0,0,RES_hhdet_tes!H168/0.086*1000000/RES_hhdet_num!H168)</f>
        <v>0</v>
      </c>
      <c r="I168" s="132">
        <f>IF(RES_hhdet_tes!I168=0,0,RES_hhdet_tes!I168/0.086*1000000/RES_hhdet_num!I168)</f>
        <v>0</v>
      </c>
      <c r="J168" s="132">
        <f>IF(RES_hhdet_tes!J168=0,0,RES_hhdet_tes!J168/0.086*1000000/RES_hhdet_num!J168)</f>
        <v>0</v>
      </c>
      <c r="K168" s="132">
        <f>IF(RES_hhdet_tes!K168=0,0,RES_hhdet_tes!K168/0.086*1000000/RES_hhdet_num!K168)</f>
        <v>0</v>
      </c>
      <c r="L168" s="132">
        <f>IF(RES_hhdet_tes!L168=0,0,RES_hhdet_tes!L168/0.086*1000000/RES_hhdet_num!L168)</f>
        <v>0</v>
      </c>
      <c r="M168" s="132">
        <f>IF(RES_hhdet_tes!M168=0,0,RES_hhdet_tes!M168/0.086*1000000/RES_hhdet_num!M168)</f>
        <v>0</v>
      </c>
      <c r="N168" s="132">
        <f>IF(RES_hhdet_tes!N168=0,0,RES_hhdet_tes!N168/0.086*1000000/RES_hhdet_num!N168)</f>
        <v>0</v>
      </c>
      <c r="O168" s="132">
        <f>IF(RES_hhdet_tes!O168=0,0,RES_hhdet_tes!O168/0.086*1000000/RES_hhdet_num!O168)</f>
        <v>0</v>
      </c>
      <c r="P168" s="132">
        <f>IF(RES_hhdet_tes!P168=0,0,RES_hhdet_tes!P168/0.086*1000000/RES_hhdet_num!P168)</f>
        <v>0</v>
      </c>
      <c r="Q168" s="132">
        <f>IF(RES_hhdet_tes!Q168=0,0,RES_hhdet_tes!Q168/0.086*1000000/RES_hhdet_num!Q168)</f>
        <v>0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0</v>
      </c>
      <c r="C169" s="165">
        <f>IF(RES_hhdet_tes!C169=0,0,RES_hhdet_tes!C169/0.086*1000000/RES_hhdet_num!C168)</f>
        <v>0</v>
      </c>
      <c r="D169" s="165">
        <f>IF(RES_hhdet_tes!D169=0,0,RES_hhdet_tes!D169/0.086*1000000/RES_hhdet_num!D168)</f>
        <v>15.141398278063422</v>
      </c>
      <c r="E169" s="165">
        <f>IF(RES_hhdet_tes!E169=0,0,RES_hhdet_tes!E169/0.086*1000000/RES_hhdet_num!E168)</f>
        <v>14.971833809297202</v>
      </c>
      <c r="F169" s="165">
        <f>IF(RES_hhdet_tes!F169=0,0,RES_hhdet_tes!F169/0.086*1000000/RES_hhdet_num!F168)</f>
        <v>15.238876780263285</v>
      </c>
      <c r="G169" s="165">
        <f>IF(RES_hhdet_tes!G169=0,0,RES_hhdet_tes!G169/0.086*1000000/RES_hhdet_num!G168)</f>
        <v>0</v>
      </c>
      <c r="H169" s="165">
        <f>IF(RES_hhdet_tes!H169=0,0,RES_hhdet_tes!H169/0.086*1000000/RES_hhdet_num!H168)</f>
        <v>0</v>
      </c>
      <c r="I169" s="165">
        <f>IF(RES_hhdet_tes!I169=0,0,RES_hhdet_tes!I169/0.086*1000000/RES_hhdet_num!I168)</f>
        <v>0</v>
      </c>
      <c r="J169" s="165">
        <f>IF(RES_hhdet_tes!J169=0,0,RES_hhdet_tes!J169/0.086*1000000/RES_hhdet_num!J168)</f>
        <v>0</v>
      </c>
      <c r="K169" s="165">
        <f>IF(RES_hhdet_tes!K169=0,0,RES_hhdet_tes!K169/0.086*1000000/RES_hhdet_num!K168)</f>
        <v>0</v>
      </c>
      <c r="L169" s="165">
        <f>IF(RES_hhdet_tes!L169=0,0,RES_hhdet_tes!L169/0.086*1000000/RES_hhdet_num!L168)</f>
        <v>0</v>
      </c>
      <c r="M169" s="165">
        <f>IF(RES_hhdet_tes!M169=0,0,RES_hhdet_tes!M169/0.086*1000000/RES_hhdet_num!M168)</f>
        <v>0</v>
      </c>
      <c r="N169" s="165">
        <f>IF(RES_hhdet_tes!N169=0,0,RES_hhdet_tes!N169/0.086*1000000/RES_hhdet_num!N168)</f>
        <v>0</v>
      </c>
      <c r="O169" s="165">
        <f>IF(RES_hhdet_tes!O169=0,0,RES_hhdet_tes!O169/0.086*1000000/RES_hhdet_num!O168)</f>
        <v>0</v>
      </c>
      <c r="P169" s="165">
        <f>IF(RES_hhdet_tes!P169=0,0,RES_hhdet_tes!P169/0.086*1000000/RES_hhdet_num!P168)</f>
        <v>0</v>
      </c>
      <c r="Q169" s="165">
        <f>IF(RES_hhdet_tes!Q169=0,0,RES_hhdet_tes!Q169/0.086*1000000/RES_hhdet_num!Q168)</f>
        <v>0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0</v>
      </c>
      <c r="C170" s="164">
        <f>IF(RES_hhdet_tes!C170=0,0,RES_hhdet_tes!C170/0.086*1000000/RES_hhdet_num!C168)</f>
        <v>0</v>
      </c>
      <c r="D170" s="164">
        <f>IF(RES_hhdet_tes!D170=0,0,RES_hhdet_tes!D170/0.086*1000000/RES_hhdet_num!D168)</f>
        <v>656.75837202734795</v>
      </c>
      <c r="E170" s="164">
        <f>IF(RES_hhdet_tes!E170=0,0,RES_hhdet_tes!E170/0.086*1000000/RES_hhdet_num!E168)</f>
        <v>653.98801893949292</v>
      </c>
      <c r="F170" s="164">
        <f>IF(RES_hhdet_tes!F170=0,0,RES_hhdet_tes!F170/0.086*1000000/RES_hhdet_num!F168)</f>
        <v>669.81030972028714</v>
      </c>
      <c r="G170" s="164">
        <f>IF(RES_hhdet_tes!G170=0,0,RES_hhdet_tes!G170/0.086*1000000/RES_hhdet_num!G168)</f>
        <v>0</v>
      </c>
      <c r="H170" s="164">
        <f>IF(RES_hhdet_tes!H170=0,0,RES_hhdet_tes!H170/0.086*1000000/RES_hhdet_num!H168)</f>
        <v>0</v>
      </c>
      <c r="I170" s="164">
        <f>IF(RES_hhdet_tes!I170=0,0,RES_hhdet_tes!I170/0.086*1000000/RES_hhdet_num!I168)</f>
        <v>0</v>
      </c>
      <c r="J170" s="164">
        <f>IF(RES_hhdet_tes!J170=0,0,RES_hhdet_tes!J170/0.086*1000000/RES_hhdet_num!J168)</f>
        <v>0</v>
      </c>
      <c r="K170" s="164">
        <f>IF(RES_hhdet_tes!K170=0,0,RES_hhdet_tes!K170/0.086*1000000/RES_hhdet_num!K168)</f>
        <v>0</v>
      </c>
      <c r="L170" s="164">
        <f>IF(RES_hhdet_tes!L170=0,0,RES_hhdet_tes!L170/0.086*1000000/RES_hhdet_num!L168)</f>
        <v>0</v>
      </c>
      <c r="M170" s="164">
        <f>IF(RES_hhdet_tes!M170=0,0,RES_hhdet_tes!M170/0.086*1000000/RES_hhdet_num!M168)</f>
        <v>0</v>
      </c>
      <c r="N170" s="164">
        <f>IF(RES_hhdet_tes!N170=0,0,RES_hhdet_tes!N170/0.086*1000000/RES_hhdet_num!N168)</f>
        <v>0</v>
      </c>
      <c r="O170" s="164">
        <f>IF(RES_hhdet_tes!O170=0,0,RES_hhdet_tes!O170/0.086*1000000/RES_hhdet_num!O168)</f>
        <v>0</v>
      </c>
      <c r="P170" s="164">
        <f>IF(RES_hhdet_tes!P170=0,0,RES_hhdet_tes!P170/0.086*1000000/RES_hhdet_num!P168)</f>
        <v>0</v>
      </c>
      <c r="Q170" s="164">
        <f>IF(RES_hhdet_tes!Q170=0,0,RES_hhdet_tes!Q170/0.086*1000000/RES_hhdet_num!Q168)</f>
        <v>0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650.1917019050552</v>
      </c>
      <c r="C171" s="162">
        <f>IF(RES_hhdet_tes!C171=0,0,RES_hhdet_tes!C171/0.086*1000000/RES_hhdet_num!C171)</f>
        <v>697.2004506524479</v>
      </c>
      <c r="D171" s="162">
        <f>IF(RES_hhdet_tes!D171=0,0,RES_hhdet_tes!D171/0.086*1000000/RES_hhdet_num!D171)</f>
        <v>684.04419300421955</v>
      </c>
      <c r="E171" s="162">
        <f>IF(RES_hhdet_tes!E171=0,0,RES_hhdet_tes!E171/0.086*1000000/RES_hhdet_num!E171)</f>
        <v>728.86003375308496</v>
      </c>
      <c r="F171" s="162">
        <f>IF(RES_hhdet_tes!F171=0,0,RES_hhdet_tes!F171/0.086*1000000/RES_hhdet_num!F171)</f>
        <v>732.75486243746013</v>
      </c>
      <c r="G171" s="162">
        <f>IF(RES_hhdet_tes!G171=0,0,RES_hhdet_tes!G171/0.086*1000000/RES_hhdet_num!G171)</f>
        <v>772.64084054899058</v>
      </c>
      <c r="H171" s="162">
        <f>IF(RES_hhdet_tes!H171=0,0,RES_hhdet_tes!H171/0.086*1000000/RES_hhdet_num!H171)</f>
        <v>788.09293092169162</v>
      </c>
      <c r="I171" s="162">
        <f>IF(RES_hhdet_tes!I171=0,0,RES_hhdet_tes!I171/0.086*1000000/RES_hhdet_num!I171)</f>
        <v>817.04886053427072</v>
      </c>
      <c r="J171" s="162">
        <f>IF(RES_hhdet_tes!J171=0,0,RES_hhdet_tes!J171/0.086*1000000/RES_hhdet_num!J171)</f>
        <v>847.22994938965951</v>
      </c>
      <c r="K171" s="162">
        <f>IF(RES_hhdet_tes!K171=0,0,RES_hhdet_tes!K171/0.086*1000000/RES_hhdet_num!K171)</f>
        <v>682.15951760556277</v>
      </c>
      <c r="L171" s="162">
        <f>IF(RES_hhdet_tes!L171=0,0,RES_hhdet_tes!L171/0.086*1000000/RES_hhdet_num!L171)</f>
        <v>875.6287130938756</v>
      </c>
      <c r="M171" s="162">
        <f>IF(RES_hhdet_tes!M171=0,0,RES_hhdet_tes!M171/0.086*1000000/RES_hhdet_num!M171)</f>
        <v>866.34469148709741</v>
      </c>
      <c r="N171" s="162">
        <f>IF(RES_hhdet_tes!N171=0,0,RES_hhdet_tes!N171/0.086*1000000/RES_hhdet_num!N171)</f>
        <v>872.1590635055951</v>
      </c>
      <c r="O171" s="162">
        <f>IF(RES_hhdet_tes!O171=0,0,RES_hhdet_tes!O171/0.086*1000000/RES_hhdet_num!O171)</f>
        <v>869.24017917073593</v>
      </c>
      <c r="P171" s="162">
        <f>IF(RES_hhdet_tes!P171=0,0,RES_hhdet_tes!P171/0.086*1000000/RES_hhdet_num!P171)</f>
        <v>872.15579712408294</v>
      </c>
      <c r="Q171" s="162">
        <f>IF(RES_hhdet_tes!Q171=0,0,RES_hhdet_tes!Q171/0.086*1000000/RES_hhdet_num!Q171)</f>
        <v>927.39817746724691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0</v>
      </c>
      <c r="C172" s="160">
        <f>IF(RES_hhdet_tes!C172=0,0,RES_hhdet_tes!C172/0.086*1000000/RES_hhdet_num!C172)</f>
        <v>0</v>
      </c>
      <c r="D172" s="160">
        <f>IF(RES_hhdet_tes!D172=0,0,RES_hhdet_tes!D172/0.086*1000000/RES_hhdet_num!D172)</f>
        <v>672.00227626539868</v>
      </c>
      <c r="E172" s="160">
        <f>IF(RES_hhdet_tes!E172=0,0,RES_hhdet_tes!E172/0.086*1000000/RES_hhdet_num!E172)</f>
        <v>669.88387426820225</v>
      </c>
      <c r="F172" s="160">
        <f>IF(RES_hhdet_tes!F172=0,0,RES_hhdet_tes!F172/0.086*1000000/RES_hhdet_num!F172)</f>
        <v>685.52546400198241</v>
      </c>
      <c r="G172" s="160">
        <f>IF(RES_hhdet_tes!G172=0,0,RES_hhdet_tes!G172/0.086*1000000/RES_hhdet_num!G172)</f>
        <v>725.31633506170283</v>
      </c>
      <c r="H172" s="160">
        <f>IF(RES_hhdet_tes!H172=0,0,RES_hhdet_tes!H172/0.086*1000000/RES_hhdet_num!H172)</f>
        <v>723.77374601045676</v>
      </c>
      <c r="I172" s="160">
        <f>IF(RES_hhdet_tes!I172=0,0,RES_hhdet_tes!I172/0.086*1000000/RES_hhdet_num!I172)</f>
        <v>737.59910999365104</v>
      </c>
      <c r="J172" s="160">
        <f>IF(RES_hhdet_tes!J172=0,0,RES_hhdet_tes!J172/0.086*1000000/RES_hhdet_num!J172)</f>
        <v>753.86207845554486</v>
      </c>
      <c r="K172" s="160">
        <f>IF(RES_hhdet_tes!K172=0,0,RES_hhdet_tes!K172/0.086*1000000/RES_hhdet_num!K172)</f>
        <v>618.61300060381143</v>
      </c>
      <c r="L172" s="160">
        <f>IF(RES_hhdet_tes!L172=0,0,RES_hhdet_tes!L172/0.086*1000000/RES_hhdet_num!L172)</f>
        <v>784.5811562335191</v>
      </c>
      <c r="M172" s="160">
        <f>IF(RES_hhdet_tes!M172=0,0,RES_hhdet_tes!M172/0.086*1000000/RES_hhdet_num!M172)</f>
        <v>792.70483558215278</v>
      </c>
      <c r="N172" s="160">
        <f>IF(RES_hhdet_tes!N172=0,0,RES_hhdet_tes!N172/0.086*1000000/RES_hhdet_num!N172)</f>
        <v>798.96325014283218</v>
      </c>
      <c r="O172" s="160">
        <f>IF(RES_hhdet_tes!O172=0,0,RES_hhdet_tes!O172/0.086*1000000/RES_hhdet_num!O172)</f>
        <v>820.03204186064011</v>
      </c>
      <c r="P172" s="160">
        <f>IF(RES_hhdet_tes!P172=0,0,RES_hhdet_tes!P172/0.086*1000000/RES_hhdet_num!P172)</f>
        <v>827.48822410284845</v>
      </c>
      <c r="Q172" s="160">
        <f>IF(RES_hhdet_tes!Q172=0,0,RES_hhdet_tes!Q172/0.086*1000000/RES_hhdet_num!Q172)</f>
        <v>872.59612331745416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0</v>
      </c>
      <c r="C173" s="156">
        <f>IF(RES_hhdet_tes!C173=0,0,RES_hhdet_tes!C173/0.086*1000000/RES_hhdet_num!C172)</f>
        <v>0</v>
      </c>
      <c r="D173" s="156">
        <f>IF(RES_hhdet_tes!D173=0,0,RES_hhdet_tes!D173/0.086*1000000/RES_hhdet_num!D172)</f>
        <v>15.24390423805122</v>
      </c>
      <c r="E173" s="156">
        <f>IF(RES_hhdet_tes!E173=0,0,RES_hhdet_tes!E173/0.086*1000000/RES_hhdet_num!E172)</f>
        <v>15.895855328709693</v>
      </c>
      <c r="F173" s="156">
        <f>IF(RES_hhdet_tes!F173=0,0,RES_hhdet_tes!F173/0.086*1000000/RES_hhdet_num!F172)</f>
        <v>15.715154281695019</v>
      </c>
      <c r="G173" s="156">
        <f>IF(RES_hhdet_tes!G173=0,0,RES_hhdet_tes!G173/0.086*1000000/RES_hhdet_num!G172)</f>
        <v>16.333820664456763</v>
      </c>
      <c r="H173" s="156">
        <f>IF(RES_hhdet_tes!H173=0,0,RES_hhdet_tes!H173/0.086*1000000/RES_hhdet_num!H172)</f>
        <v>16.408422473347152</v>
      </c>
      <c r="I173" s="156">
        <f>IF(RES_hhdet_tes!I173=0,0,RES_hhdet_tes!I173/0.086*1000000/RES_hhdet_num!I172)</f>
        <v>16.823844117675179</v>
      </c>
      <c r="J173" s="156">
        <f>IF(RES_hhdet_tes!J173=0,0,RES_hhdet_tes!J173/0.086*1000000/RES_hhdet_num!J172)</f>
        <v>17.245179809119541</v>
      </c>
      <c r="K173" s="156">
        <f>IF(RES_hhdet_tes!K173=0,0,RES_hhdet_tes!K173/0.086*1000000/RES_hhdet_num!K172)</f>
        <v>13.797865709876097</v>
      </c>
      <c r="L173" s="156">
        <f>IF(RES_hhdet_tes!L173=0,0,RES_hhdet_tes!L173/0.086*1000000/RES_hhdet_num!L172)</f>
        <v>17.78208258662778</v>
      </c>
      <c r="M173" s="156">
        <f>IF(RES_hhdet_tes!M173=0,0,RES_hhdet_tes!M173/0.086*1000000/RES_hhdet_num!M172)</f>
        <v>17.562612449241918</v>
      </c>
      <c r="N173" s="156">
        <f>IF(RES_hhdet_tes!N173=0,0,RES_hhdet_tes!N173/0.086*1000000/RES_hhdet_num!N172)</f>
        <v>17.673263206990544</v>
      </c>
      <c r="O173" s="156">
        <f>IF(RES_hhdet_tes!O173=0,0,RES_hhdet_tes!O173/0.086*1000000/RES_hhdet_num!O172)</f>
        <v>23.749254405174998</v>
      </c>
      <c r="P173" s="156">
        <f>IF(RES_hhdet_tes!P173=0,0,RES_hhdet_tes!P173/0.086*1000000/RES_hhdet_num!P172)</f>
        <v>23.749689527008982</v>
      </c>
      <c r="Q173" s="156">
        <f>IF(RES_hhdet_tes!Q173=0,0,RES_hhdet_tes!Q173/0.086*1000000/RES_hhdet_num!Q172)</f>
        <v>62.487360905026442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0</v>
      </c>
      <c r="C174" s="57">
        <f>IF(RES_hhdet_tes!C174=0,0,RES_hhdet_tes!C174/0.086*1000000/RES_hhdet_num!C172)</f>
        <v>0</v>
      </c>
      <c r="D174" s="57">
        <f>IF(RES_hhdet_tes!D174=0,0,RES_hhdet_tes!D174/0.086*1000000/RES_hhdet_num!D172)</f>
        <v>656.75837202734749</v>
      </c>
      <c r="E174" s="57">
        <f>IF(RES_hhdet_tes!E174=0,0,RES_hhdet_tes!E174/0.086*1000000/RES_hhdet_num!E172)</f>
        <v>653.98801893949269</v>
      </c>
      <c r="F174" s="57">
        <f>IF(RES_hhdet_tes!F174=0,0,RES_hhdet_tes!F174/0.086*1000000/RES_hhdet_num!F172)</f>
        <v>669.81030972028748</v>
      </c>
      <c r="G174" s="57">
        <f>IF(RES_hhdet_tes!G174=0,0,RES_hhdet_tes!G174/0.086*1000000/RES_hhdet_num!G172)</f>
        <v>708.98251439724595</v>
      </c>
      <c r="H174" s="57">
        <f>IF(RES_hhdet_tes!H174=0,0,RES_hhdet_tes!H174/0.086*1000000/RES_hhdet_num!H172)</f>
        <v>707.36532353710948</v>
      </c>
      <c r="I174" s="57">
        <f>IF(RES_hhdet_tes!I174=0,0,RES_hhdet_tes!I174/0.086*1000000/RES_hhdet_num!I172)</f>
        <v>720.77526587597583</v>
      </c>
      <c r="J174" s="57">
        <f>IF(RES_hhdet_tes!J174=0,0,RES_hhdet_tes!J174/0.086*1000000/RES_hhdet_num!J172)</f>
        <v>736.61689864642517</v>
      </c>
      <c r="K174" s="57">
        <f>IF(RES_hhdet_tes!K174=0,0,RES_hhdet_tes!K174/0.086*1000000/RES_hhdet_num!K172)</f>
        <v>604.81513489393535</v>
      </c>
      <c r="L174" s="57">
        <f>IF(RES_hhdet_tes!L174=0,0,RES_hhdet_tes!L174/0.086*1000000/RES_hhdet_num!L172)</f>
        <v>766.79907364689132</v>
      </c>
      <c r="M174" s="57">
        <f>IF(RES_hhdet_tes!M174=0,0,RES_hhdet_tes!M174/0.086*1000000/RES_hhdet_num!M172)</f>
        <v>775.14222313291089</v>
      </c>
      <c r="N174" s="57">
        <f>IF(RES_hhdet_tes!N174=0,0,RES_hhdet_tes!N174/0.086*1000000/RES_hhdet_num!N172)</f>
        <v>781.28998693584151</v>
      </c>
      <c r="O174" s="57">
        <f>IF(RES_hhdet_tes!O174=0,0,RES_hhdet_tes!O174/0.086*1000000/RES_hhdet_num!O172)</f>
        <v>796.28278745546515</v>
      </c>
      <c r="P174" s="57">
        <f>IF(RES_hhdet_tes!P174=0,0,RES_hhdet_tes!P174/0.086*1000000/RES_hhdet_num!P172)</f>
        <v>803.73853457583937</v>
      </c>
      <c r="Q174" s="57">
        <f>IF(RES_hhdet_tes!Q174=0,0,RES_hhdet_tes!Q174/0.086*1000000/RES_hhdet_num!Q172)</f>
        <v>810.10876241242784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510.55762570964106</v>
      </c>
      <c r="C175" s="157">
        <f>IF(RES_hhdet_tes!C175=0,0,RES_hhdet_tes!C175/0.086*1000000/RES_hhdet_num!C$161)</f>
        <v>527.42412270224884</v>
      </c>
      <c r="D175" s="157">
        <f>IF(RES_hhdet_tes!D175=0,0,RES_hhdet_tes!D175/0.086*1000000/RES_hhdet_num!D$161)</f>
        <v>552.83795695478113</v>
      </c>
      <c r="E175" s="157">
        <f>IF(RES_hhdet_tes!E175=0,0,RES_hhdet_tes!E175/0.086*1000000/RES_hhdet_num!E$161)</f>
        <v>539.26111473866854</v>
      </c>
      <c r="F175" s="157">
        <f>IF(RES_hhdet_tes!F175=0,0,RES_hhdet_tes!F175/0.086*1000000/RES_hhdet_num!F$161)</f>
        <v>612.57866707937387</v>
      </c>
      <c r="G175" s="157">
        <f>IF(RES_hhdet_tes!G175=0,0,RES_hhdet_tes!G175/0.086*1000000/RES_hhdet_num!G$161)</f>
        <v>605.74134345774769</v>
      </c>
      <c r="H175" s="157">
        <f>IF(RES_hhdet_tes!H175=0,0,RES_hhdet_tes!H175/0.086*1000000/RES_hhdet_num!H$161)</f>
        <v>627.20360326945911</v>
      </c>
      <c r="I175" s="157">
        <f>IF(RES_hhdet_tes!I175=0,0,RES_hhdet_tes!I175/0.086*1000000/RES_hhdet_num!I$161)</f>
        <v>615.59980743032997</v>
      </c>
      <c r="J175" s="157">
        <f>IF(RES_hhdet_tes!J175=0,0,RES_hhdet_tes!J175/0.086*1000000/RES_hhdet_num!J$161)</f>
        <v>625.4619086230548</v>
      </c>
      <c r="K175" s="157">
        <f>IF(RES_hhdet_tes!K175=0,0,RES_hhdet_tes!K175/0.086*1000000/RES_hhdet_num!K$161)</f>
        <v>615.83316490577238</v>
      </c>
      <c r="L175" s="157">
        <f>IF(RES_hhdet_tes!L175=0,0,RES_hhdet_tes!L175/0.086*1000000/RES_hhdet_num!L$161)</f>
        <v>666.20289326256841</v>
      </c>
      <c r="M175" s="157">
        <f>IF(RES_hhdet_tes!M175=0,0,RES_hhdet_tes!M175/0.086*1000000/RES_hhdet_num!M$161)</f>
        <v>664.75628546661551</v>
      </c>
      <c r="N175" s="157">
        <f>IF(RES_hhdet_tes!N175=0,0,RES_hhdet_tes!N175/0.086*1000000/RES_hhdet_num!N$161)</f>
        <v>670.96825755823932</v>
      </c>
      <c r="O175" s="157">
        <f>IF(RES_hhdet_tes!O175=0,0,RES_hhdet_tes!O175/0.086*1000000/RES_hhdet_num!O$161)</f>
        <v>664.82403212100894</v>
      </c>
      <c r="P175" s="157">
        <f>IF(RES_hhdet_tes!P175=0,0,RES_hhdet_tes!P175/0.086*1000000/RES_hhdet_num!P$161)</f>
        <v>664.90091315208019</v>
      </c>
      <c r="Q175" s="157">
        <f>IF(RES_hhdet_tes!Q175=0,0,RES_hhdet_tes!Q175/0.086*1000000/RES_hhdet_num!Q$161)</f>
        <v>732.33834395516999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506.02941990670149</v>
      </c>
      <c r="C176" s="156">
        <f>IF(RES_hhdet_tes!C176=0,0,RES_hhdet_tes!C176/0.086*1000000/RES_hhdet_num!C176)</f>
        <v>551.68474064494012</v>
      </c>
      <c r="D176" s="156">
        <f>IF(RES_hhdet_tes!D176=0,0,RES_hhdet_tes!D176/0.086*1000000/RES_hhdet_num!D176)</f>
        <v>592.30172310613409</v>
      </c>
      <c r="E176" s="156">
        <f>IF(RES_hhdet_tes!E176=0,0,RES_hhdet_tes!E176/0.086*1000000/RES_hhdet_num!E176)</f>
        <v>549.91770003110514</v>
      </c>
      <c r="F176" s="156">
        <f>IF(RES_hhdet_tes!F176=0,0,RES_hhdet_tes!F176/0.086*1000000/RES_hhdet_num!F176)</f>
        <v>636.88986335194409</v>
      </c>
      <c r="G176" s="156">
        <f>IF(RES_hhdet_tes!G176=0,0,RES_hhdet_tes!G176/0.086*1000000/RES_hhdet_num!G176)</f>
        <v>632.13477429341231</v>
      </c>
      <c r="H176" s="156">
        <f>IF(RES_hhdet_tes!H176=0,0,RES_hhdet_tes!H176/0.086*1000000/RES_hhdet_num!H176)</f>
        <v>645.44951475374751</v>
      </c>
      <c r="I176" s="156">
        <f>IF(RES_hhdet_tes!I176=0,0,RES_hhdet_tes!I176/0.086*1000000/RES_hhdet_num!I176)</f>
        <v>626.04851538140383</v>
      </c>
      <c r="J176" s="156">
        <f>IF(RES_hhdet_tes!J176=0,0,RES_hhdet_tes!J176/0.086*1000000/RES_hhdet_num!J176)</f>
        <v>630.38498347256689</v>
      </c>
      <c r="K176" s="156">
        <f>IF(RES_hhdet_tes!K176=0,0,RES_hhdet_tes!K176/0.086*1000000/RES_hhdet_num!K176)</f>
        <v>628.69583620889659</v>
      </c>
      <c r="L176" s="156">
        <f>IF(RES_hhdet_tes!L176=0,0,RES_hhdet_tes!L176/0.086*1000000/RES_hhdet_num!L176)</f>
        <v>676.1026972166577</v>
      </c>
      <c r="M176" s="156">
        <f>IF(RES_hhdet_tes!M176=0,0,RES_hhdet_tes!M176/0.086*1000000/RES_hhdet_num!M176)</f>
        <v>676.27442428351299</v>
      </c>
      <c r="N176" s="156">
        <f>IF(RES_hhdet_tes!N176=0,0,RES_hhdet_tes!N176/0.086*1000000/RES_hhdet_num!N176)</f>
        <v>676.75526312907459</v>
      </c>
      <c r="O176" s="156">
        <f>IF(RES_hhdet_tes!O176=0,0,RES_hhdet_tes!O176/0.086*1000000/RES_hhdet_num!O176)</f>
        <v>677.02133298267483</v>
      </c>
      <c r="P176" s="156">
        <f>IF(RES_hhdet_tes!P176=0,0,RES_hhdet_tes!P176/0.086*1000000/RES_hhdet_num!P176)</f>
        <v>673.48098841940009</v>
      </c>
      <c r="Q176" s="156">
        <f>IF(RES_hhdet_tes!Q176=0,0,RES_hhdet_tes!Q176/0.086*1000000/RES_hhdet_num!Q176)</f>
        <v>728.08850820743908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510.85431777679293</v>
      </c>
      <c r="C177" s="57">
        <f>IF(RES_hhdet_tes!C177=0,0,RES_hhdet_tes!C177/0.086*1000000/RES_hhdet_num!C177)</f>
        <v>515.13324837514847</v>
      </c>
      <c r="D177" s="57">
        <f>IF(RES_hhdet_tes!D177=0,0,RES_hhdet_tes!D177/0.086*1000000/RES_hhdet_num!D177)</f>
        <v>544.76537355246467</v>
      </c>
      <c r="E177" s="57">
        <f>IF(RES_hhdet_tes!E177=0,0,RES_hhdet_tes!E177/0.086*1000000/RES_hhdet_num!E177)</f>
        <v>537.14833962913087</v>
      </c>
      <c r="F177" s="57">
        <f>IF(RES_hhdet_tes!F177=0,0,RES_hhdet_tes!F177/0.086*1000000/RES_hhdet_num!F177)</f>
        <v>606.17697062887203</v>
      </c>
      <c r="G177" s="57">
        <f>IF(RES_hhdet_tes!G177=0,0,RES_hhdet_tes!G177/0.086*1000000/RES_hhdet_num!G177)</f>
        <v>598.20174178720424</v>
      </c>
      <c r="H177" s="57">
        <f>IF(RES_hhdet_tes!H177=0,0,RES_hhdet_tes!H177/0.086*1000000/RES_hhdet_num!H177)</f>
        <v>620.88142267541764</v>
      </c>
      <c r="I177" s="57">
        <f>IF(RES_hhdet_tes!I177=0,0,RES_hhdet_tes!I177/0.086*1000000/RES_hhdet_num!I177)</f>
        <v>609.69073876095536</v>
      </c>
      <c r="J177" s="57">
        <f>IF(RES_hhdet_tes!J177=0,0,RES_hhdet_tes!J177/0.086*1000000/RES_hhdet_num!J177)</f>
        <v>620.36483295805658</v>
      </c>
      <c r="K177" s="57">
        <f>IF(RES_hhdet_tes!K177=0,0,RES_hhdet_tes!K177/0.086*1000000/RES_hhdet_num!K177)</f>
        <v>600.65285969032368</v>
      </c>
      <c r="L177" s="57">
        <f>IF(RES_hhdet_tes!L177=0,0,RES_hhdet_tes!L177/0.086*1000000/RES_hhdet_num!L177)</f>
        <v>659.25340500766015</v>
      </c>
      <c r="M177" s="57">
        <f>IF(RES_hhdet_tes!M177=0,0,RES_hhdet_tes!M177/0.086*1000000/RES_hhdet_num!M177)</f>
        <v>658.21063828795866</v>
      </c>
      <c r="N177" s="57">
        <f>IF(RES_hhdet_tes!N177=0,0,RES_hhdet_tes!N177/0.086*1000000/RES_hhdet_num!N177)</f>
        <v>667.90515305159863</v>
      </c>
      <c r="O177" s="57">
        <f>IF(RES_hhdet_tes!O177=0,0,RES_hhdet_tes!O177/0.086*1000000/RES_hhdet_num!O177)</f>
        <v>659.49083953996762</v>
      </c>
      <c r="P177" s="57">
        <f>IF(RES_hhdet_tes!P177=0,0,RES_hhdet_tes!P177/0.086*1000000/RES_hhdet_num!P177)</f>
        <v>661.95621398984827</v>
      </c>
      <c r="Q177" s="57">
        <f>IF(RES_hhdet_tes!Q177=0,0,RES_hhdet_tes!Q177/0.086*1000000/RES_hhdet_num!Q177)</f>
        <v>733.59505778205789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0</v>
      </c>
      <c r="C5" s="156">
        <f>IF(RES_hhdet_emi!C5=0,0,RES_hhdet_emi!C5*1000000/RES_hhdet_num!C$3)</f>
        <v>0</v>
      </c>
      <c r="D5" s="156">
        <f>IF(RES_hhdet_emi!D5=0,0,RES_hhdet_emi!D5*1000000/RES_hhdet_num!D$3)</f>
        <v>0</v>
      </c>
      <c r="E5" s="156">
        <f>IF(RES_hhdet_emi!E5=0,0,RES_hhdet_emi!E5*1000000/RES_hhdet_num!E$3)</f>
        <v>0</v>
      </c>
      <c r="F5" s="156">
        <f>IF(RES_hhdet_emi!F5=0,0,RES_hhdet_emi!F5*1000000/RES_hhdet_num!F$3)</f>
        <v>0</v>
      </c>
      <c r="G5" s="156">
        <f>IF(RES_hhdet_emi!G5=0,0,RES_hhdet_emi!G5*1000000/RES_hhdet_num!G$3)</f>
        <v>0</v>
      </c>
      <c r="H5" s="156">
        <f>IF(RES_hhdet_emi!H5=0,0,RES_hhdet_emi!H5*1000000/RES_hhdet_num!H$3)</f>
        <v>0</v>
      </c>
      <c r="I5" s="156">
        <f>IF(RES_hhdet_emi!I5=0,0,RES_hhdet_emi!I5*1000000/RES_hhdet_num!I$3)</f>
        <v>0</v>
      </c>
      <c r="J5" s="156">
        <f>IF(RES_hhdet_emi!J5=0,0,RES_hhdet_emi!J5*1000000/RES_hhdet_num!J$3)</f>
        <v>0</v>
      </c>
      <c r="K5" s="156">
        <f>IF(RES_hhdet_emi!K5=0,0,RES_hhdet_emi!K5*1000000/RES_hhdet_num!K$3)</f>
        <v>0</v>
      </c>
      <c r="L5" s="156">
        <f>IF(RES_hhdet_emi!L5=0,0,RES_hhdet_emi!L5*1000000/RES_hhdet_num!L$3)</f>
        <v>0</v>
      </c>
      <c r="M5" s="156">
        <f>IF(RES_hhdet_emi!M5=0,0,RES_hhdet_emi!M5*1000000/RES_hhdet_num!M$3)</f>
        <v>0</v>
      </c>
      <c r="N5" s="156">
        <f>IF(RES_hhdet_emi!N5=0,0,RES_hhdet_emi!N5*1000000/RES_hhdet_num!N$3)</f>
        <v>0</v>
      </c>
      <c r="O5" s="156">
        <f>IF(RES_hhdet_emi!O5=0,0,RES_hhdet_emi!O5*1000000/RES_hhdet_num!O$3)</f>
        <v>0</v>
      </c>
      <c r="P5" s="156">
        <f>IF(RES_hhdet_emi!P5=0,0,RES_hhdet_emi!P5*1000000/RES_hhdet_num!P$3)</f>
        <v>0</v>
      </c>
      <c r="Q5" s="156">
        <f>IF(RES_hhdet_emi!Q5=0,0,RES_hhdet_emi!Q5*1000000/RES_hhdet_num!Q$3)</f>
        <v>0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0</v>
      </c>
      <c r="C9" s="157">
        <f>IF(RES_hhdet_emi!C9=0,0,RES_hhdet_emi!C9*1000000/RES_hhdet_num!C$3)</f>
        <v>0</v>
      </c>
      <c r="D9" s="157">
        <f>IF(RES_hhdet_emi!D9=0,0,RES_hhdet_emi!D9*1000000/RES_hhdet_num!D$3)</f>
        <v>0</v>
      </c>
      <c r="E9" s="157">
        <f>IF(RES_hhdet_emi!E9=0,0,RES_hhdet_emi!E9*1000000/RES_hhdet_num!E$3)</f>
        <v>0</v>
      </c>
      <c r="F9" s="157">
        <f>IF(RES_hhdet_emi!F9=0,0,RES_hhdet_emi!F9*1000000/RES_hhdet_num!F$3)</f>
        <v>0</v>
      </c>
      <c r="G9" s="157">
        <f>IF(RES_hhdet_emi!G9=0,0,RES_hhdet_emi!G9*1000000/RES_hhdet_num!G$3)</f>
        <v>0</v>
      </c>
      <c r="H9" s="157">
        <f>IF(RES_hhdet_emi!H9=0,0,RES_hhdet_emi!H9*1000000/RES_hhdet_num!H$3)</f>
        <v>0</v>
      </c>
      <c r="I9" s="157">
        <f>IF(RES_hhdet_emi!I9=0,0,RES_hhdet_emi!I9*1000000/RES_hhdet_num!I$3)</f>
        <v>0</v>
      </c>
      <c r="J9" s="157">
        <f>IF(RES_hhdet_emi!J9=0,0,RES_hhdet_emi!J9*1000000/RES_hhdet_num!J$3)</f>
        <v>0</v>
      </c>
      <c r="K9" s="157">
        <f>IF(RES_hhdet_emi!K9=0,0,RES_hhdet_emi!K9*1000000/RES_hhdet_num!K$3)</f>
        <v>0</v>
      </c>
      <c r="L9" s="157">
        <f>IF(RES_hhdet_emi!L9=0,0,RES_hhdet_emi!L9*1000000/RES_hhdet_num!L$3)</f>
        <v>0</v>
      </c>
      <c r="M9" s="157">
        <f>IF(RES_hhdet_emi!M9=0,0,RES_hhdet_emi!M9*1000000/RES_hhdet_num!M$3)</f>
        <v>0</v>
      </c>
      <c r="N9" s="157">
        <f>IF(RES_hhdet_emi!N9=0,0,RES_hhdet_emi!N9*1000000/RES_hhdet_num!N$3)</f>
        <v>0</v>
      </c>
      <c r="O9" s="157">
        <f>IF(RES_hhdet_emi!O9=0,0,RES_hhdet_emi!O9*1000000/RES_hhdet_num!O$3)</f>
        <v>0</v>
      </c>
      <c r="P9" s="157">
        <f>IF(RES_hhdet_emi!P9=0,0,RES_hhdet_emi!P9*1000000/RES_hhdet_num!P$3)</f>
        <v>0</v>
      </c>
      <c r="Q9" s="157">
        <f>IF(RES_hhdet_emi!Q9=0,0,RES_hhdet_emi!Q9*1000000/RES_hhdet_num!Q$3)</f>
        <v>0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0</v>
      </c>
      <c r="C11" s="132">
        <f>IF(RES_hhdet_emi!C11=0,0,RES_hhdet_emi!C11*1000000/RES_hhdet_num!C11)</f>
        <v>0</v>
      </c>
      <c r="D11" s="132">
        <f>IF(RES_hhdet_emi!D11=0,0,RES_hhdet_emi!D11*1000000/RES_hhdet_num!D11)</f>
        <v>0</v>
      </c>
      <c r="E11" s="132">
        <f>IF(RES_hhdet_emi!E11=0,0,RES_hhdet_emi!E11*1000000/RES_hhdet_num!E11)</f>
        <v>0</v>
      </c>
      <c r="F11" s="132">
        <f>IF(RES_hhdet_emi!F11=0,0,RES_hhdet_emi!F11*1000000/RES_hhdet_num!F11)</f>
        <v>0</v>
      </c>
      <c r="G11" s="132">
        <f>IF(RES_hhdet_emi!G11=0,0,RES_hhdet_emi!G11*1000000/RES_hhdet_num!G11)</f>
        <v>0</v>
      </c>
      <c r="H11" s="132">
        <f>IF(RES_hhdet_emi!H11=0,0,RES_hhdet_emi!H11*1000000/RES_hhdet_num!H11)</f>
        <v>0</v>
      </c>
      <c r="I11" s="132">
        <f>IF(RES_hhdet_emi!I11=0,0,RES_hhdet_emi!I11*1000000/RES_hhdet_num!I11)</f>
        <v>0</v>
      </c>
      <c r="J11" s="132">
        <f>IF(RES_hhdet_emi!J11=0,0,RES_hhdet_emi!J11*1000000/RES_hhdet_num!J11)</f>
        <v>0</v>
      </c>
      <c r="K11" s="132">
        <f>IF(RES_hhdet_emi!K11=0,0,RES_hhdet_emi!K11*1000000/RES_hhdet_num!K11)</f>
        <v>0</v>
      </c>
      <c r="L11" s="132">
        <f>IF(RES_hhdet_emi!L11=0,0,RES_hhdet_emi!L11*1000000/RES_hhdet_num!L11)</f>
        <v>0</v>
      </c>
      <c r="M11" s="132">
        <f>IF(RES_hhdet_emi!M11=0,0,RES_hhdet_emi!M11*1000000/RES_hhdet_num!M11)</f>
        <v>0</v>
      </c>
      <c r="N11" s="132">
        <f>IF(RES_hhdet_emi!N11=0,0,RES_hhdet_emi!N11*1000000/RES_hhdet_num!N11)</f>
        <v>0</v>
      </c>
      <c r="O11" s="132">
        <f>IF(RES_hhdet_emi!O11=0,0,RES_hhdet_emi!O11*1000000/RES_hhdet_num!O11)</f>
        <v>0</v>
      </c>
      <c r="P11" s="132">
        <f>IF(RES_hhdet_emi!P11=0,0,RES_hhdet_emi!P11*1000000/RES_hhdet_num!P11)</f>
        <v>0</v>
      </c>
      <c r="Q11" s="132">
        <f>IF(RES_hhdet_emi!Q11=0,0,RES_hhdet_emi!Q11*1000000/RES_hhdet_num!Q11)</f>
        <v>0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0</v>
      </c>
      <c r="F12" s="132">
        <f>IF(RES_hhdet_emi!F12=0,0,RES_hhdet_emi!F12*1000000/RES_hhdet_num!F12)</f>
        <v>0</v>
      </c>
      <c r="G12" s="132">
        <f>IF(RES_hhdet_emi!G12=0,0,RES_hhdet_emi!G12*1000000/RES_hhdet_num!G12)</f>
        <v>0</v>
      </c>
      <c r="H12" s="132">
        <f>IF(RES_hhdet_emi!H12=0,0,RES_hhdet_emi!H12*1000000/RES_hhdet_num!H12)</f>
        <v>0</v>
      </c>
      <c r="I12" s="132">
        <f>IF(RES_hhdet_emi!I12=0,0,RES_hhdet_emi!I12*1000000/RES_hhdet_num!I12)</f>
        <v>0</v>
      </c>
      <c r="J12" s="132">
        <f>IF(RES_hhdet_emi!J12=0,0,RES_hhdet_emi!J12*1000000/RES_hhdet_num!J12)</f>
        <v>0</v>
      </c>
      <c r="K12" s="132">
        <f>IF(RES_hhdet_emi!K12=0,0,RES_hhdet_emi!K12*1000000/RES_hhdet_num!K12)</f>
        <v>0</v>
      </c>
      <c r="L12" s="132">
        <f>IF(RES_hhdet_emi!L12=0,0,RES_hhdet_emi!L12*1000000/RES_hhdet_num!L12)</f>
        <v>0</v>
      </c>
      <c r="M12" s="132">
        <f>IF(RES_hhdet_emi!M12=0,0,RES_hhdet_emi!M12*1000000/RES_hhdet_num!M12)</f>
        <v>0</v>
      </c>
      <c r="N12" s="132">
        <f>IF(RES_hhdet_emi!N12=0,0,RES_hhdet_emi!N12*1000000/RES_hhdet_num!N12)</f>
        <v>0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0</v>
      </c>
      <c r="F13" s="165">
        <f>IF(RES_hhdet_emi!F13=0,0,RES_hhdet_emi!F13*1000000/RES_hhdet_num!F12)</f>
        <v>0</v>
      </c>
      <c r="G13" s="165">
        <f>IF(RES_hhdet_emi!G13=0,0,RES_hhdet_emi!G13*1000000/RES_hhdet_num!G12)</f>
        <v>0</v>
      </c>
      <c r="H13" s="165">
        <f>IF(RES_hhdet_emi!H13=0,0,RES_hhdet_emi!H13*1000000/RES_hhdet_num!H12)</f>
        <v>0</v>
      </c>
      <c r="I13" s="165">
        <f>IF(RES_hhdet_emi!I13=0,0,RES_hhdet_emi!I13*1000000/RES_hhdet_num!I12)</f>
        <v>0</v>
      </c>
      <c r="J13" s="165">
        <f>IF(RES_hhdet_emi!J13=0,0,RES_hhdet_emi!J13*1000000/RES_hhdet_num!J12)</f>
        <v>0</v>
      </c>
      <c r="K13" s="165">
        <f>IF(RES_hhdet_emi!K13=0,0,RES_hhdet_emi!K13*1000000/RES_hhdet_num!K12)</f>
        <v>0</v>
      </c>
      <c r="L13" s="165">
        <f>IF(RES_hhdet_emi!L13=0,0,RES_hhdet_emi!L13*1000000/RES_hhdet_num!L12)</f>
        <v>0</v>
      </c>
      <c r="M13" s="165">
        <f>IF(RES_hhdet_emi!M13=0,0,RES_hhdet_emi!M13*1000000/RES_hhdet_num!M12)</f>
        <v>0</v>
      </c>
      <c r="N13" s="165">
        <f>IF(RES_hhdet_emi!N13=0,0,RES_hhdet_emi!N13*1000000/RES_hhdet_num!N12)</f>
        <v>0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0</v>
      </c>
      <c r="C19" s="157">
        <f>IF(RES_hhdet_emi!C19=0,0,RES_hhdet_emi!C19*1000000/RES_hhdet_num!C$3)</f>
        <v>0</v>
      </c>
      <c r="D19" s="157">
        <f>IF(RES_hhdet_emi!D19=0,0,RES_hhdet_emi!D19*1000000/RES_hhdet_num!D$3)</f>
        <v>0</v>
      </c>
      <c r="E19" s="157">
        <f>IF(RES_hhdet_emi!E19=0,0,RES_hhdet_emi!E19*1000000/RES_hhdet_num!E$3)</f>
        <v>0</v>
      </c>
      <c r="F19" s="157">
        <f>IF(RES_hhdet_emi!F19=0,0,RES_hhdet_emi!F19*1000000/RES_hhdet_num!F$3)</f>
        <v>0</v>
      </c>
      <c r="G19" s="157">
        <f>IF(RES_hhdet_emi!G19=0,0,RES_hhdet_emi!G19*1000000/RES_hhdet_num!G$3)</f>
        <v>0</v>
      </c>
      <c r="H19" s="157">
        <f>IF(RES_hhdet_emi!H19=0,0,RES_hhdet_emi!H19*1000000/RES_hhdet_num!H$3)</f>
        <v>0</v>
      </c>
      <c r="I19" s="157">
        <f>IF(RES_hhdet_emi!I19=0,0,RES_hhdet_emi!I19*1000000/RES_hhdet_num!I$3)</f>
        <v>0</v>
      </c>
      <c r="J19" s="157">
        <f>IF(RES_hhdet_emi!J19=0,0,RES_hhdet_emi!J19*1000000/RES_hhdet_num!J$3)</f>
        <v>0</v>
      </c>
      <c r="K19" s="157">
        <f>IF(RES_hhdet_emi!K19=0,0,RES_hhdet_emi!K19*1000000/RES_hhdet_num!K$3)</f>
        <v>0</v>
      </c>
      <c r="L19" s="157">
        <f>IF(RES_hhdet_emi!L19=0,0,RES_hhdet_emi!L19*1000000/RES_hhdet_num!L$3)</f>
        <v>0</v>
      </c>
      <c r="M19" s="157">
        <f>IF(RES_hhdet_emi!M19=0,0,RES_hhdet_emi!M19*1000000/RES_hhdet_num!M$3)</f>
        <v>0</v>
      </c>
      <c r="N19" s="157">
        <f>IF(RES_hhdet_emi!N19=0,0,RES_hhdet_emi!N19*1000000/RES_hhdet_num!N$3)</f>
        <v>0</v>
      </c>
      <c r="O19" s="157">
        <f>IF(RES_hhdet_emi!O19=0,0,RES_hhdet_emi!O19*1000000/RES_hhdet_num!O$3)</f>
        <v>0</v>
      </c>
      <c r="P19" s="157">
        <f>IF(RES_hhdet_emi!P19=0,0,RES_hhdet_emi!P19*1000000/RES_hhdet_num!P$3)</f>
        <v>0</v>
      </c>
      <c r="Q19" s="157">
        <f>IF(RES_hhdet_emi!Q19=0,0,RES_hhdet_emi!Q19*1000000/RES_hhdet_num!Q$3)</f>
        <v>0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0</v>
      </c>
      <c r="C21" s="156">
        <f>IF(RES_hhdet_emi!C21=0,0,RES_hhdet_emi!C21*1000000/RES_hhdet_num!C21)</f>
        <v>0</v>
      </c>
      <c r="D21" s="156">
        <f>IF(RES_hhdet_emi!D21=0,0,RES_hhdet_emi!D21*1000000/RES_hhdet_num!D21)</f>
        <v>0</v>
      </c>
      <c r="E21" s="156">
        <f>IF(RES_hhdet_emi!E21=0,0,RES_hhdet_emi!E21*1000000/RES_hhdet_num!E21)</f>
        <v>0</v>
      </c>
      <c r="F21" s="156">
        <f>IF(RES_hhdet_emi!F21=0,0,RES_hhdet_emi!F21*1000000/RES_hhdet_num!F21)</f>
        <v>0</v>
      </c>
      <c r="G21" s="156">
        <f>IF(RES_hhdet_emi!G21=0,0,RES_hhdet_emi!G21*1000000/RES_hhdet_num!G21)</f>
        <v>0</v>
      </c>
      <c r="H21" s="156">
        <f>IF(RES_hhdet_emi!H21=0,0,RES_hhdet_emi!H21*1000000/RES_hhdet_num!H21)</f>
        <v>0</v>
      </c>
      <c r="I21" s="156">
        <f>IF(RES_hhdet_emi!I21=0,0,RES_hhdet_emi!I21*1000000/RES_hhdet_num!I21)</f>
        <v>0</v>
      </c>
      <c r="J21" s="156">
        <f>IF(RES_hhdet_emi!J21=0,0,RES_hhdet_emi!J21*1000000/RES_hhdet_num!J21)</f>
        <v>0</v>
      </c>
      <c r="K21" s="156">
        <f>IF(RES_hhdet_emi!K21=0,0,RES_hhdet_emi!K21*1000000/RES_hhdet_num!K21)</f>
        <v>0</v>
      </c>
      <c r="L21" s="156">
        <f>IF(RES_hhdet_emi!L21=0,0,RES_hhdet_emi!L21*1000000/RES_hhdet_num!L21)</f>
        <v>0</v>
      </c>
      <c r="M21" s="156">
        <f>IF(RES_hhdet_emi!M21=0,0,RES_hhdet_emi!M21*1000000/RES_hhdet_num!M21)</f>
        <v>0</v>
      </c>
      <c r="N21" s="156">
        <f>IF(RES_hhdet_emi!N21=0,0,RES_hhdet_emi!N21*1000000/RES_hhdet_num!N21)</f>
        <v>0</v>
      </c>
      <c r="O21" s="156">
        <f>IF(RES_hhdet_emi!O21=0,0,RES_hhdet_emi!O21*1000000/RES_hhdet_num!O21)</f>
        <v>0</v>
      </c>
      <c r="P21" s="156">
        <f>IF(RES_hhdet_emi!P21=0,0,RES_hhdet_emi!P21*1000000/RES_hhdet_num!P21)</f>
        <v>0</v>
      </c>
      <c r="Q21" s="156">
        <f>IF(RES_hhdet_emi!Q21=0,0,RES_hhdet_emi!Q21*1000000/RES_hhdet_num!Q21)</f>
        <v>0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342.93200413032258</v>
      </c>
      <c r="C24" s="168">
        <f t="shared" ref="C24:Q24" si="3">SUM(C25,C28,C30,C39)</f>
        <v>294.45213310282401</v>
      </c>
      <c r="D24" s="168">
        <f t="shared" si="3"/>
        <v>344.8098192530407</v>
      </c>
      <c r="E24" s="168">
        <f t="shared" si="3"/>
        <v>366.21626867398732</v>
      </c>
      <c r="F24" s="168">
        <f t="shared" si="3"/>
        <v>356.03733084702145</v>
      </c>
      <c r="G24" s="168">
        <f t="shared" si="3"/>
        <v>379.97834114408914</v>
      </c>
      <c r="H24" s="168">
        <f t="shared" si="3"/>
        <v>437.03269084144091</v>
      </c>
      <c r="I24" s="168">
        <f t="shared" si="3"/>
        <v>429.87345302387428</v>
      </c>
      <c r="J24" s="168">
        <f t="shared" si="3"/>
        <v>411.1779090693052</v>
      </c>
      <c r="K24" s="168">
        <f t="shared" si="3"/>
        <v>284.56281758783928</v>
      </c>
      <c r="L24" s="168">
        <f t="shared" si="3"/>
        <v>394.84047852442427</v>
      </c>
      <c r="M24" s="168">
        <f t="shared" si="3"/>
        <v>358.86899136685349</v>
      </c>
      <c r="N24" s="168">
        <f t="shared" si="3"/>
        <v>375.62995564086879</v>
      </c>
      <c r="O24" s="168">
        <f t="shared" si="3"/>
        <v>375.687394421161</v>
      </c>
      <c r="P24" s="168">
        <f t="shared" si="3"/>
        <v>336.08157964471241</v>
      </c>
      <c r="Q24" s="168">
        <f t="shared" si="3"/>
        <v>408.20114065609818</v>
      </c>
    </row>
    <row r="25" spans="1:17" ht="12.95" customHeight="1" x14ac:dyDescent="0.25">
      <c r="A25" s="158" t="s">
        <v>65</v>
      </c>
      <c r="B25" s="157">
        <f t="shared" ref="B25:Q25" si="4">SUM(B26:B27)</f>
        <v>313.98524723005556</v>
      </c>
      <c r="C25" s="157">
        <f t="shared" si="4"/>
        <v>181.96033524393388</v>
      </c>
      <c r="D25" s="157">
        <f t="shared" si="4"/>
        <v>272.29584849967824</v>
      </c>
      <c r="E25" s="157">
        <f t="shared" si="4"/>
        <v>292.3808053728481</v>
      </c>
      <c r="F25" s="157">
        <f t="shared" si="4"/>
        <v>253.13629561806817</v>
      </c>
      <c r="G25" s="157">
        <f t="shared" si="4"/>
        <v>266.20015650964797</v>
      </c>
      <c r="H25" s="157">
        <f t="shared" si="4"/>
        <v>301.92711916247265</v>
      </c>
      <c r="I25" s="157">
        <f t="shared" si="4"/>
        <v>256.95856614295161</v>
      </c>
      <c r="J25" s="157">
        <f t="shared" si="4"/>
        <v>187.24851396512034</v>
      </c>
      <c r="K25" s="157">
        <f t="shared" si="4"/>
        <v>68.944021354224347</v>
      </c>
      <c r="L25" s="157">
        <f t="shared" si="4"/>
        <v>215.72864165961553</v>
      </c>
      <c r="M25" s="157">
        <f t="shared" si="4"/>
        <v>207.38162701365079</v>
      </c>
      <c r="N25" s="157">
        <f t="shared" si="4"/>
        <v>240.7514321872755</v>
      </c>
      <c r="O25" s="157">
        <f t="shared" si="4"/>
        <v>252.54042140106256</v>
      </c>
      <c r="P25" s="157">
        <f t="shared" si="4"/>
        <v>231.19160445629853</v>
      </c>
      <c r="Q25" s="157">
        <f t="shared" si="4"/>
        <v>306.91849256755705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313.98524723005556</v>
      </c>
      <c r="C26" s="156">
        <f>IF(RES_hhdet_emi!C26=0,0,RES_hhdet_emi!C26*1000000/RES_hhdet_num!C$24)</f>
        <v>181.96033524393388</v>
      </c>
      <c r="D26" s="156">
        <f>IF(RES_hhdet_emi!D26=0,0,RES_hhdet_emi!D26*1000000/RES_hhdet_num!D$24)</f>
        <v>272.29584849967824</v>
      </c>
      <c r="E26" s="156">
        <f>IF(RES_hhdet_emi!E26=0,0,RES_hhdet_emi!E26*1000000/RES_hhdet_num!E$24)</f>
        <v>292.3808053728481</v>
      </c>
      <c r="F26" s="156">
        <f>IF(RES_hhdet_emi!F26=0,0,RES_hhdet_emi!F26*1000000/RES_hhdet_num!F$24)</f>
        <v>253.13629561806817</v>
      </c>
      <c r="G26" s="156">
        <f>IF(RES_hhdet_emi!G26=0,0,RES_hhdet_emi!G26*1000000/RES_hhdet_num!G$24)</f>
        <v>266.20015650964797</v>
      </c>
      <c r="H26" s="156">
        <f>IF(RES_hhdet_emi!H26=0,0,RES_hhdet_emi!H26*1000000/RES_hhdet_num!H$24)</f>
        <v>301.92711916247265</v>
      </c>
      <c r="I26" s="156">
        <f>IF(RES_hhdet_emi!I26=0,0,RES_hhdet_emi!I26*1000000/RES_hhdet_num!I$24)</f>
        <v>256.95856614295161</v>
      </c>
      <c r="J26" s="156">
        <f>IF(RES_hhdet_emi!J26=0,0,RES_hhdet_emi!J26*1000000/RES_hhdet_num!J$24)</f>
        <v>187.24851396512034</v>
      </c>
      <c r="K26" s="156">
        <f>IF(RES_hhdet_emi!K26=0,0,RES_hhdet_emi!K26*1000000/RES_hhdet_num!K$24)</f>
        <v>68.944021354224347</v>
      </c>
      <c r="L26" s="156">
        <f>IF(RES_hhdet_emi!L26=0,0,RES_hhdet_emi!L26*1000000/RES_hhdet_num!L$24)</f>
        <v>215.72864165961553</v>
      </c>
      <c r="M26" s="156">
        <f>IF(RES_hhdet_emi!M26=0,0,RES_hhdet_emi!M26*1000000/RES_hhdet_num!M$24)</f>
        <v>207.38162701365079</v>
      </c>
      <c r="N26" s="156">
        <f>IF(RES_hhdet_emi!N26=0,0,RES_hhdet_emi!N26*1000000/RES_hhdet_num!N$24)</f>
        <v>240.7514321872755</v>
      </c>
      <c r="O26" s="156">
        <f>IF(RES_hhdet_emi!O26=0,0,RES_hhdet_emi!O26*1000000/RES_hhdet_num!O$24)</f>
        <v>252.54042140106256</v>
      </c>
      <c r="P26" s="156">
        <f>IF(RES_hhdet_emi!P26=0,0,RES_hhdet_emi!P26*1000000/RES_hhdet_num!P$24)</f>
        <v>231.19160445629853</v>
      </c>
      <c r="Q26" s="156">
        <f>IF(RES_hhdet_emi!Q26=0,0,RES_hhdet_emi!Q26*1000000/RES_hhdet_num!Q$24)</f>
        <v>306.91849256755705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11.147075059809884</v>
      </c>
      <c r="C30" s="157">
        <f>IF(RES_hhdet_emi!C30=0,0,RES_hhdet_emi!C30*1000000/RES_hhdet_num!C$24)</f>
        <v>16.405501473006453</v>
      </c>
      <c r="D30" s="157">
        <f>IF(RES_hhdet_emi!D30=0,0,RES_hhdet_emi!D30*1000000/RES_hhdet_num!D$24)</f>
        <v>21.347688455639801</v>
      </c>
      <c r="E30" s="157">
        <f>IF(RES_hhdet_emi!E30=0,0,RES_hhdet_emi!E30*1000000/RES_hhdet_num!E$24)</f>
        <v>27.551214383838563</v>
      </c>
      <c r="F30" s="157">
        <f>IF(RES_hhdet_emi!F30=0,0,RES_hhdet_emi!F30*1000000/RES_hhdet_num!F$24)</f>
        <v>35.587837083565326</v>
      </c>
      <c r="G30" s="157">
        <f>IF(RES_hhdet_emi!G30=0,0,RES_hhdet_emi!G30*1000000/RES_hhdet_num!G$24)</f>
        <v>42.647074825042367</v>
      </c>
      <c r="H30" s="157">
        <f>IF(RES_hhdet_emi!H30=0,0,RES_hhdet_emi!H30*1000000/RES_hhdet_num!H$24)</f>
        <v>51.143845762696174</v>
      </c>
      <c r="I30" s="157">
        <f>IF(RES_hhdet_emi!I30=0,0,RES_hhdet_emi!I30*1000000/RES_hhdet_num!I$24)</f>
        <v>59.284134839440433</v>
      </c>
      <c r="J30" s="157">
        <f>IF(RES_hhdet_emi!J30=0,0,RES_hhdet_emi!J30*1000000/RES_hhdet_num!J$24)</f>
        <v>63.896454044200205</v>
      </c>
      <c r="K30" s="157">
        <f>IF(RES_hhdet_emi!K30=0,0,RES_hhdet_emi!K30*1000000/RES_hhdet_num!K$24)</f>
        <v>48.447360536861645</v>
      </c>
      <c r="L30" s="157">
        <f>IF(RES_hhdet_emi!L30=0,0,RES_hhdet_emi!L30*1000000/RES_hhdet_num!L$24)</f>
        <v>42.748671140326245</v>
      </c>
      <c r="M30" s="157">
        <f>IF(RES_hhdet_emi!M30=0,0,RES_hhdet_emi!M30*1000000/RES_hhdet_num!M$24)</f>
        <v>31.69599928196185</v>
      </c>
      <c r="N30" s="157">
        <f>IF(RES_hhdet_emi!N30=0,0,RES_hhdet_emi!N30*1000000/RES_hhdet_num!N$24)</f>
        <v>20.470673807001173</v>
      </c>
      <c r="O30" s="157">
        <f>IF(RES_hhdet_emi!O30=0,0,RES_hhdet_emi!O30*1000000/RES_hhdet_num!O$24)</f>
        <v>22.662822756495387</v>
      </c>
      <c r="P30" s="157">
        <f>IF(RES_hhdet_emi!P30=0,0,RES_hhdet_emi!P30*1000000/RES_hhdet_num!P$24)</f>
        <v>21.002140365945188</v>
      </c>
      <c r="Q30" s="157">
        <f>IF(RES_hhdet_emi!Q30=0,0,RES_hhdet_emi!Q30*1000000/RES_hhdet_num!Q$24)</f>
        <v>20.305146388975437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350.33495604197827</v>
      </c>
      <c r="C31" s="132">
        <f>IF(RES_hhdet_emi!C31=0,0,RES_hhdet_emi!C31*1000000/RES_hhdet_num!C31)</f>
        <v>365.28146382342402</v>
      </c>
      <c r="D31" s="132">
        <f>IF(RES_hhdet_emi!D31=0,0,RES_hhdet_emi!D31*1000000/RES_hhdet_num!D31)</f>
        <v>357.57620530231782</v>
      </c>
      <c r="E31" s="132">
        <f>IF(RES_hhdet_emi!E31=0,0,RES_hhdet_emi!E31*1000000/RES_hhdet_num!E31)</f>
        <v>353.57180503620958</v>
      </c>
      <c r="F31" s="132">
        <f>IF(RES_hhdet_emi!F31=0,0,RES_hhdet_emi!F31*1000000/RES_hhdet_num!F31)</f>
        <v>359.34404005237064</v>
      </c>
      <c r="G31" s="132">
        <f>IF(RES_hhdet_emi!G31=0,0,RES_hhdet_emi!G31*1000000/RES_hhdet_num!G31)</f>
        <v>377.49446388688648</v>
      </c>
      <c r="H31" s="132">
        <f>IF(RES_hhdet_emi!H31=0,0,RES_hhdet_emi!H31*1000000/RES_hhdet_num!H31)</f>
        <v>373.79641877475888</v>
      </c>
      <c r="I31" s="132">
        <f>IF(RES_hhdet_emi!I31=0,0,RES_hhdet_emi!I31*1000000/RES_hhdet_num!I31)</f>
        <v>378.47198464796128</v>
      </c>
      <c r="J31" s="132">
        <f>IF(RES_hhdet_emi!J31=0,0,RES_hhdet_emi!J31*1000000/RES_hhdet_num!J31)</f>
        <v>383.95740438484574</v>
      </c>
      <c r="K31" s="132">
        <f>IF(RES_hhdet_emi!K31=0,0,RES_hhdet_emi!K31*1000000/RES_hhdet_num!K31)</f>
        <v>312.87990970354321</v>
      </c>
      <c r="L31" s="132">
        <f>IF(RES_hhdet_emi!L31=0,0,RES_hhdet_emi!L31*1000000/RES_hhdet_num!L31)</f>
        <v>393.80403590762768</v>
      </c>
      <c r="M31" s="132">
        <f>IF(RES_hhdet_emi!M31=0,0,RES_hhdet_emi!M31*1000000/RES_hhdet_num!M31)</f>
        <v>393.03484670085334</v>
      </c>
      <c r="N31" s="132">
        <f>IF(RES_hhdet_emi!N31=0,0,RES_hhdet_emi!N31*1000000/RES_hhdet_num!N31)</f>
        <v>391.36737853258751</v>
      </c>
      <c r="O31" s="132">
        <f>IF(RES_hhdet_emi!O31=0,0,RES_hhdet_emi!O31*1000000/RES_hhdet_num!O31)</f>
        <v>395.99930698116708</v>
      </c>
      <c r="P31" s="132">
        <f>IF(RES_hhdet_emi!P31=0,0,RES_hhdet_emi!P31*1000000/RES_hhdet_num!P31)</f>
        <v>393.55842902548613</v>
      </c>
      <c r="Q31" s="132">
        <f>IF(RES_hhdet_emi!Q31=0,0,RES_hhdet_emi!Q31*1000000/RES_hhdet_num!Q31)</f>
        <v>407.08248665701734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7.1515241060489174</v>
      </c>
      <c r="E32" s="132">
        <f>IF(RES_hhdet_emi!E32=0,0,RES_hhdet_emi!E32*1000000/RES_hhdet_num!E32)</f>
        <v>7.0714361007246431</v>
      </c>
      <c r="F32" s="132">
        <f>IF(RES_hhdet_emi!F32=0,0,RES_hhdet_emi!F32*1000000/RES_hhdet_num!F32)</f>
        <v>7.186880801048007</v>
      </c>
      <c r="G32" s="132">
        <f>IF(RES_hhdet_emi!G32=0,0,RES_hhdet_emi!G32*1000000/RES_hhdet_num!G32)</f>
        <v>7.5498892777370461</v>
      </c>
      <c r="H32" s="132">
        <f>IF(RES_hhdet_emi!H32=0,0,RES_hhdet_emi!H32*1000000/RES_hhdet_num!H32)</f>
        <v>7.4759283754947097</v>
      </c>
      <c r="I32" s="132">
        <f>IF(RES_hhdet_emi!I32=0,0,RES_hhdet_emi!I32*1000000/RES_hhdet_num!I32)</f>
        <v>7.5694396929591301</v>
      </c>
      <c r="J32" s="132">
        <f>IF(RES_hhdet_emi!J32=0,0,RES_hhdet_emi!J32*1000000/RES_hhdet_num!J32)</f>
        <v>7.6791480876974401</v>
      </c>
      <c r="K32" s="132">
        <f>IF(RES_hhdet_emi!K32=0,0,RES_hhdet_emi!K32*1000000/RES_hhdet_num!K32)</f>
        <v>6.2575981940708623</v>
      </c>
      <c r="L32" s="132">
        <f>IF(RES_hhdet_emi!L32=0,0,RES_hhdet_emi!L32*1000000/RES_hhdet_num!L32)</f>
        <v>7.8760807181524548</v>
      </c>
      <c r="M32" s="132">
        <f>IF(RES_hhdet_emi!M32=0,0,RES_hhdet_emi!M32*1000000/RES_hhdet_num!M32)</f>
        <v>7.8606969340169943</v>
      </c>
      <c r="N32" s="132">
        <f>IF(RES_hhdet_emi!N32=0,0,RES_hhdet_emi!N32*1000000/RES_hhdet_num!N32)</f>
        <v>7.8273475706517583</v>
      </c>
      <c r="O32" s="132">
        <f>IF(RES_hhdet_emi!O32=0,0,RES_hhdet_emi!O32*1000000/RES_hhdet_num!O32)</f>
        <v>10.691981288491482</v>
      </c>
      <c r="P32" s="132">
        <f>IF(RES_hhdet_emi!P32=0,0,RES_hhdet_emi!P32*1000000/RES_hhdet_num!P32)</f>
        <v>10.626077583688041</v>
      </c>
      <c r="Q32" s="132">
        <f>IF(RES_hhdet_emi!Q32=0,0,RES_hhdet_emi!Q32*1000000/RES_hhdet_num!Q32)</f>
        <v>27.274526606020085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7.1515241060489174</v>
      </c>
      <c r="E33" s="165">
        <f>IF(RES_hhdet_emi!E33=0,0,RES_hhdet_emi!E33*1000000/RES_hhdet_num!E32)</f>
        <v>7.0714361007246431</v>
      </c>
      <c r="F33" s="165">
        <f>IF(RES_hhdet_emi!F33=0,0,RES_hhdet_emi!F33*1000000/RES_hhdet_num!F32)</f>
        <v>7.186880801048007</v>
      </c>
      <c r="G33" s="165">
        <f>IF(RES_hhdet_emi!G33=0,0,RES_hhdet_emi!G33*1000000/RES_hhdet_num!G32)</f>
        <v>7.5498892777370461</v>
      </c>
      <c r="H33" s="165">
        <f>IF(RES_hhdet_emi!H33=0,0,RES_hhdet_emi!H33*1000000/RES_hhdet_num!H32)</f>
        <v>7.4759283754947097</v>
      </c>
      <c r="I33" s="165">
        <f>IF(RES_hhdet_emi!I33=0,0,RES_hhdet_emi!I33*1000000/RES_hhdet_num!I32)</f>
        <v>7.5694396929591301</v>
      </c>
      <c r="J33" s="165">
        <f>IF(RES_hhdet_emi!J33=0,0,RES_hhdet_emi!J33*1000000/RES_hhdet_num!J32)</f>
        <v>7.6791480876974401</v>
      </c>
      <c r="K33" s="165">
        <f>IF(RES_hhdet_emi!K33=0,0,RES_hhdet_emi!K33*1000000/RES_hhdet_num!K32)</f>
        <v>6.2575981940708623</v>
      </c>
      <c r="L33" s="165">
        <f>IF(RES_hhdet_emi!L33=0,0,RES_hhdet_emi!L33*1000000/RES_hhdet_num!L32)</f>
        <v>7.8760807181524548</v>
      </c>
      <c r="M33" s="165">
        <f>IF(RES_hhdet_emi!M33=0,0,RES_hhdet_emi!M33*1000000/RES_hhdet_num!M32)</f>
        <v>7.8606969340169943</v>
      </c>
      <c r="N33" s="165">
        <f>IF(RES_hhdet_emi!N33=0,0,RES_hhdet_emi!N33*1000000/RES_hhdet_num!N32)</f>
        <v>7.8273475706517583</v>
      </c>
      <c r="O33" s="165">
        <f>IF(RES_hhdet_emi!O33=0,0,RES_hhdet_emi!O33*1000000/RES_hhdet_num!O32)</f>
        <v>10.691981288491482</v>
      </c>
      <c r="P33" s="165">
        <f>IF(RES_hhdet_emi!P33=0,0,RES_hhdet_emi!P33*1000000/RES_hhdet_num!P32)</f>
        <v>10.626077583688041</v>
      </c>
      <c r="Q33" s="165">
        <f>IF(RES_hhdet_emi!Q33=0,0,RES_hhdet_emi!Q33*1000000/RES_hhdet_num!Q32)</f>
        <v>27.274526606020085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17.799681840457147</v>
      </c>
      <c r="C39" s="157">
        <f>IF(RES_hhdet_emi!C39=0,0,RES_hhdet_emi!C39*1000000/RES_hhdet_num!C$24)</f>
        <v>96.086296385883671</v>
      </c>
      <c r="D39" s="157">
        <f>IF(RES_hhdet_emi!D39=0,0,RES_hhdet_emi!D39*1000000/RES_hhdet_num!D$24)</f>
        <v>51.166282297722667</v>
      </c>
      <c r="E39" s="157">
        <f>IF(RES_hhdet_emi!E39=0,0,RES_hhdet_emi!E39*1000000/RES_hhdet_num!E$24)</f>
        <v>46.284248917300673</v>
      </c>
      <c r="F39" s="157">
        <f>IF(RES_hhdet_emi!F39=0,0,RES_hhdet_emi!F39*1000000/RES_hhdet_num!F$24)</f>
        <v>67.313198145387943</v>
      </c>
      <c r="G39" s="157">
        <f>IF(RES_hhdet_emi!G39=0,0,RES_hhdet_emi!G39*1000000/RES_hhdet_num!G$24)</f>
        <v>71.131109809398808</v>
      </c>
      <c r="H39" s="157">
        <f>IF(RES_hhdet_emi!H39=0,0,RES_hhdet_emi!H39*1000000/RES_hhdet_num!H$24)</f>
        <v>83.961725916272101</v>
      </c>
      <c r="I39" s="157">
        <f>IF(RES_hhdet_emi!I39=0,0,RES_hhdet_emi!I39*1000000/RES_hhdet_num!I$24)</f>
        <v>113.63075204148222</v>
      </c>
      <c r="J39" s="157">
        <f>IF(RES_hhdet_emi!J39=0,0,RES_hhdet_emi!J39*1000000/RES_hhdet_num!J$24)</f>
        <v>160.03294105998469</v>
      </c>
      <c r="K39" s="157">
        <f>IF(RES_hhdet_emi!K39=0,0,RES_hhdet_emi!K39*1000000/RES_hhdet_num!K$24)</f>
        <v>167.17143569675329</v>
      </c>
      <c r="L39" s="157">
        <f>IF(RES_hhdet_emi!L39=0,0,RES_hhdet_emi!L39*1000000/RES_hhdet_num!L$24)</f>
        <v>136.36316572448246</v>
      </c>
      <c r="M39" s="157">
        <f>IF(RES_hhdet_emi!M39=0,0,RES_hhdet_emi!M39*1000000/RES_hhdet_num!M$24)</f>
        <v>119.79136507124085</v>
      </c>
      <c r="N39" s="157">
        <f>IF(RES_hhdet_emi!N39=0,0,RES_hhdet_emi!N39*1000000/RES_hhdet_num!N$24)</f>
        <v>114.40784964659211</v>
      </c>
      <c r="O39" s="157">
        <f>IF(RES_hhdet_emi!O39=0,0,RES_hhdet_emi!O39*1000000/RES_hhdet_num!O$24)</f>
        <v>100.48415026360308</v>
      </c>
      <c r="P39" s="157">
        <f>IF(RES_hhdet_emi!P39=0,0,RES_hhdet_emi!P39*1000000/RES_hhdet_num!P$24)</f>
        <v>83.887834822468662</v>
      </c>
      <c r="Q39" s="157">
        <f>IF(RES_hhdet_emi!Q39=0,0,RES_hhdet_emi!Q39*1000000/RES_hhdet_num!Q$24)</f>
        <v>80.97750169956565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289.42712364975961</v>
      </c>
      <c r="C40" s="156">
        <f>IF(RES_hhdet_emi!C40=0,0,RES_hhdet_emi!C40*1000000/RES_hhdet_num!C40)</f>
        <v>285.74924505281621</v>
      </c>
      <c r="D40" s="156">
        <f>IF(RES_hhdet_emi!D40=0,0,RES_hhdet_emi!D40*1000000/RES_hhdet_num!D40)</f>
        <v>301.30990389014818</v>
      </c>
      <c r="E40" s="156">
        <f>IF(RES_hhdet_emi!E40=0,0,RES_hhdet_emi!E40*1000000/RES_hhdet_num!E40)</f>
        <v>279.71799654203926</v>
      </c>
      <c r="F40" s="156">
        <f>IF(RES_hhdet_emi!F40=0,0,RES_hhdet_emi!F40*1000000/RES_hhdet_num!F40)</f>
        <v>322.94114126951683</v>
      </c>
      <c r="G40" s="156">
        <f>IF(RES_hhdet_emi!G40=0,0,RES_hhdet_emi!G40*1000000/RES_hhdet_num!G40)</f>
        <v>320.14746918254139</v>
      </c>
      <c r="H40" s="156">
        <f>IF(RES_hhdet_emi!H40=0,0,RES_hhdet_emi!H40*1000000/RES_hhdet_num!H40)</f>
        <v>326.2557624451552</v>
      </c>
      <c r="I40" s="156">
        <f>IF(RES_hhdet_emi!I40=0,0,RES_hhdet_emi!I40*1000000/RES_hhdet_num!I40)</f>
        <v>314.55206538375324</v>
      </c>
      <c r="J40" s="156">
        <f>IF(RES_hhdet_emi!J40=0,0,RES_hhdet_emi!J40*1000000/RES_hhdet_num!J40)</f>
        <v>314.60704129209995</v>
      </c>
      <c r="K40" s="156">
        <f>IF(RES_hhdet_emi!K40=0,0,RES_hhdet_emi!K40*1000000/RES_hhdet_num!K40)</f>
        <v>308.82785581079708</v>
      </c>
      <c r="L40" s="156">
        <f>IF(RES_hhdet_emi!L40=0,0,RES_hhdet_emi!L40*1000000/RES_hhdet_num!L40)</f>
        <v>330.60818612631647</v>
      </c>
      <c r="M40" s="156">
        <f>IF(RES_hhdet_emi!M40=0,0,RES_hhdet_emi!M40*1000000/RES_hhdet_num!M40)</f>
        <v>330.59016778973472</v>
      </c>
      <c r="N40" s="156">
        <f>IF(RES_hhdet_emi!N40=0,0,RES_hhdet_emi!N40*1000000/RES_hhdet_num!N40)</f>
        <v>330.54550952633559</v>
      </c>
      <c r="O40" s="156">
        <f>IF(RES_hhdet_emi!O40=0,0,RES_hhdet_emi!O40*1000000/RES_hhdet_num!O40)</f>
        <v>330.28526562757219</v>
      </c>
      <c r="P40" s="156">
        <f>IF(RES_hhdet_emi!P40=0,0,RES_hhdet_emi!P40*1000000/RES_hhdet_num!P40)</f>
        <v>328.3573246890075</v>
      </c>
      <c r="Q40" s="156">
        <f>IF(RES_hhdet_emi!Q40=0,0,RES_hhdet_emi!Q40*1000000/RES_hhdet_num!Q40)</f>
        <v>354.8641091443489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0</v>
      </c>
      <c r="C43" s="168">
        <f t="shared" ref="C43:Q43" si="6">SUM(C44,C47,C49,C58)</f>
        <v>0</v>
      </c>
      <c r="D43" s="168">
        <f t="shared" si="6"/>
        <v>0</v>
      </c>
      <c r="E43" s="168">
        <f t="shared" si="6"/>
        <v>0</v>
      </c>
      <c r="F43" s="168">
        <f t="shared" si="6"/>
        <v>0</v>
      </c>
      <c r="G43" s="168">
        <f t="shared" si="6"/>
        <v>0</v>
      </c>
      <c r="H43" s="168">
        <f t="shared" si="6"/>
        <v>0</v>
      </c>
      <c r="I43" s="168">
        <f t="shared" si="6"/>
        <v>0</v>
      </c>
      <c r="J43" s="168">
        <f t="shared" si="6"/>
        <v>0</v>
      </c>
      <c r="K43" s="168">
        <f t="shared" si="6"/>
        <v>0</v>
      </c>
      <c r="L43" s="168">
        <f t="shared" si="6"/>
        <v>0</v>
      </c>
      <c r="M43" s="168">
        <f t="shared" si="6"/>
        <v>0</v>
      </c>
      <c r="N43" s="168">
        <f t="shared" si="6"/>
        <v>0</v>
      </c>
      <c r="O43" s="168">
        <f t="shared" si="6"/>
        <v>317.18367950876143</v>
      </c>
      <c r="P43" s="168">
        <f t="shared" si="6"/>
        <v>290.09570382029318</v>
      </c>
      <c r="Q43" s="168">
        <f t="shared" si="6"/>
        <v>350.98808873061887</v>
      </c>
    </row>
    <row r="44" spans="1:17" ht="12.95" customHeight="1" x14ac:dyDescent="0.25">
      <c r="A44" s="158" t="s">
        <v>65</v>
      </c>
      <c r="B44" s="157">
        <f t="shared" ref="B44:Q44" si="7">SUM(B45:B46)</f>
        <v>0</v>
      </c>
      <c r="C44" s="157">
        <f t="shared" si="7"/>
        <v>0</v>
      </c>
      <c r="D44" s="157">
        <f t="shared" si="7"/>
        <v>0</v>
      </c>
      <c r="E44" s="157">
        <f t="shared" si="7"/>
        <v>0</v>
      </c>
      <c r="F44" s="157">
        <f t="shared" si="7"/>
        <v>0</v>
      </c>
      <c r="G44" s="157">
        <f t="shared" si="7"/>
        <v>0</v>
      </c>
      <c r="H44" s="157">
        <f t="shared" si="7"/>
        <v>0</v>
      </c>
      <c r="I44" s="157">
        <f t="shared" si="7"/>
        <v>0</v>
      </c>
      <c r="J44" s="157">
        <f t="shared" si="7"/>
        <v>0</v>
      </c>
      <c r="K44" s="157">
        <f t="shared" si="7"/>
        <v>0</v>
      </c>
      <c r="L44" s="157">
        <f t="shared" si="7"/>
        <v>0</v>
      </c>
      <c r="M44" s="157">
        <f t="shared" si="7"/>
        <v>0</v>
      </c>
      <c r="N44" s="157">
        <f t="shared" si="7"/>
        <v>0</v>
      </c>
      <c r="O44" s="157">
        <f t="shared" si="7"/>
        <v>218.43168598079194</v>
      </c>
      <c r="P44" s="157">
        <f t="shared" si="7"/>
        <v>207.60707745751833</v>
      </c>
      <c r="Q44" s="157">
        <f t="shared" si="7"/>
        <v>271.46834961778711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0</v>
      </c>
      <c r="C45" s="156">
        <f>IF(RES_hhdet_emi!C45=0,0,RES_hhdet_emi!C45*1000000/RES_hhdet_num!C$43)</f>
        <v>0</v>
      </c>
      <c r="D45" s="156">
        <f>IF(RES_hhdet_emi!D45=0,0,RES_hhdet_emi!D45*1000000/RES_hhdet_num!D$43)</f>
        <v>0</v>
      </c>
      <c r="E45" s="156">
        <f>IF(RES_hhdet_emi!E45=0,0,RES_hhdet_emi!E45*1000000/RES_hhdet_num!E$43)</f>
        <v>0</v>
      </c>
      <c r="F45" s="156">
        <f>IF(RES_hhdet_emi!F45=0,0,RES_hhdet_emi!F45*1000000/RES_hhdet_num!F$43)</f>
        <v>0</v>
      </c>
      <c r="G45" s="156">
        <f>IF(RES_hhdet_emi!G45=0,0,RES_hhdet_emi!G45*1000000/RES_hhdet_num!G$43)</f>
        <v>0</v>
      </c>
      <c r="H45" s="156">
        <f>IF(RES_hhdet_emi!H45=0,0,RES_hhdet_emi!H45*1000000/RES_hhdet_num!H$43)</f>
        <v>0</v>
      </c>
      <c r="I45" s="156">
        <f>IF(RES_hhdet_emi!I45=0,0,RES_hhdet_emi!I45*1000000/RES_hhdet_num!I$43)</f>
        <v>0</v>
      </c>
      <c r="J45" s="156">
        <f>IF(RES_hhdet_emi!J45=0,0,RES_hhdet_emi!J45*1000000/RES_hhdet_num!J$43)</f>
        <v>0</v>
      </c>
      <c r="K45" s="156">
        <f>IF(RES_hhdet_emi!K45=0,0,RES_hhdet_emi!K45*1000000/RES_hhdet_num!K$43)</f>
        <v>0</v>
      </c>
      <c r="L45" s="156">
        <f>IF(RES_hhdet_emi!L45=0,0,RES_hhdet_emi!L45*1000000/RES_hhdet_num!L$43)</f>
        <v>0</v>
      </c>
      <c r="M45" s="156">
        <f>IF(RES_hhdet_emi!M45=0,0,RES_hhdet_emi!M45*1000000/RES_hhdet_num!M$43)</f>
        <v>0</v>
      </c>
      <c r="N45" s="156">
        <f>IF(RES_hhdet_emi!N45=0,0,RES_hhdet_emi!N45*1000000/RES_hhdet_num!N$43)</f>
        <v>0</v>
      </c>
      <c r="O45" s="156">
        <f>IF(RES_hhdet_emi!O45=0,0,RES_hhdet_emi!O45*1000000/RES_hhdet_num!O$43)</f>
        <v>218.43168598079194</v>
      </c>
      <c r="P45" s="156">
        <f>IF(RES_hhdet_emi!P45=0,0,RES_hhdet_emi!P45*1000000/RES_hhdet_num!P$43)</f>
        <v>207.60707745751833</v>
      </c>
      <c r="Q45" s="156">
        <f>IF(RES_hhdet_emi!Q45=0,0,RES_hhdet_emi!Q45*1000000/RES_hhdet_num!Q$43)</f>
        <v>271.46834961778711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0</v>
      </c>
      <c r="C49" s="157">
        <f>IF(RES_hhdet_emi!C49=0,0,RES_hhdet_emi!C49*1000000/RES_hhdet_num!C$43)</f>
        <v>0</v>
      </c>
      <c r="D49" s="157">
        <f>IF(RES_hhdet_emi!D49=0,0,RES_hhdet_emi!D49*1000000/RES_hhdet_num!D$43)</f>
        <v>0</v>
      </c>
      <c r="E49" s="157">
        <f>IF(RES_hhdet_emi!E49=0,0,RES_hhdet_emi!E49*1000000/RES_hhdet_num!E$43)</f>
        <v>0</v>
      </c>
      <c r="F49" s="157">
        <f>IF(RES_hhdet_emi!F49=0,0,RES_hhdet_emi!F49*1000000/RES_hhdet_num!F$43)</f>
        <v>0</v>
      </c>
      <c r="G49" s="157">
        <f>IF(RES_hhdet_emi!G49=0,0,RES_hhdet_emi!G49*1000000/RES_hhdet_num!G$43)</f>
        <v>0</v>
      </c>
      <c r="H49" s="157">
        <f>IF(RES_hhdet_emi!H49=0,0,RES_hhdet_emi!H49*1000000/RES_hhdet_num!H$43)</f>
        <v>0</v>
      </c>
      <c r="I49" s="157">
        <f>IF(RES_hhdet_emi!I49=0,0,RES_hhdet_emi!I49*1000000/RES_hhdet_num!I$43)</f>
        <v>0</v>
      </c>
      <c r="J49" s="157">
        <f>IF(RES_hhdet_emi!J49=0,0,RES_hhdet_emi!J49*1000000/RES_hhdet_num!J$43)</f>
        <v>0</v>
      </c>
      <c r="K49" s="157">
        <f>IF(RES_hhdet_emi!K49=0,0,RES_hhdet_emi!K49*1000000/RES_hhdet_num!K$43)</f>
        <v>0</v>
      </c>
      <c r="L49" s="157">
        <f>IF(RES_hhdet_emi!L49=0,0,RES_hhdet_emi!L49*1000000/RES_hhdet_num!L$43)</f>
        <v>0</v>
      </c>
      <c r="M49" s="157">
        <f>IF(RES_hhdet_emi!M49=0,0,RES_hhdet_emi!M49*1000000/RES_hhdet_num!M$43)</f>
        <v>0</v>
      </c>
      <c r="N49" s="157">
        <f>IF(RES_hhdet_emi!N49=0,0,RES_hhdet_emi!N49*1000000/RES_hhdet_num!N$43)</f>
        <v>0</v>
      </c>
      <c r="O49" s="157">
        <f>IF(RES_hhdet_emi!O49=0,0,RES_hhdet_emi!O49*1000000/RES_hhdet_num!O$43)</f>
        <v>0</v>
      </c>
      <c r="P49" s="157">
        <f>IF(RES_hhdet_emi!P49=0,0,RES_hhdet_emi!P49*1000000/RES_hhdet_num!P$43)</f>
        <v>0</v>
      </c>
      <c r="Q49" s="157">
        <f>IF(RES_hhdet_emi!Q49=0,0,RES_hhdet_emi!Q49*1000000/RES_hhdet_num!Q$43)</f>
        <v>0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0</v>
      </c>
      <c r="C50" s="132">
        <f>IF(RES_hhdet_emi!C50=0,0,RES_hhdet_emi!C50*1000000/RES_hhdet_num!C50)</f>
        <v>0</v>
      </c>
      <c r="D50" s="132">
        <f>IF(RES_hhdet_emi!D50=0,0,RES_hhdet_emi!D50*1000000/RES_hhdet_num!D50)</f>
        <v>0</v>
      </c>
      <c r="E50" s="132">
        <f>IF(RES_hhdet_emi!E50=0,0,RES_hhdet_emi!E50*1000000/RES_hhdet_num!E50)</f>
        <v>0</v>
      </c>
      <c r="F50" s="132">
        <f>IF(RES_hhdet_emi!F50=0,0,RES_hhdet_emi!F50*1000000/RES_hhdet_num!F50)</f>
        <v>0</v>
      </c>
      <c r="G50" s="132">
        <f>IF(RES_hhdet_emi!G50=0,0,RES_hhdet_emi!G50*1000000/RES_hhdet_num!G50)</f>
        <v>0</v>
      </c>
      <c r="H50" s="132">
        <f>IF(RES_hhdet_emi!H50=0,0,RES_hhdet_emi!H50*1000000/RES_hhdet_num!H50)</f>
        <v>0</v>
      </c>
      <c r="I50" s="132">
        <f>IF(RES_hhdet_emi!I50=0,0,RES_hhdet_emi!I50*1000000/RES_hhdet_num!I50)</f>
        <v>0</v>
      </c>
      <c r="J50" s="132">
        <f>IF(RES_hhdet_emi!J50=0,0,RES_hhdet_emi!J50*1000000/RES_hhdet_num!J50)</f>
        <v>0</v>
      </c>
      <c r="K50" s="132">
        <f>IF(RES_hhdet_emi!K50=0,0,RES_hhdet_emi!K50*1000000/RES_hhdet_num!K50)</f>
        <v>0</v>
      </c>
      <c r="L50" s="132">
        <f>IF(RES_hhdet_emi!L50=0,0,RES_hhdet_emi!L50*1000000/RES_hhdet_num!L50)</f>
        <v>0</v>
      </c>
      <c r="M50" s="132">
        <f>IF(RES_hhdet_emi!M50=0,0,RES_hhdet_emi!M50*1000000/RES_hhdet_num!M50)</f>
        <v>0</v>
      </c>
      <c r="N50" s="132">
        <f>IF(RES_hhdet_emi!N50=0,0,RES_hhdet_emi!N50*1000000/RES_hhdet_num!N50)</f>
        <v>0</v>
      </c>
      <c r="O50" s="132">
        <f>IF(RES_hhdet_emi!O50=0,0,RES_hhdet_emi!O50*1000000/RES_hhdet_num!O50)</f>
        <v>0</v>
      </c>
      <c r="P50" s="132">
        <f>IF(RES_hhdet_emi!P50=0,0,RES_hhdet_emi!P50*1000000/RES_hhdet_num!P50)</f>
        <v>0</v>
      </c>
      <c r="Q50" s="132">
        <f>IF(RES_hhdet_emi!Q50=0,0,RES_hhdet_emi!Q50*1000000/RES_hhdet_num!Q50)</f>
        <v>0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0</v>
      </c>
      <c r="C51" s="132">
        <f>IF(RES_hhdet_emi!C51=0,0,RES_hhdet_emi!C51*1000000/RES_hhdet_num!C51)</f>
        <v>0</v>
      </c>
      <c r="D51" s="132">
        <f>IF(RES_hhdet_emi!D51=0,0,RES_hhdet_emi!D51*1000000/RES_hhdet_num!D51)</f>
        <v>0</v>
      </c>
      <c r="E51" s="132">
        <f>IF(RES_hhdet_emi!E51=0,0,RES_hhdet_emi!E51*1000000/RES_hhdet_num!E51)</f>
        <v>0</v>
      </c>
      <c r="F51" s="132">
        <f>IF(RES_hhdet_emi!F51=0,0,RES_hhdet_emi!F51*1000000/RES_hhdet_num!F51)</f>
        <v>0</v>
      </c>
      <c r="G51" s="132">
        <f>IF(RES_hhdet_emi!G51=0,0,RES_hhdet_emi!G51*1000000/RES_hhdet_num!G51)</f>
        <v>0</v>
      </c>
      <c r="H51" s="132">
        <f>IF(RES_hhdet_emi!H51=0,0,RES_hhdet_emi!H51*1000000/RES_hhdet_num!H51)</f>
        <v>0</v>
      </c>
      <c r="I51" s="132">
        <f>IF(RES_hhdet_emi!I51=0,0,RES_hhdet_emi!I51*1000000/RES_hhdet_num!I51)</f>
        <v>0</v>
      </c>
      <c r="J51" s="132">
        <f>IF(RES_hhdet_emi!J51=0,0,RES_hhdet_emi!J51*1000000/RES_hhdet_num!J51)</f>
        <v>0</v>
      </c>
      <c r="K51" s="132">
        <f>IF(RES_hhdet_emi!K51=0,0,RES_hhdet_emi!K51*1000000/RES_hhdet_num!K51)</f>
        <v>0</v>
      </c>
      <c r="L51" s="132">
        <f>IF(RES_hhdet_emi!L51=0,0,RES_hhdet_emi!L51*1000000/RES_hhdet_num!L51)</f>
        <v>0</v>
      </c>
      <c r="M51" s="132">
        <f>IF(RES_hhdet_emi!M51=0,0,RES_hhdet_emi!M51*1000000/RES_hhdet_num!M51)</f>
        <v>0</v>
      </c>
      <c r="N51" s="132">
        <f>IF(RES_hhdet_emi!N51=0,0,RES_hhdet_emi!N51*1000000/RES_hhdet_num!N51)</f>
        <v>0</v>
      </c>
      <c r="O51" s="132">
        <f>IF(RES_hhdet_emi!O51=0,0,RES_hhdet_emi!O51*1000000/RES_hhdet_num!O51)</f>
        <v>0</v>
      </c>
      <c r="P51" s="132">
        <f>IF(RES_hhdet_emi!P51=0,0,RES_hhdet_emi!P51*1000000/RES_hhdet_num!P51)</f>
        <v>0</v>
      </c>
      <c r="Q51" s="132">
        <f>IF(RES_hhdet_emi!Q51=0,0,RES_hhdet_emi!Q51*1000000/RES_hhdet_num!Q51)</f>
        <v>0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0</v>
      </c>
      <c r="C52" s="165">
        <f>IF(RES_hhdet_emi!C52=0,0,RES_hhdet_emi!C52*1000000/RES_hhdet_num!C51)</f>
        <v>0</v>
      </c>
      <c r="D52" s="165">
        <f>IF(RES_hhdet_emi!D52=0,0,RES_hhdet_emi!D52*1000000/RES_hhdet_num!D51)</f>
        <v>0</v>
      </c>
      <c r="E52" s="165">
        <f>IF(RES_hhdet_emi!E52=0,0,RES_hhdet_emi!E52*1000000/RES_hhdet_num!E51)</f>
        <v>0</v>
      </c>
      <c r="F52" s="165">
        <f>IF(RES_hhdet_emi!F52=0,0,RES_hhdet_emi!F52*1000000/RES_hhdet_num!F51)</f>
        <v>0</v>
      </c>
      <c r="G52" s="165">
        <f>IF(RES_hhdet_emi!G52=0,0,RES_hhdet_emi!G52*1000000/RES_hhdet_num!G51)</f>
        <v>0</v>
      </c>
      <c r="H52" s="165">
        <f>IF(RES_hhdet_emi!H52=0,0,RES_hhdet_emi!H52*1000000/RES_hhdet_num!H51)</f>
        <v>0</v>
      </c>
      <c r="I52" s="165">
        <f>IF(RES_hhdet_emi!I52=0,0,RES_hhdet_emi!I52*1000000/RES_hhdet_num!I51)</f>
        <v>0</v>
      </c>
      <c r="J52" s="165">
        <f>IF(RES_hhdet_emi!J52=0,0,RES_hhdet_emi!J52*1000000/RES_hhdet_num!J51)</f>
        <v>0</v>
      </c>
      <c r="K52" s="165">
        <f>IF(RES_hhdet_emi!K52=0,0,RES_hhdet_emi!K52*1000000/RES_hhdet_num!K51)</f>
        <v>0</v>
      </c>
      <c r="L52" s="165">
        <f>IF(RES_hhdet_emi!L52=0,0,RES_hhdet_emi!L52*1000000/RES_hhdet_num!L51)</f>
        <v>0</v>
      </c>
      <c r="M52" s="165">
        <f>IF(RES_hhdet_emi!M52=0,0,RES_hhdet_emi!M52*1000000/RES_hhdet_num!M51)</f>
        <v>0</v>
      </c>
      <c r="N52" s="165">
        <f>IF(RES_hhdet_emi!N52=0,0,RES_hhdet_emi!N52*1000000/RES_hhdet_num!N51)</f>
        <v>0</v>
      </c>
      <c r="O52" s="165">
        <f>IF(RES_hhdet_emi!O52=0,0,RES_hhdet_emi!O52*1000000/RES_hhdet_num!O51)</f>
        <v>0</v>
      </c>
      <c r="P52" s="165">
        <f>IF(RES_hhdet_emi!P52=0,0,RES_hhdet_emi!P52*1000000/RES_hhdet_num!P51)</f>
        <v>0</v>
      </c>
      <c r="Q52" s="165">
        <f>IF(RES_hhdet_emi!Q52=0,0,RES_hhdet_emi!Q52*1000000/RES_hhdet_num!Q51)</f>
        <v>0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0</v>
      </c>
      <c r="C58" s="157">
        <f>IF(RES_hhdet_emi!C58=0,0,RES_hhdet_emi!C58*1000000/RES_hhdet_num!C$43)</f>
        <v>0</v>
      </c>
      <c r="D58" s="157">
        <f>IF(RES_hhdet_emi!D58=0,0,RES_hhdet_emi!D58*1000000/RES_hhdet_num!D$43)</f>
        <v>0</v>
      </c>
      <c r="E58" s="157">
        <f>IF(RES_hhdet_emi!E58=0,0,RES_hhdet_emi!E58*1000000/RES_hhdet_num!E$43)</f>
        <v>0</v>
      </c>
      <c r="F58" s="157">
        <f>IF(RES_hhdet_emi!F58=0,0,RES_hhdet_emi!F58*1000000/RES_hhdet_num!F$43)</f>
        <v>0</v>
      </c>
      <c r="G58" s="157">
        <f>IF(RES_hhdet_emi!G58=0,0,RES_hhdet_emi!G58*1000000/RES_hhdet_num!G$43)</f>
        <v>0</v>
      </c>
      <c r="H58" s="157">
        <f>IF(RES_hhdet_emi!H58=0,0,RES_hhdet_emi!H58*1000000/RES_hhdet_num!H$43)</f>
        <v>0</v>
      </c>
      <c r="I58" s="157">
        <f>IF(RES_hhdet_emi!I58=0,0,RES_hhdet_emi!I58*1000000/RES_hhdet_num!I$43)</f>
        <v>0</v>
      </c>
      <c r="J58" s="157">
        <f>IF(RES_hhdet_emi!J58=0,0,RES_hhdet_emi!J58*1000000/RES_hhdet_num!J$43)</f>
        <v>0</v>
      </c>
      <c r="K58" s="157">
        <f>IF(RES_hhdet_emi!K58=0,0,RES_hhdet_emi!K58*1000000/RES_hhdet_num!K$43)</f>
        <v>0</v>
      </c>
      <c r="L58" s="157">
        <f>IF(RES_hhdet_emi!L58=0,0,RES_hhdet_emi!L58*1000000/RES_hhdet_num!L$43)</f>
        <v>0</v>
      </c>
      <c r="M58" s="157">
        <f>IF(RES_hhdet_emi!M58=0,0,RES_hhdet_emi!M58*1000000/RES_hhdet_num!M$43)</f>
        <v>0</v>
      </c>
      <c r="N58" s="157">
        <f>IF(RES_hhdet_emi!N58=0,0,RES_hhdet_emi!N58*1000000/RES_hhdet_num!N$43)</f>
        <v>0</v>
      </c>
      <c r="O58" s="157">
        <f>IF(RES_hhdet_emi!O58=0,0,RES_hhdet_emi!O58*1000000/RES_hhdet_num!O$43)</f>
        <v>98.751993527969518</v>
      </c>
      <c r="P58" s="157">
        <f>IF(RES_hhdet_emi!P58=0,0,RES_hhdet_emi!P58*1000000/RES_hhdet_num!P$43)</f>
        <v>82.488626362774866</v>
      </c>
      <c r="Q58" s="157">
        <f>IF(RES_hhdet_emi!Q58=0,0,RES_hhdet_emi!Q58*1000000/RES_hhdet_num!Q$43)</f>
        <v>79.519739112831772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0</v>
      </c>
      <c r="C59" s="156">
        <f>IF(RES_hhdet_emi!C59=0,0,RES_hhdet_emi!C59*1000000/RES_hhdet_num!C59)</f>
        <v>0</v>
      </c>
      <c r="D59" s="156">
        <f>IF(RES_hhdet_emi!D59=0,0,RES_hhdet_emi!D59*1000000/RES_hhdet_num!D59)</f>
        <v>0</v>
      </c>
      <c r="E59" s="156">
        <f>IF(RES_hhdet_emi!E59=0,0,RES_hhdet_emi!E59*1000000/RES_hhdet_num!E59)</f>
        <v>0</v>
      </c>
      <c r="F59" s="156">
        <f>IF(RES_hhdet_emi!F59=0,0,RES_hhdet_emi!F59*1000000/RES_hhdet_num!F59)</f>
        <v>0</v>
      </c>
      <c r="G59" s="156">
        <f>IF(RES_hhdet_emi!G59=0,0,RES_hhdet_emi!G59*1000000/RES_hhdet_num!G59)</f>
        <v>0</v>
      </c>
      <c r="H59" s="156">
        <f>IF(RES_hhdet_emi!H59=0,0,RES_hhdet_emi!H59*1000000/RES_hhdet_num!H59)</f>
        <v>0</v>
      </c>
      <c r="I59" s="156">
        <f>IF(RES_hhdet_emi!I59=0,0,RES_hhdet_emi!I59*1000000/RES_hhdet_num!I59)</f>
        <v>0</v>
      </c>
      <c r="J59" s="156">
        <f>IF(RES_hhdet_emi!J59=0,0,RES_hhdet_emi!J59*1000000/RES_hhdet_num!J59)</f>
        <v>0</v>
      </c>
      <c r="K59" s="156">
        <f>IF(RES_hhdet_emi!K59=0,0,RES_hhdet_emi!K59*1000000/RES_hhdet_num!K59)</f>
        <v>0</v>
      </c>
      <c r="L59" s="156">
        <f>IF(RES_hhdet_emi!L59=0,0,RES_hhdet_emi!L59*1000000/RES_hhdet_num!L59)</f>
        <v>0</v>
      </c>
      <c r="M59" s="156">
        <f>IF(RES_hhdet_emi!M59=0,0,RES_hhdet_emi!M59*1000000/RES_hhdet_num!M59)</f>
        <v>0</v>
      </c>
      <c r="N59" s="156">
        <f>IF(RES_hhdet_emi!N59=0,0,RES_hhdet_emi!N59*1000000/RES_hhdet_num!N59)</f>
        <v>0</v>
      </c>
      <c r="O59" s="156">
        <f>IF(RES_hhdet_emi!O59=0,0,RES_hhdet_emi!O59*1000000/RES_hhdet_num!O59)</f>
        <v>324.60434465660643</v>
      </c>
      <c r="P59" s="156">
        <f>IF(RES_hhdet_emi!P59=0,0,RES_hhdet_emi!P59*1000000/RES_hhdet_num!P59)</f>
        <v>322.90689264020176</v>
      </c>
      <c r="Q59" s="156">
        <f>IF(RES_hhdet_emi!Q59=0,0,RES_hhdet_emi!Q59*1000000/RES_hhdet_num!Q59)</f>
        <v>348.48312615503897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</v>
      </c>
      <c r="C62" s="168">
        <f t="shared" ref="C62:Q62" si="9">SUM(C63,C66,C68,C77)</f>
        <v>0</v>
      </c>
      <c r="D62" s="168">
        <f t="shared" si="9"/>
        <v>0</v>
      </c>
      <c r="E62" s="168">
        <f t="shared" si="9"/>
        <v>0</v>
      </c>
      <c r="F62" s="168">
        <f t="shared" si="9"/>
        <v>0</v>
      </c>
      <c r="G62" s="168">
        <f t="shared" si="9"/>
        <v>0</v>
      </c>
      <c r="H62" s="168">
        <f t="shared" si="9"/>
        <v>0</v>
      </c>
      <c r="I62" s="168">
        <f t="shared" si="9"/>
        <v>0</v>
      </c>
      <c r="J62" s="168">
        <f t="shared" si="9"/>
        <v>0</v>
      </c>
      <c r="K62" s="168">
        <f t="shared" si="9"/>
        <v>0</v>
      </c>
      <c r="L62" s="168">
        <f t="shared" si="9"/>
        <v>0</v>
      </c>
      <c r="M62" s="168">
        <f t="shared" si="9"/>
        <v>0</v>
      </c>
      <c r="N62" s="168">
        <f t="shared" si="9"/>
        <v>0</v>
      </c>
      <c r="O62" s="168">
        <f t="shared" si="9"/>
        <v>0</v>
      </c>
      <c r="P62" s="168">
        <f t="shared" si="9"/>
        <v>0</v>
      </c>
      <c r="Q62" s="168">
        <f t="shared" si="9"/>
        <v>0</v>
      </c>
    </row>
    <row r="63" spans="1:17" ht="12.95" customHeight="1" x14ac:dyDescent="0.25">
      <c r="A63" s="158" t="s">
        <v>65</v>
      </c>
      <c r="B63" s="157">
        <f t="shared" ref="B63:Q63" si="10">SUM(B64:B65)</f>
        <v>0</v>
      </c>
      <c r="C63" s="157">
        <f t="shared" si="10"/>
        <v>0</v>
      </c>
      <c r="D63" s="157">
        <f t="shared" si="10"/>
        <v>0</v>
      </c>
      <c r="E63" s="157">
        <f t="shared" si="10"/>
        <v>0</v>
      </c>
      <c r="F63" s="157">
        <f t="shared" si="10"/>
        <v>0</v>
      </c>
      <c r="G63" s="157">
        <f t="shared" si="10"/>
        <v>0</v>
      </c>
      <c r="H63" s="157">
        <f t="shared" si="10"/>
        <v>0</v>
      </c>
      <c r="I63" s="157">
        <f t="shared" si="10"/>
        <v>0</v>
      </c>
      <c r="J63" s="157">
        <f t="shared" si="10"/>
        <v>0</v>
      </c>
      <c r="K63" s="157">
        <f t="shared" si="10"/>
        <v>0</v>
      </c>
      <c r="L63" s="157">
        <f t="shared" si="10"/>
        <v>0</v>
      </c>
      <c r="M63" s="157">
        <f t="shared" si="10"/>
        <v>0</v>
      </c>
      <c r="N63" s="157">
        <f t="shared" si="10"/>
        <v>0</v>
      </c>
      <c r="O63" s="157">
        <f t="shared" si="10"/>
        <v>0</v>
      </c>
      <c r="P63" s="157">
        <f t="shared" si="10"/>
        <v>0</v>
      </c>
      <c r="Q63" s="157">
        <f t="shared" si="10"/>
        <v>0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0</v>
      </c>
      <c r="C64" s="156">
        <f>IF(RES_hhdet_emi!C64=0,0,RES_hhdet_emi!C64*1000000/RES_hhdet_num!C$62)</f>
        <v>0</v>
      </c>
      <c r="D64" s="156">
        <f>IF(RES_hhdet_emi!D64=0,0,RES_hhdet_emi!D64*1000000/RES_hhdet_num!D$62)</f>
        <v>0</v>
      </c>
      <c r="E64" s="156">
        <f>IF(RES_hhdet_emi!E64=0,0,RES_hhdet_emi!E64*1000000/RES_hhdet_num!E$62)</f>
        <v>0</v>
      </c>
      <c r="F64" s="156">
        <f>IF(RES_hhdet_emi!F64=0,0,RES_hhdet_emi!F64*1000000/RES_hhdet_num!F$62)</f>
        <v>0</v>
      </c>
      <c r="G64" s="156">
        <f>IF(RES_hhdet_emi!G64=0,0,RES_hhdet_emi!G64*1000000/RES_hhdet_num!G$62)</f>
        <v>0</v>
      </c>
      <c r="H64" s="156">
        <f>IF(RES_hhdet_emi!H64=0,0,RES_hhdet_emi!H64*1000000/RES_hhdet_num!H$62)</f>
        <v>0</v>
      </c>
      <c r="I64" s="156">
        <f>IF(RES_hhdet_emi!I64=0,0,RES_hhdet_emi!I64*1000000/RES_hhdet_num!I$62)</f>
        <v>0</v>
      </c>
      <c r="J64" s="156">
        <f>IF(RES_hhdet_emi!J64=0,0,RES_hhdet_emi!J64*1000000/RES_hhdet_num!J$62)</f>
        <v>0</v>
      </c>
      <c r="K64" s="156">
        <f>IF(RES_hhdet_emi!K64=0,0,RES_hhdet_emi!K64*1000000/RES_hhdet_num!K$62)</f>
        <v>0</v>
      </c>
      <c r="L64" s="156">
        <f>IF(RES_hhdet_emi!L64=0,0,RES_hhdet_emi!L64*1000000/RES_hhdet_num!L$62)</f>
        <v>0</v>
      </c>
      <c r="M64" s="156">
        <f>IF(RES_hhdet_emi!M64=0,0,RES_hhdet_emi!M64*1000000/RES_hhdet_num!M$62)</f>
        <v>0</v>
      </c>
      <c r="N64" s="156">
        <f>IF(RES_hhdet_emi!N64=0,0,RES_hhdet_emi!N64*1000000/RES_hhdet_num!N$62)</f>
        <v>0</v>
      </c>
      <c r="O64" s="156">
        <f>IF(RES_hhdet_emi!O64=0,0,RES_hhdet_emi!O64*1000000/RES_hhdet_num!O$62)</f>
        <v>0</v>
      </c>
      <c r="P64" s="156">
        <f>IF(RES_hhdet_emi!P64=0,0,RES_hhdet_emi!P64*1000000/RES_hhdet_num!P$62)</f>
        <v>0</v>
      </c>
      <c r="Q64" s="156">
        <f>IF(RES_hhdet_emi!Q64=0,0,RES_hhdet_emi!Q64*1000000/RES_hhdet_num!Q$62)</f>
        <v>0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0</v>
      </c>
      <c r="C68" s="157">
        <f>IF(RES_hhdet_emi!C68=0,0,RES_hhdet_emi!C68*1000000/RES_hhdet_num!C$62)</f>
        <v>0</v>
      </c>
      <c r="D68" s="157">
        <f>IF(RES_hhdet_emi!D68=0,0,RES_hhdet_emi!D68*1000000/RES_hhdet_num!D$62)</f>
        <v>0</v>
      </c>
      <c r="E68" s="157">
        <f>IF(RES_hhdet_emi!E68=0,0,RES_hhdet_emi!E68*1000000/RES_hhdet_num!E$62)</f>
        <v>0</v>
      </c>
      <c r="F68" s="157">
        <f>IF(RES_hhdet_emi!F68=0,0,RES_hhdet_emi!F68*1000000/RES_hhdet_num!F$62)</f>
        <v>0</v>
      </c>
      <c r="G68" s="157">
        <f>IF(RES_hhdet_emi!G68=0,0,RES_hhdet_emi!G68*1000000/RES_hhdet_num!G$62)</f>
        <v>0</v>
      </c>
      <c r="H68" s="157">
        <f>IF(RES_hhdet_emi!H68=0,0,RES_hhdet_emi!H68*1000000/RES_hhdet_num!H$62)</f>
        <v>0</v>
      </c>
      <c r="I68" s="157">
        <f>IF(RES_hhdet_emi!I68=0,0,RES_hhdet_emi!I68*1000000/RES_hhdet_num!I$62)</f>
        <v>0</v>
      </c>
      <c r="J68" s="157">
        <f>IF(RES_hhdet_emi!J68=0,0,RES_hhdet_emi!J68*1000000/RES_hhdet_num!J$62)</f>
        <v>0</v>
      </c>
      <c r="K68" s="157">
        <f>IF(RES_hhdet_emi!K68=0,0,RES_hhdet_emi!K68*1000000/RES_hhdet_num!K$62)</f>
        <v>0</v>
      </c>
      <c r="L68" s="157">
        <f>IF(RES_hhdet_emi!L68=0,0,RES_hhdet_emi!L68*1000000/RES_hhdet_num!L$62)</f>
        <v>0</v>
      </c>
      <c r="M68" s="157">
        <f>IF(RES_hhdet_emi!M68=0,0,RES_hhdet_emi!M68*1000000/RES_hhdet_num!M$62)</f>
        <v>0</v>
      </c>
      <c r="N68" s="157">
        <f>IF(RES_hhdet_emi!N68=0,0,RES_hhdet_emi!N68*1000000/RES_hhdet_num!N$62)</f>
        <v>0</v>
      </c>
      <c r="O68" s="157">
        <f>IF(RES_hhdet_emi!O68=0,0,RES_hhdet_emi!O68*1000000/RES_hhdet_num!O$62)</f>
        <v>0</v>
      </c>
      <c r="P68" s="157">
        <f>IF(RES_hhdet_emi!P68=0,0,RES_hhdet_emi!P68*1000000/RES_hhdet_num!P$62)</f>
        <v>0</v>
      </c>
      <c r="Q68" s="157">
        <f>IF(RES_hhdet_emi!Q68=0,0,RES_hhdet_emi!Q68*1000000/RES_hhdet_num!Q$62)</f>
        <v>0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0</v>
      </c>
      <c r="C69" s="132">
        <f>IF(RES_hhdet_emi!C69=0,0,RES_hhdet_emi!C69*1000000/RES_hhdet_num!C69)</f>
        <v>0</v>
      </c>
      <c r="D69" s="132">
        <f>IF(RES_hhdet_emi!D69=0,0,RES_hhdet_emi!D69*1000000/RES_hhdet_num!D69)</f>
        <v>0</v>
      </c>
      <c r="E69" s="132">
        <f>IF(RES_hhdet_emi!E69=0,0,RES_hhdet_emi!E69*1000000/RES_hhdet_num!E69)</f>
        <v>0</v>
      </c>
      <c r="F69" s="132">
        <f>IF(RES_hhdet_emi!F69=0,0,RES_hhdet_emi!F69*1000000/RES_hhdet_num!F69)</f>
        <v>0</v>
      </c>
      <c r="G69" s="132">
        <f>IF(RES_hhdet_emi!G69=0,0,RES_hhdet_emi!G69*1000000/RES_hhdet_num!G69)</f>
        <v>0</v>
      </c>
      <c r="H69" s="132">
        <f>IF(RES_hhdet_emi!H69=0,0,RES_hhdet_emi!H69*1000000/RES_hhdet_num!H69)</f>
        <v>0</v>
      </c>
      <c r="I69" s="132">
        <f>IF(RES_hhdet_emi!I69=0,0,RES_hhdet_emi!I69*1000000/RES_hhdet_num!I69)</f>
        <v>0</v>
      </c>
      <c r="J69" s="132">
        <f>IF(RES_hhdet_emi!J69=0,0,RES_hhdet_emi!J69*1000000/RES_hhdet_num!J69)</f>
        <v>0</v>
      </c>
      <c r="K69" s="132">
        <f>IF(RES_hhdet_emi!K69=0,0,RES_hhdet_emi!K69*1000000/RES_hhdet_num!K69)</f>
        <v>0</v>
      </c>
      <c r="L69" s="132">
        <f>IF(RES_hhdet_emi!L69=0,0,RES_hhdet_emi!L69*1000000/RES_hhdet_num!L69)</f>
        <v>0</v>
      </c>
      <c r="M69" s="132">
        <f>IF(RES_hhdet_emi!M69=0,0,RES_hhdet_emi!M69*1000000/RES_hhdet_num!M69)</f>
        <v>0</v>
      </c>
      <c r="N69" s="132">
        <f>IF(RES_hhdet_emi!N69=0,0,RES_hhdet_emi!N69*1000000/RES_hhdet_num!N69)</f>
        <v>0</v>
      </c>
      <c r="O69" s="132">
        <f>IF(RES_hhdet_emi!O69=0,0,RES_hhdet_emi!O69*1000000/RES_hhdet_num!O69)</f>
        <v>0</v>
      </c>
      <c r="P69" s="132">
        <f>IF(RES_hhdet_emi!P69=0,0,RES_hhdet_emi!P69*1000000/RES_hhdet_num!P69)</f>
        <v>0</v>
      </c>
      <c r="Q69" s="132">
        <f>IF(RES_hhdet_emi!Q69=0,0,RES_hhdet_emi!Q69*1000000/RES_hhdet_num!Q69)</f>
        <v>0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0</v>
      </c>
      <c r="C70" s="132">
        <f>IF(RES_hhdet_emi!C70=0,0,RES_hhdet_emi!C70*1000000/RES_hhdet_num!C70)</f>
        <v>0</v>
      </c>
      <c r="D70" s="132">
        <f>IF(RES_hhdet_emi!D70=0,0,RES_hhdet_emi!D70*1000000/RES_hhdet_num!D70)</f>
        <v>0</v>
      </c>
      <c r="E70" s="132">
        <f>IF(RES_hhdet_emi!E70=0,0,RES_hhdet_emi!E70*1000000/RES_hhdet_num!E70)</f>
        <v>0</v>
      </c>
      <c r="F70" s="132">
        <f>IF(RES_hhdet_emi!F70=0,0,RES_hhdet_emi!F70*1000000/RES_hhdet_num!F70)</f>
        <v>0</v>
      </c>
      <c r="G70" s="132">
        <f>IF(RES_hhdet_emi!G70=0,0,RES_hhdet_emi!G70*1000000/RES_hhdet_num!G70)</f>
        <v>0</v>
      </c>
      <c r="H70" s="132">
        <f>IF(RES_hhdet_emi!H70=0,0,RES_hhdet_emi!H70*1000000/RES_hhdet_num!H70)</f>
        <v>0</v>
      </c>
      <c r="I70" s="132">
        <f>IF(RES_hhdet_emi!I70=0,0,RES_hhdet_emi!I70*1000000/RES_hhdet_num!I70)</f>
        <v>0</v>
      </c>
      <c r="J70" s="132">
        <f>IF(RES_hhdet_emi!J70=0,0,RES_hhdet_emi!J70*1000000/RES_hhdet_num!J70)</f>
        <v>0</v>
      </c>
      <c r="K70" s="132">
        <f>IF(RES_hhdet_emi!K70=0,0,RES_hhdet_emi!K70*1000000/RES_hhdet_num!K70)</f>
        <v>0</v>
      </c>
      <c r="L70" s="132">
        <f>IF(RES_hhdet_emi!L70=0,0,RES_hhdet_emi!L70*1000000/RES_hhdet_num!L70)</f>
        <v>0</v>
      </c>
      <c r="M70" s="132">
        <f>IF(RES_hhdet_emi!M70=0,0,RES_hhdet_emi!M70*1000000/RES_hhdet_num!M70)</f>
        <v>0</v>
      </c>
      <c r="N70" s="132">
        <f>IF(RES_hhdet_emi!N70=0,0,RES_hhdet_emi!N70*1000000/RES_hhdet_num!N70)</f>
        <v>0</v>
      </c>
      <c r="O70" s="132">
        <f>IF(RES_hhdet_emi!O70=0,0,RES_hhdet_emi!O70*1000000/RES_hhdet_num!O70)</f>
        <v>0</v>
      </c>
      <c r="P70" s="132">
        <f>IF(RES_hhdet_emi!P70=0,0,RES_hhdet_emi!P70*1000000/RES_hhdet_num!P70)</f>
        <v>0</v>
      </c>
      <c r="Q70" s="132">
        <f>IF(RES_hhdet_emi!Q70=0,0,RES_hhdet_emi!Q70*1000000/RES_hhdet_num!Q70)</f>
        <v>0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0</v>
      </c>
      <c r="C71" s="165">
        <f>IF(RES_hhdet_emi!C71=0,0,RES_hhdet_emi!C71*1000000/RES_hhdet_num!C70)</f>
        <v>0</v>
      </c>
      <c r="D71" s="165">
        <f>IF(RES_hhdet_emi!D71=0,0,RES_hhdet_emi!D71*1000000/RES_hhdet_num!D70)</f>
        <v>0</v>
      </c>
      <c r="E71" s="165">
        <f>IF(RES_hhdet_emi!E71=0,0,RES_hhdet_emi!E71*1000000/RES_hhdet_num!E70)</f>
        <v>0</v>
      </c>
      <c r="F71" s="165">
        <f>IF(RES_hhdet_emi!F71=0,0,RES_hhdet_emi!F71*1000000/RES_hhdet_num!F70)</f>
        <v>0</v>
      </c>
      <c r="G71" s="165">
        <f>IF(RES_hhdet_emi!G71=0,0,RES_hhdet_emi!G71*1000000/RES_hhdet_num!G70)</f>
        <v>0</v>
      </c>
      <c r="H71" s="165">
        <f>IF(RES_hhdet_emi!H71=0,0,RES_hhdet_emi!H71*1000000/RES_hhdet_num!H70)</f>
        <v>0</v>
      </c>
      <c r="I71" s="165">
        <f>IF(RES_hhdet_emi!I71=0,0,RES_hhdet_emi!I71*1000000/RES_hhdet_num!I70)</f>
        <v>0</v>
      </c>
      <c r="J71" s="165">
        <f>IF(RES_hhdet_emi!J71=0,0,RES_hhdet_emi!J71*1000000/RES_hhdet_num!J70)</f>
        <v>0</v>
      </c>
      <c r="K71" s="165">
        <f>IF(RES_hhdet_emi!K71=0,0,RES_hhdet_emi!K71*1000000/RES_hhdet_num!K70)</f>
        <v>0</v>
      </c>
      <c r="L71" s="165">
        <f>IF(RES_hhdet_emi!L71=0,0,RES_hhdet_emi!L71*1000000/RES_hhdet_num!L70)</f>
        <v>0</v>
      </c>
      <c r="M71" s="165">
        <f>IF(RES_hhdet_emi!M71=0,0,RES_hhdet_emi!M71*1000000/RES_hhdet_num!M70)</f>
        <v>0</v>
      </c>
      <c r="N71" s="165">
        <f>IF(RES_hhdet_emi!N71=0,0,RES_hhdet_emi!N71*1000000/RES_hhdet_num!N70)</f>
        <v>0</v>
      </c>
      <c r="O71" s="165">
        <f>IF(RES_hhdet_emi!O71=0,0,RES_hhdet_emi!O71*1000000/RES_hhdet_num!O70)</f>
        <v>0</v>
      </c>
      <c r="P71" s="165">
        <f>IF(RES_hhdet_emi!P71=0,0,RES_hhdet_emi!P71*1000000/RES_hhdet_num!P70)</f>
        <v>0</v>
      </c>
      <c r="Q71" s="165">
        <f>IF(RES_hhdet_emi!Q71=0,0,RES_hhdet_emi!Q71*1000000/RES_hhdet_num!Q70)</f>
        <v>0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0</v>
      </c>
      <c r="C77" s="157">
        <f>IF(RES_hhdet_emi!C77=0,0,RES_hhdet_emi!C77*1000000/RES_hhdet_num!C$62)</f>
        <v>0</v>
      </c>
      <c r="D77" s="157">
        <f>IF(RES_hhdet_emi!D77=0,0,RES_hhdet_emi!D77*1000000/RES_hhdet_num!D$62)</f>
        <v>0</v>
      </c>
      <c r="E77" s="157">
        <f>IF(RES_hhdet_emi!E77=0,0,RES_hhdet_emi!E77*1000000/RES_hhdet_num!E$62)</f>
        <v>0</v>
      </c>
      <c r="F77" s="157">
        <f>IF(RES_hhdet_emi!F77=0,0,RES_hhdet_emi!F77*1000000/RES_hhdet_num!F$62)</f>
        <v>0</v>
      </c>
      <c r="G77" s="157">
        <f>IF(RES_hhdet_emi!G77=0,0,RES_hhdet_emi!G77*1000000/RES_hhdet_num!G$62)</f>
        <v>0</v>
      </c>
      <c r="H77" s="157">
        <f>IF(RES_hhdet_emi!H77=0,0,RES_hhdet_emi!H77*1000000/RES_hhdet_num!H$62)</f>
        <v>0</v>
      </c>
      <c r="I77" s="157">
        <f>IF(RES_hhdet_emi!I77=0,0,RES_hhdet_emi!I77*1000000/RES_hhdet_num!I$62)</f>
        <v>0</v>
      </c>
      <c r="J77" s="157">
        <f>IF(RES_hhdet_emi!J77=0,0,RES_hhdet_emi!J77*1000000/RES_hhdet_num!J$62)</f>
        <v>0</v>
      </c>
      <c r="K77" s="157">
        <f>IF(RES_hhdet_emi!K77=0,0,RES_hhdet_emi!K77*1000000/RES_hhdet_num!K$62)</f>
        <v>0</v>
      </c>
      <c r="L77" s="157">
        <f>IF(RES_hhdet_emi!L77=0,0,RES_hhdet_emi!L77*1000000/RES_hhdet_num!L$62)</f>
        <v>0</v>
      </c>
      <c r="M77" s="157">
        <f>IF(RES_hhdet_emi!M77=0,0,RES_hhdet_emi!M77*1000000/RES_hhdet_num!M$62)</f>
        <v>0</v>
      </c>
      <c r="N77" s="157">
        <f>IF(RES_hhdet_emi!N77=0,0,RES_hhdet_emi!N77*1000000/RES_hhdet_num!N$62)</f>
        <v>0</v>
      </c>
      <c r="O77" s="157">
        <f>IF(RES_hhdet_emi!O77=0,0,RES_hhdet_emi!O77*1000000/RES_hhdet_num!O$62)</f>
        <v>0</v>
      </c>
      <c r="P77" s="157">
        <f>IF(RES_hhdet_emi!P77=0,0,RES_hhdet_emi!P77*1000000/RES_hhdet_num!P$62)</f>
        <v>0</v>
      </c>
      <c r="Q77" s="157">
        <f>IF(RES_hhdet_emi!Q77=0,0,RES_hhdet_emi!Q77*1000000/RES_hhdet_num!Q$62)</f>
        <v>0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0</v>
      </c>
      <c r="C78" s="156">
        <f>IF(RES_hhdet_emi!C78=0,0,RES_hhdet_emi!C78*1000000/RES_hhdet_num!C78)</f>
        <v>0</v>
      </c>
      <c r="D78" s="156">
        <f>IF(RES_hhdet_emi!D78=0,0,RES_hhdet_emi!D78*1000000/RES_hhdet_num!D78)</f>
        <v>0</v>
      </c>
      <c r="E78" s="156">
        <f>IF(RES_hhdet_emi!E78=0,0,RES_hhdet_emi!E78*1000000/RES_hhdet_num!E78)</f>
        <v>0</v>
      </c>
      <c r="F78" s="156">
        <f>IF(RES_hhdet_emi!F78=0,0,RES_hhdet_emi!F78*1000000/RES_hhdet_num!F78)</f>
        <v>0</v>
      </c>
      <c r="G78" s="156">
        <f>IF(RES_hhdet_emi!G78=0,0,RES_hhdet_emi!G78*1000000/RES_hhdet_num!G78)</f>
        <v>0</v>
      </c>
      <c r="H78" s="156">
        <f>IF(RES_hhdet_emi!H78=0,0,RES_hhdet_emi!H78*1000000/RES_hhdet_num!H78)</f>
        <v>0</v>
      </c>
      <c r="I78" s="156">
        <f>IF(RES_hhdet_emi!I78=0,0,RES_hhdet_emi!I78*1000000/RES_hhdet_num!I78)</f>
        <v>0</v>
      </c>
      <c r="J78" s="156">
        <f>IF(RES_hhdet_emi!J78=0,0,RES_hhdet_emi!J78*1000000/RES_hhdet_num!J78)</f>
        <v>0</v>
      </c>
      <c r="K78" s="156">
        <f>IF(RES_hhdet_emi!K78=0,0,RES_hhdet_emi!K78*1000000/RES_hhdet_num!K78)</f>
        <v>0</v>
      </c>
      <c r="L78" s="156">
        <f>IF(RES_hhdet_emi!L78=0,0,RES_hhdet_emi!L78*1000000/RES_hhdet_num!L78)</f>
        <v>0</v>
      </c>
      <c r="M78" s="156">
        <f>IF(RES_hhdet_emi!M78=0,0,RES_hhdet_emi!M78*1000000/RES_hhdet_num!M78)</f>
        <v>0</v>
      </c>
      <c r="N78" s="156">
        <f>IF(RES_hhdet_emi!N78=0,0,RES_hhdet_emi!N78*1000000/RES_hhdet_num!N78)</f>
        <v>0</v>
      </c>
      <c r="O78" s="156">
        <f>IF(RES_hhdet_emi!O78=0,0,RES_hhdet_emi!O78*1000000/RES_hhdet_num!O78)</f>
        <v>0</v>
      </c>
      <c r="P78" s="156">
        <f>IF(RES_hhdet_emi!P78=0,0,RES_hhdet_emi!P78*1000000/RES_hhdet_num!P78)</f>
        <v>0</v>
      </c>
      <c r="Q78" s="156">
        <f>IF(RES_hhdet_emi!Q78=0,0,RES_hhdet_emi!Q78*1000000/RES_hhdet_num!Q78)</f>
        <v>0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0</v>
      </c>
      <c r="C81" s="168">
        <f t="shared" ref="C81:Q81" si="12">SUM(C82,C85,C87,C100)</f>
        <v>0</v>
      </c>
      <c r="D81" s="168">
        <f t="shared" si="12"/>
        <v>0</v>
      </c>
      <c r="E81" s="168">
        <f t="shared" si="12"/>
        <v>0</v>
      </c>
      <c r="F81" s="168">
        <f t="shared" si="12"/>
        <v>0</v>
      </c>
      <c r="G81" s="168">
        <f t="shared" si="12"/>
        <v>0</v>
      </c>
      <c r="H81" s="168">
        <f t="shared" si="12"/>
        <v>0</v>
      </c>
      <c r="I81" s="168">
        <f t="shared" si="12"/>
        <v>0</v>
      </c>
      <c r="J81" s="168">
        <f t="shared" si="12"/>
        <v>0</v>
      </c>
      <c r="K81" s="168">
        <f t="shared" si="12"/>
        <v>0</v>
      </c>
      <c r="L81" s="168">
        <f t="shared" si="12"/>
        <v>135.40296600079023</v>
      </c>
      <c r="M81" s="168">
        <f t="shared" si="12"/>
        <v>118.97884109254601</v>
      </c>
      <c r="N81" s="168">
        <f t="shared" si="12"/>
        <v>113.74279235910659</v>
      </c>
      <c r="O81" s="168">
        <f t="shared" si="12"/>
        <v>100.0232025598643</v>
      </c>
      <c r="P81" s="168">
        <f t="shared" si="12"/>
        <v>83.534807832887282</v>
      </c>
      <c r="Q81" s="168">
        <f t="shared" si="12"/>
        <v>80.661508965796514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0</v>
      </c>
      <c r="C87" s="157">
        <f>IF(RES_hhdet_emi!C87=0,0,RES_hhdet_emi!C87*1000000/RES_hhdet_num!C$81)</f>
        <v>0</v>
      </c>
      <c r="D87" s="157">
        <f>IF(RES_hhdet_emi!D87=0,0,RES_hhdet_emi!D87*1000000/RES_hhdet_num!D$81)</f>
        <v>0</v>
      </c>
      <c r="E87" s="157">
        <f>IF(RES_hhdet_emi!E87=0,0,RES_hhdet_emi!E87*1000000/RES_hhdet_num!E$81)</f>
        <v>0</v>
      </c>
      <c r="F87" s="157">
        <f>IF(RES_hhdet_emi!F87=0,0,RES_hhdet_emi!F87*1000000/RES_hhdet_num!F$81)</f>
        <v>0</v>
      </c>
      <c r="G87" s="157">
        <f>IF(RES_hhdet_emi!G87=0,0,RES_hhdet_emi!G87*1000000/RES_hhdet_num!G$81)</f>
        <v>0</v>
      </c>
      <c r="H87" s="157">
        <f>IF(RES_hhdet_emi!H87=0,0,RES_hhdet_emi!H87*1000000/RES_hhdet_num!H$81)</f>
        <v>0</v>
      </c>
      <c r="I87" s="157">
        <f>IF(RES_hhdet_emi!I87=0,0,RES_hhdet_emi!I87*1000000/RES_hhdet_num!I$81)</f>
        <v>0</v>
      </c>
      <c r="J87" s="157">
        <f>IF(RES_hhdet_emi!J87=0,0,RES_hhdet_emi!J87*1000000/RES_hhdet_num!J$81)</f>
        <v>0</v>
      </c>
      <c r="K87" s="157">
        <f>IF(RES_hhdet_emi!K87=0,0,RES_hhdet_emi!K87*1000000/RES_hhdet_num!K$81)</f>
        <v>0</v>
      </c>
      <c r="L87" s="157">
        <f>IF(RES_hhdet_emi!L87=0,0,RES_hhdet_emi!L87*1000000/RES_hhdet_num!L$81)</f>
        <v>0</v>
      </c>
      <c r="M87" s="157">
        <f>IF(RES_hhdet_emi!M87=0,0,RES_hhdet_emi!M87*1000000/RES_hhdet_num!M$81)</f>
        <v>0</v>
      </c>
      <c r="N87" s="157">
        <f>IF(RES_hhdet_emi!N87=0,0,RES_hhdet_emi!N87*1000000/RES_hhdet_num!N$81)</f>
        <v>0</v>
      </c>
      <c r="O87" s="157">
        <f>IF(RES_hhdet_emi!O87=0,0,RES_hhdet_emi!O87*1000000/RES_hhdet_num!O$81)</f>
        <v>0</v>
      </c>
      <c r="P87" s="157">
        <f>IF(RES_hhdet_emi!P87=0,0,RES_hhdet_emi!P87*1000000/RES_hhdet_num!P$81)</f>
        <v>0</v>
      </c>
      <c r="Q87" s="157">
        <f>IF(RES_hhdet_emi!Q87=0,0,RES_hhdet_emi!Q87*1000000/RES_hhdet_num!Q$81)</f>
        <v>0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0</v>
      </c>
      <c r="C92" s="162">
        <f>IF(RES_hhdet_emi!C92=0,0,RES_hhdet_emi!C92*1000000/RES_hhdet_num!C92)</f>
        <v>0</v>
      </c>
      <c r="D92" s="162">
        <f>IF(RES_hhdet_emi!D92=0,0,RES_hhdet_emi!D92*1000000/RES_hhdet_num!D92)</f>
        <v>0</v>
      </c>
      <c r="E92" s="162">
        <f>IF(RES_hhdet_emi!E92=0,0,RES_hhdet_emi!E92*1000000/RES_hhdet_num!E92)</f>
        <v>0</v>
      </c>
      <c r="F92" s="162">
        <f>IF(RES_hhdet_emi!F92=0,0,RES_hhdet_emi!F92*1000000/RES_hhdet_num!F92)</f>
        <v>0</v>
      </c>
      <c r="G92" s="162">
        <f>IF(RES_hhdet_emi!G92=0,0,RES_hhdet_emi!G92*1000000/RES_hhdet_num!G92)</f>
        <v>0</v>
      </c>
      <c r="H92" s="162">
        <f>IF(RES_hhdet_emi!H92=0,0,RES_hhdet_emi!H92*1000000/RES_hhdet_num!H92)</f>
        <v>0</v>
      </c>
      <c r="I92" s="162">
        <f>IF(RES_hhdet_emi!I92=0,0,RES_hhdet_emi!I92*1000000/RES_hhdet_num!I92)</f>
        <v>0</v>
      </c>
      <c r="J92" s="162">
        <f>IF(RES_hhdet_emi!J92=0,0,RES_hhdet_emi!J92*1000000/RES_hhdet_num!J92)</f>
        <v>0</v>
      </c>
      <c r="K92" s="162">
        <f>IF(RES_hhdet_emi!K92=0,0,RES_hhdet_emi!K92*1000000/RES_hhdet_num!K92)</f>
        <v>0</v>
      </c>
      <c r="L92" s="162">
        <f>IF(RES_hhdet_emi!L92=0,0,RES_hhdet_emi!L92*1000000/RES_hhdet_num!L92)</f>
        <v>0</v>
      </c>
      <c r="M92" s="162">
        <f>IF(RES_hhdet_emi!M92=0,0,RES_hhdet_emi!M92*1000000/RES_hhdet_num!M92)</f>
        <v>0</v>
      </c>
      <c r="N92" s="162">
        <f>IF(RES_hhdet_emi!N92=0,0,RES_hhdet_emi!N92*1000000/RES_hhdet_num!N92)</f>
        <v>0</v>
      </c>
      <c r="O92" s="162">
        <f>IF(RES_hhdet_emi!O92=0,0,RES_hhdet_emi!O92*1000000/RES_hhdet_num!O92)</f>
        <v>0</v>
      </c>
      <c r="P92" s="162">
        <f>IF(RES_hhdet_emi!P92=0,0,RES_hhdet_emi!P92*1000000/RES_hhdet_num!P92)</f>
        <v>0</v>
      </c>
      <c r="Q92" s="162">
        <f>IF(RES_hhdet_emi!Q92=0,0,RES_hhdet_emi!Q92*1000000/RES_hhdet_num!Q92)</f>
        <v>0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0</v>
      </c>
      <c r="C93" s="160">
        <f>IF(RES_hhdet_emi!C93=0,0,RES_hhdet_emi!C93*1000000/RES_hhdet_num!C93)</f>
        <v>0</v>
      </c>
      <c r="D93" s="160">
        <f>IF(RES_hhdet_emi!D93=0,0,RES_hhdet_emi!D93*1000000/RES_hhdet_num!D93)</f>
        <v>0</v>
      </c>
      <c r="E93" s="160">
        <f>IF(RES_hhdet_emi!E93=0,0,RES_hhdet_emi!E93*1000000/RES_hhdet_num!E93)</f>
        <v>0</v>
      </c>
      <c r="F93" s="160">
        <f>IF(RES_hhdet_emi!F93=0,0,RES_hhdet_emi!F93*1000000/RES_hhdet_num!F93)</f>
        <v>0</v>
      </c>
      <c r="G93" s="160">
        <f>IF(RES_hhdet_emi!G93=0,0,RES_hhdet_emi!G93*1000000/RES_hhdet_num!G93)</f>
        <v>0</v>
      </c>
      <c r="H93" s="160">
        <f>IF(RES_hhdet_emi!H93=0,0,RES_hhdet_emi!H93*1000000/RES_hhdet_num!H93)</f>
        <v>0</v>
      </c>
      <c r="I93" s="160">
        <f>IF(RES_hhdet_emi!I93=0,0,RES_hhdet_emi!I93*1000000/RES_hhdet_num!I93)</f>
        <v>0</v>
      </c>
      <c r="J93" s="160">
        <f>IF(RES_hhdet_emi!J93=0,0,RES_hhdet_emi!J93*1000000/RES_hhdet_num!J93)</f>
        <v>0</v>
      </c>
      <c r="K93" s="160">
        <f>IF(RES_hhdet_emi!K93=0,0,RES_hhdet_emi!K93*1000000/RES_hhdet_num!K93)</f>
        <v>0</v>
      </c>
      <c r="L93" s="160">
        <f>IF(RES_hhdet_emi!L93=0,0,RES_hhdet_emi!L93*1000000/RES_hhdet_num!L93)</f>
        <v>0</v>
      </c>
      <c r="M93" s="160">
        <f>IF(RES_hhdet_emi!M93=0,0,RES_hhdet_emi!M93*1000000/RES_hhdet_num!M93)</f>
        <v>0</v>
      </c>
      <c r="N93" s="160">
        <f>IF(RES_hhdet_emi!N93=0,0,RES_hhdet_emi!N93*1000000/RES_hhdet_num!N93)</f>
        <v>0</v>
      </c>
      <c r="O93" s="160">
        <f>IF(RES_hhdet_emi!O93=0,0,RES_hhdet_emi!O93*1000000/RES_hhdet_num!O93)</f>
        <v>0</v>
      </c>
      <c r="P93" s="160">
        <f>IF(RES_hhdet_emi!P93=0,0,RES_hhdet_emi!P93*1000000/RES_hhdet_num!P93)</f>
        <v>0</v>
      </c>
      <c r="Q93" s="160">
        <f>IF(RES_hhdet_emi!Q93=0,0,RES_hhdet_emi!Q93*1000000/RES_hhdet_num!Q93)</f>
        <v>0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0</v>
      </c>
      <c r="C94" s="156">
        <f>IF(RES_hhdet_emi!C94=0,0,RES_hhdet_emi!C94*1000000/RES_hhdet_num!C93)</f>
        <v>0</v>
      </c>
      <c r="D94" s="156">
        <f>IF(RES_hhdet_emi!D94=0,0,RES_hhdet_emi!D94*1000000/RES_hhdet_num!D93)</f>
        <v>0</v>
      </c>
      <c r="E94" s="156">
        <f>IF(RES_hhdet_emi!E94=0,0,RES_hhdet_emi!E94*1000000/RES_hhdet_num!E93)</f>
        <v>0</v>
      </c>
      <c r="F94" s="156">
        <f>IF(RES_hhdet_emi!F94=0,0,RES_hhdet_emi!F94*1000000/RES_hhdet_num!F93)</f>
        <v>0</v>
      </c>
      <c r="G94" s="156">
        <f>IF(RES_hhdet_emi!G94=0,0,RES_hhdet_emi!G94*1000000/RES_hhdet_num!G93)</f>
        <v>0</v>
      </c>
      <c r="H94" s="156">
        <f>IF(RES_hhdet_emi!H94=0,0,RES_hhdet_emi!H94*1000000/RES_hhdet_num!H93)</f>
        <v>0</v>
      </c>
      <c r="I94" s="156">
        <f>IF(RES_hhdet_emi!I94=0,0,RES_hhdet_emi!I94*1000000/RES_hhdet_num!I93)</f>
        <v>0</v>
      </c>
      <c r="J94" s="156">
        <f>IF(RES_hhdet_emi!J94=0,0,RES_hhdet_emi!J94*1000000/RES_hhdet_num!J93)</f>
        <v>0</v>
      </c>
      <c r="K94" s="156">
        <f>IF(RES_hhdet_emi!K94=0,0,RES_hhdet_emi!K94*1000000/RES_hhdet_num!K93)</f>
        <v>0</v>
      </c>
      <c r="L94" s="156">
        <f>IF(RES_hhdet_emi!L94=0,0,RES_hhdet_emi!L94*1000000/RES_hhdet_num!L93)</f>
        <v>0</v>
      </c>
      <c r="M94" s="156">
        <f>IF(RES_hhdet_emi!M94=0,0,RES_hhdet_emi!M94*1000000/RES_hhdet_num!M93)</f>
        <v>0</v>
      </c>
      <c r="N94" s="156">
        <f>IF(RES_hhdet_emi!N94=0,0,RES_hhdet_emi!N94*1000000/RES_hhdet_num!N93)</f>
        <v>0</v>
      </c>
      <c r="O94" s="156">
        <f>IF(RES_hhdet_emi!O94=0,0,RES_hhdet_emi!O94*1000000/RES_hhdet_num!O93)</f>
        <v>0</v>
      </c>
      <c r="P94" s="156">
        <f>IF(RES_hhdet_emi!P94=0,0,RES_hhdet_emi!P94*1000000/RES_hhdet_num!P93)</f>
        <v>0</v>
      </c>
      <c r="Q94" s="156">
        <f>IF(RES_hhdet_emi!Q94=0,0,RES_hhdet_emi!Q94*1000000/RES_hhdet_num!Q93)</f>
        <v>0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0</v>
      </c>
      <c r="C100" s="157">
        <f>IF(RES_hhdet_emi!C100=0,0,RES_hhdet_emi!C100*1000000/RES_hhdet_num!C$81)</f>
        <v>0</v>
      </c>
      <c r="D100" s="157">
        <f>IF(RES_hhdet_emi!D100=0,0,RES_hhdet_emi!D100*1000000/RES_hhdet_num!D$81)</f>
        <v>0</v>
      </c>
      <c r="E100" s="157">
        <f>IF(RES_hhdet_emi!E100=0,0,RES_hhdet_emi!E100*1000000/RES_hhdet_num!E$81)</f>
        <v>0</v>
      </c>
      <c r="F100" s="157">
        <f>IF(RES_hhdet_emi!F100=0,0,RES_hhdet_emi!F100*1000000/RES_hhdet_num!F$81)</f>
        <v>0</v>
      </c>
      <c r="G100" s="157">
        <f>IF(RES_hhdet_emi!G100=0,0,RES_hhdet_emi!G100*1000000/RES_hhdet_num!G$81)</f>
        <v>0</v>
      </c>
      <c r="H100" s="157">
        <f>IF(RES_hhdet_emi!H100=0,0,RES_hhdet_emi!H100*1000000/RES_hhdet_num!H$81)</f>
        <v>0</v>
      </c>
      <c r="I100" s="157">
        <f>IF(RES_hhdet_emi!I100=0,0,RES_hhdet_emi!I100*1000000/RES_hhdet_num!I$81)</f>
        <v>0</v>
      </c>
      <c r="J100" s="157">
        <f>IF(RES_hhdet_emi!J100=0,0,RES_hhdet_emi!J100*1000000/RES_hhdet_num!J$81)</f>
        <v>0</v>
      </c>
      <c r="K100" s="157">
        <f>IF(RES_hhdet_emi!K100=0,0,RES_hhdet_emi!K100*1000000/RES_hhdet_num!K$81)</f>
        <v>0</v>
      </c>
      <c r="L100" s="157">
        <f>IF(RES_hhdet_emi!L100=0,0,RES_hhdet_emi!L100*1000000/RES_hhdet_num!L$81)</f>
        <v>135.40296600079023</v>
      </c>
      <c r="M100" s="157">
        <f>IF(RES_hhdet_emi!M100=0,0,RES_hhdet_emi!M100*1000000/RES_hhdet_num!M$81)</f>
        <v>118.97884109254601</v>
      </c>
      <c r="N100" s="157">
        <f>IF(RES_hhdet_emi!N100=0,0,RES_hhdet_emi!N100*1000000/RES_hhdet_num!N$81)</f>
        <v>113.74279235910659</v>
      </c>
      <c r="O100" s="157">
        <f>IF(RES_hhdet_emi!O100=0,0,RES_hhdet_emi!O100*1000000/RES_hhdet_num!O$81)</f>
        <v>100.0232025598643</v>
      </c>
      <c r="P100" s="157">
        <f>IF(RES_hhdet_emi!P100=0,0,RES_hhdet_emi!P100*1000000/RES_hhdet_num!P$81)</f>
        <v>83.534807832887282</v>
      </c>
      <c r="Q100" s="157">
        <f>IF(RES_hhdet_emi!Q100=0,0,RES_hhdet_emi!Q100*1000000/RES_hhdet_num!Q$81)</f>
        <v>80.661508965796514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0</v>
      </c>
      <c r="C102" s="156">
        <f>IF(RES_hhdet_emi!C102=0,0,RES_hhdet_emi!C102*1000000/RES_hhdet_num!C102)</f>
        <v>0</v>
      </c>
      <c r="D102" s="156">
        <f>IF(RES_hhdet_emi!D102=0,0,RES_hhdet_emi!D102*1000000/RES_hhdet_num!D102)</f>
        <v>0</v>
      </c>
      <c r="E102" s="156">
        <f>IF(RES_hhdet_emi!E102=0,0,RES_hhdet_emi!E102*1000000/RES_hhdet_num!E102)</f>
        <v>0</v>
      </c>
      <c r="F102" s="156">
        <f>IF(RES_hhdet_emi!F102=0,0,RES_hhdet_emi!F102*1000000/RES_hhdet_num!F102)</f>
        <v>0</v>
      </c>
      <c r="G102" s="156">
        <f>IF(RES_hhdet_emi!G102=0,0,RES_hhdet_emi!G102*1000000/RES_hhdet_num!G102)</f>
        <v>0</v>
      </c>
      <c r="H102" s="156">
        <f>IF(RES_hhdet_emi!H102=0,0,RES_hhdet_emi!H102*1000000/RES_hhdet_num!H102)</f>
        <v>0</v>
      </c>
      <c r="I102" s="156">
        <f>IF(RES_hhdet_emi!I102=0,0,RES_hhdet_emi!I102*1000000/RES_hhdet_num!I102)</f>
        <v>0</v>
      </c>
      <c r="J102" s="156">
        <f>IF(RES_hhdet_emi!J102=0,0,RES_hhdet_emi!J102*1000000/RES_hhdet_num!J102)</f>
        <v>0</v>
      </c>
      <c r="K102" s="156">
        <f>IF(RES_hhdet_emi!K102=0,0,RES_hhdet_emi!K102*1000000/RES_hhdet_num!K102)</f>
        <v>0</v>
      </c>
      <c r="L102" s="156">
        <f>IF(RES_hhdet_emi!L102=0,0,RES_hhdet_emi!L102*1000000/RES_hhdet_num!L102)</f>
        <v>328.28595526164821</v>
      </c>
      <c r="M102" s="156">
        <f>IF(RES_hhdet_emi!M102=0,0,RES_hhdet_emi!M102*1000000/RES_hhdet_num!M102)</f>
        <v>328.36933842876016</v>
      </c>
      <c r="N102" s="156">
        <f>IF(RES_hhdet_emi!N102=0,0,RES_hhdet_emi!N102*1000000/RES_hhdet_num!N102)</f>
        <v>328.60212799577027</v>
      </c>
      <c r="O102" s="156">
        <f>IF(RES_hhdet_emi!O102=0,0,RES_hhdet_emi!O102*1000000/RES_hhdet_num!O102)</f>
        <v>328.73122712657158</v>
      </c>
      <c r="P102" s="156">
        <f>IF(RES_hhdet_emi!P102=0,0,RES_hhdet_emi!P102*1000000/RES_hhdet_num!P102)</f>
        <v>327.01216185439421</v>
      </c>
      <c r="Q102" s="156">
        <f>IF(RES_hhdet_emi!Q102=0,0,RES_hhdet_emi!Q102*1000000/RES_hhdet_num!Q102)</f>
        <v>353.52696190497142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8">SUM(C125,C128,C130,C139)</f>
        <v>0</v>
      </c>
      <c r="D124" s="168">
        <f t="shared" si="18"/>
        <v>0</v>
      </c>
      <c r="E124" s="168">
        <f t="shared" si="18"/>
        <v>0</v>
      </c>
      <c r="F124" s="168">
        <f t="shared" si="18"/>
        <v>0</v>
      </c>
      <c r="G124" s="168">
        <f t="shared" si="18"/>
        <v>0</v>
      </c>
      <c r="H124" s="168">
        <f t="shared" si="18"/>
        <v>0</v>
      </c>
      <c r="I124" s="168">
        <f t="shared" si="18"/>
        <v>0</v>
      </c>
      <c r="J124" s="168">
        <f t="shared" si="18"/>
        <v>0</v>
      </c>
      <c r="K124" s="168">
        <f t="shared" si="18"/>
        <v>0</v>
      </c>
      <c r="L124" s="168">
        <f t="shared" si="18"/>
        <v>0</v>
      </c>
      <c r="M124" s="168">
        <f t="shared" si="18"/>
        <v>0</v>
      </c>
      <c r="N124" s="168">
        <f t="shared" si="18"/>
        <v>0</v>
      </c>
      <c r="O124" s="168">
        <f t="shared" si="18"/>
        <v>0</v>
      </c>
      <c r="P124" s="168">
        <f t="shared" si="18"/>
        <v>0</v>
      </c>
      <c r="Q124" s="168">
        <f t="shared" si="18"/>
        <v>0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0</v>
      </c>
      <c r="C139" s="157">
        <f>IF(RES_hhdet_emi!C139=0,0,RES_hhdet_emi!C139*1000000/RES_hhdet_num!C$124)</f>
        <v>0</v>
      </c>
      <c r="D139" s="157">
        <f>IF(RES_hhdet_emi!D139=0,0,RES_hhdet_emi!D139*1000000/RES_hhdet_num!D$124)</f>
        <v>0</v>
      </c>
      <c r="E139" s="157">
        <f>IF(RES_hhdet_emi!E139=0,0,RES_hhdet_emi!E139*1000000/RES_hhdet_num!E$124)</f>
        <v>0</v>
      </c>
      <c r="F139" s="157">
        <f>IF(RES_hhdet_emi!F139=0,0,RES_hhdet_emi!F139*1000000/RES_hhdet_num!F$124)</f>
        <v>0</v>
      </c>
      <c r="G139" s="157">
        <f>IF(RES_hhdet_emi!G139=0,0,RES_hhdet_emi!G139*1000000/RES_hhdet_num!G$124)</f>
        <v>0</v>
      </c>
      <c r="H139" s="157">
        <f>IF(RES_hhdet_emi!H139=0,0,RES_hhdet_emi!H139*1000000/RES_hhdet_num!H$124)</f>
        <v>0</v>
      </c>
      <c r="I139" s="157">
        <f>IF(RES_hhdet_emi!I139=0,0,RES_hhdet_emi!I139*1000000/RES_hhdet_num!I$124)</f>
        <v>0</v>
      </c>
      <c r="J139" s="157">
        <f>IF(RES_hhdet_emi!J139=0,0,RES_hhdet_emi!J139*1000000/RES_hhdet_num!J$124)</f>
        <v>0</v>
      </c>
      <c r="K139" s="157">
        <f>IF(RES_hhdet_emi!K139=0,0,RES_hhdet_emi!K139*1000000/RES_hhdet_num!K$124)</f>
        <v>0</v>
      </c>
      <c r="L139" s="157">
        <f>IF(RES_hhdet_emi!L139=0,0,RES_hhdet_emi!L139*1000000/RES_hhdet_num!L$124)</f>
        <v>0</v>
      </c>
      <c r="M139" s="157">
        <f>IF(RES_hhdet_emi!M139=0,0,RES_hhdet_emi!M139*1000000/RES_hhdet_num!M$124)</f>
        <v>0</v>
      </c>
      <c r="N139" s="157">
        <f>IF(RES_hhdet_emi!N139=0,0,RES_hhdet_emi!N139*1000000/RES_hhdet_num!N$124)</f>
        <v>0</v>
      </c>
      <c r="O139" s="157">
        <f>IF(RES_hhdet_emi!O139=0,0,RES_hhdet_emi!O139*1000000/RES_hhdet_num!O$124)</f>
        <v>0</v>
      </c>
      <c r="P139" s="157">
        <f>IF(RES_hhdet_emi!P139=0,0,RES_hhdet_emi!P139*1000000/RES_hhdet_num!P$124)</f>
        <v>0</v>
      </c>
      <c r="Q139" s="157">
        <f>IF(RES_hhdet_emi!Q139=0,0,RES_hhdet_emi!Q139*1000000/RES_hhdet_num!Q$124)</f>
        <v>0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0</v>
      </c>
      <c r="C140" s="156">
        <f>IF(RES_hhdet_emi!C140=0,0,RES_hhdet_emi!C140*1000000/RES_hhdet_num!C140)</f>
        <v>0</v>
      </c>
      <c r="D140" s="156">
        <f>IF(RES_hhdet_emi!D140=0,0,RES_hhdet_emi!D140*1000000/RES_hhdet_num!D140)</f>
        <v>0</v>
      </c>
      <c r="E140" s="156">
        <f>IF(RES_hhdet_emi!E140=0,0,RES_hhdet_emi!E140*1000000/RES_hhdet_num!E140)</f>
        <v>0</v>
      </c>
      <c r="F140" s="156">
        <f>IF(RES_hhdet_emi!F140=0,0,RES_hhdet_emi!F140*1000000/RES_hhdet_num!F140)</f>
        <v>0</v>
      </c>
      <c r="G140" s="156">
        <f>IF(RES_hhdet_emi!G140=0,0,RES_hhdet_emi!G140*1000000/RES_hhdet_num!G140)</f>
        <v>0</v>
      </c>
      <c r="H140" s="156">
        <f>IF(RES_hhdet_emi!H140=0,0,RES_hhdet_emi!H140*1000000/RES_hhdet_num!H140)</f>
        <v>0</v>
      </c>
      <c r="I140" s="156">
        <f>IF(RES_hhdet_emi!I140=0,0,RES_hhdet_emi!I140*1000000/RES_hhdet_num!I140)</f>
        <v>0</v>
      </c>
      <c r="J140" s="156">
        <f>IF(RES_hhdet_emi!J140=0,0,RES_hhdet_emi!J140*1000000/RES_hhdet_num!J140)</f>
        <v>0</v>
      </c>
      <c r="K140" s="156">
        <f>IF(RES_hhdet_emi!K140=0,0,RES_hhdet_emi!K140*1000000/RES_hhdet_num!K140)</f>
        <v>0</v>
      </c>
      <c r="L140" s="156">
        <f>IF(RES_hhdet_emi!L140=0,0,RES_hhdet_emi!L140*1000000/RES_hhdet_num!L140)</f>
        <v>0</v>
      </c>
      <c r="M140" s="156">
        <f>IF(RES_hhdet_emi!M140=0,0,RES_hhdet_emi!M140*1000000/RES_hhdet_num!M140)</f>
        <v>0</v>
      </c>
      <c r="N140" s="156">
        <f>IF(RES_hhdet_emi!N140=0,0,RES_hhdet_emi!N140*1000000/RES_hhdet_num!N140)</f>
        <v>0</v>
      </c>
      <c r="O140" s="156">
        <f>IF(RES_hhdet_emi!O140=0,0,RES_hhdet_emi!O140*1000000/RES_hhdet_num!O140)</f>
        <v>0</v>
      </c>
      <c r="P140" s="156">
        <f>IF(RES_hhdet_emi!P140=0,0,RES_hhdet_emi!P140*1000000/RES_hhdet_num!P140)</f>
        <v>0</v>
      </c>
      <c r="Q140" s="156">
        <f>IF(RES_hhdet_emi!Q140=0,0,RES_hhdet_emi!Q140*1000000/RES_hhdet_num!Q140)</f>
        <v>0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28.975420494070242</v>
      </c>
      <c r="C143" s="168">
        <f t="shared" ref="C143:Q143" si="21">SUM(C144,C146,C148,C157)</f>
        <v>118.4319348271711</v>
      </c>
      <c r="D143" s="168">
        <f t="shared" si="21"/>
        <v>64.157248028660348</v>
      </c>
      <c r="E143" s="168">
        <f t="shared" si="21"/>
        <v>51.496304970484267</v>
      </c>
      <c r="F143" s="168">
        <f t="shared" si="21"/>
        <v>71.970886121683534</v>
      </c>
      <c r="G143" s="168">
        <f t="shared" si="21"/>
        <v>70.958501745665828</v>
      </c>
      <c r="H143" s="168">
        <f t="shared" si="21"/>
        <v>83.521639212650612</v>
      </c>
      <c r="I143" s="168">
        <f t="shared" si="21"/>
        <v>112.90356502711738</v>
      </c>
      <c r="J143" s="168">
        <f t="shared" si="21"/>
        <v>158.98370149822171</v>
      </c>
      <c r="K143" s="168">
        <f t="shared" si="21"/>
        <v>167.55376572576159</v>
      </c>
      <c r="L143" s="168">
        <f t="shared" si="21"/>
        <v>136.82347748977131</v>
      </c>
      <c r="M143" s="168">
        <f t="shared" si="21"/>
        <v>120.15813076372794</v>
      </c>
      <c r="N143" s="168">
        <f t="shared" si="21"/>
        <v>114.84774636736218</v>
      </c>
      <c r="O143" s="168">
        <f t="shared" si="21"/>
        <v>100.97813458229326</v>
      </c>
      <c r="P143" s="168">
        <f t="shared" si="21"/>
        <v>84.307062205001657</v>
      </c>
      <c r="Q143" s="168">
        <f t="shared" si="21"/>
        <v>81.208144069705909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11.164520577161944</v>
      </c>
      <c r="C148" s="157">
        <f>IF(RES_hhdet_emi!C148=0,0,RES_hhdet_emi!C148*1000000/RES_hhdet_num!C$143)</f>
        <v>22.71426989132468</v>
      </c>
      <c r="D148" s="157">
        <f>IF(RES_hhdet_emi!D148=0,0,RES_hhdet_emi!D148*1000000/RES_hhdet_num!D$143)</f>
        <v>12.972942805834297</v>
      </c>
      <c r="E148" s="157">
        <f>IF(RES_hhdet_emi!E148=0,0,RES_hhdet_emi!E148*1000000/RES_hhdet_num!E$143)</f>
        <v>5.3464095880832341</v>
      </c>
      <c r="F148" s="157">
        <f>IF(RES_hhdet_emi!F148=0,0,RES_hhdet_emi!F148*1000000/RES_hhdet_num!F$143)</f>
        <v>4.8297624380406337</v>
      </c>
      <c r="G148" s="157">
        <f>IF(RES_hhdet_emi!G148=0,0,RES_hhdet_emi!G148*1000000/RES_hhdet_num!G$143)</f>
        <v>0</v>
      </c>
      <c r="H148" s="157">
        <f>IF(RES_hhdet_emi!H148=0,0,RES_hhdet_emi!H148*1000000/RES_hhdet_num!H$143)</f>
        <v>0</v>
      </c>
      <c r="I148" s="157">
        <f>IF(RES_hhdet_emi!I148=0,0,RES_hhdet_emi!I148*1000000/RES_hhdet_num!I$143)</f>
        <v>0</v>
      </c>
      <c r="J148" s="157">
        <f>IF(RES_hhdet_emi!J148=0,0,RES_hhdet_emi!J148*1000000/RES_hhdet_num!J$143)</f>
        <v>0</v>
      </c>
      <c r="K148" s="157">
        <f>IF(RES_hhdet_emi!K148=0,0,RES_hhdet_emi!K148*1000000/RES_hhdet_num!K$143)</f>
        <v>0</v>
      </c>
      <c r="L148" s="157">
        <f>IF(RES_hhdet_emi!L148=0,0,RES_hhdet_emi!L148*1000000/RES_hhdet_num!L$143)</f>
        <v>0</v>
      </c>
      <c r="M148" s="157">
        <f>IF(RES_hhdet_emi!M148=0,0,RES_hhdet_emi!M148*1000000/RES_hhdet_num!M$143)</f>
        <v>0</v>
      </c>
      <c r="N148" s="157">
        <f>IF(RES_hhdet_emi!N148=0,0,RES_hhdet_emi!N148*1000000/RES_hhdet_num!N$143)</f>
        <v>0</v>
      </c>
      <c r="O148" s="157">
        <f>IF(RES_hhdet_emi!O148=0,0,RES_hhdet_emi!O148*1000000/RES_hhdet_num!O$143)</f>
        <v>0</v>
      </c>
      <c r="P148" s="157">
        <f>IF(RES_hhdet_emi!P148=0,0,RES_hhdet_emi!P148*1000000/RES_hhdet_num!P$143)</f>
        <v>0</v>
      </c>
      <c r="Q148" s="157">
        <f>IF(RES_hhdet_emi!Q148=0,0,RES_hhdet_emi!Q148*1000000/RES_hhdet_num!Q$143)</f>
        <v>0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350.33495604197827</v>
      </c>
      <c r="C149" s="132">
        <f>IF(RES_hhdet_emi!C149=0,0,RES_hhdet_emi!C149*1000000/RES_hhdet_num!C149)</f>
        <v>365.28146382342453</v>
      </c>
      <c r="D149" s="132">
        <f>IF(RES_hhdet_emi!D149=0,0,RES_hhdet_emi!D149*1000000/RES_hhdet_num!D149)</f>
        <v>357.57620530231799</v>
      </c>
      <c r="E149" s="132">
        <f>IF(RES_hhdet_emi!E149=0,0,RES_hhdet_emi!E149*1000000/RES_hhdet_num!E149)</f>
        <v>353.57180503620992</v>
      </c>
      <c r="F149" s="132">
        <f>IF(RES_hhdet_emi!F149=0,0,RES_hhdet_emi!F149*1000000/RES_hhdet_num!F149)</f>
        <v>359.34404005237093</v>
      </c>
      <c r="G149" s="132">
        <f>IF(RES_hhdet_emi!G149=0,0,RES_hhdet_emi!G149*1000000/RES_hhdet_num!G149)</f>
        <v>0</v>
      </c>
      <c r="H149" s="132">
        <f>IF(RES_hhdet_emi!H149=0,0,RES_hhdet_emi!H149*1000000/RES_hhdet_num!H149)</f>
        <v>0</v>
      </c>
      <c r="I149" s="132">
        <f>IF(RES_hhdet_emi!I149=0,0,RES_hhdet_emi!I149*1000000/RES_hhdet_num!I149)</f>
        <v>0</v>
      </c>
      <c r="J149" s="132">
        <f>IF(RES_hhdet_emi!J149=0,0,RES_hhdet_emi!J149*1000000/RES_hhdet_num!J149)</f>
        <v>0</v>
      </c>
      <c r="K149" s="132">
        <f>IF(RES_hhdet_emi!K149=0,0,RES_hhdet_emi!K149*1000000/RES_hhdet_num!K149)</f>
        <v>0</v>
      </c>
      <c r="L149" s="132">
        <f>IF(RES_hhdet_emi!L149=0,0,RES_hhdet_emi!L149*1000000/RES_hhdet_num!L149)</f>
        <v>0</v>
      </c>
      <c r="M149" s="132">
        <f>IF(RES_hhdet_emi!M149=0,0,RES_hhdet_emi!M149*1000000/RES_hhdet_num!M149)</f>
        <v>0</v>
      </c>
      <c r="N149" s="132">
        <f>IF(RES_hhdet_emi!N149=0,0,RES_hhdet_emi!N149*1000000/RES_hhdet_num!N149)</f>
        <v>0</v>
      </c>
      <c r="O149" s="132">
        <f>IF(RES_hhdet_emi!O149=0,0,RES_hhdet_emi!O149*1000000/RES_hhdet_num!O149)</f>
        <v>0</v>
      </c>
      <c r="P149" s="132">
        <f>IF(RES_hhdet_emi!P149=0,0,RES_hhdet_emi!P149*1000000/RES_hhdet_num!P149)</f>
        <v>0</v>
      </c>
      <c r="Q149" s="132">
        <f>IF(RES_hhdet_emi!Q149=0,0,RES_hhdet_emi!Q149*1000000/RES_hhdet_num!Q149)</f>
        <v>0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0</v>
      </c>
      <c r="C150" s="132">
        <f>IF(RES_hhdet_emi!C150=0,0,RES_hhdet_emi!C150*1000000/RES_hhdet_num!C150)</f>
        <v>0</v>
      </c>
      <c r="D150" s="132">
        <f>IF(RES_hhdet_emi!D150=0,0,RES_hhdet_emi!D150*1000000/RES_hhdet_num!D150)</f>
        <v>7.1515241060489148</v>
      </c>
      <c r="E150" s="132">
        <f>IF(RES_hhdet_emi!E150=0,0,RES_hhdet_emi!E150*1000000/RES_hhdet_num!E150)</f>
        <v>7.0714361007246413</v>
      </c>
      <c r="F150" s="132">
        <f>IF(RES_hhdet_emi!F150=0,0,RES_hhdet_emi!F150*1000000/RES_hhdet_num!F150)</f>
        <v>7.1868808010480061</v>
      </c>
      <c r="G150" s="132">
        <f>IF(RES_hhdet_emi!G150=0,0,RES_hhdet_emi!G150*1000000/RES_hhdet_num!G150)</f>
        <v>0</v>
      </c>
      <c r="H150" s="132">
        <f>IF(RES_hhdet_emi!H150=0,0,RES_hhdet_emi!H150*1000000/RES_hhdet_num!H150)</f>
        <v>0</v>
      </c>
      <c r="I150" s="132">
        <f>IF(RES_hhdet_emi!I150=0,0,RES_hhdet_emi!I150*1000000/RES_hhdet_num!I150)</f>
        <v>0</v>
      </c>
      <c r="J150" s="132">
        <f>IF(RES_hhdet_emi!J150=0,0,RES_hhdet_emi!J150*1000000/RES_hhdet_num!J150)</f>
        <v>0</v>
      </c>
      <c r="K150" s="132">
        <f>IF(RES_hhdet_emi!K150=0,0,RES_hhdet_emi!K150*1000000/RES_hhdet_num!K150)</f>
        <v>0</v>
      </c>
      <c r="L150" s="132">
        <f>IF(RES_hhdet_emi!L150=0,0,RES_hhdet_emi!L150*1000000/RES_hhdet_num!L150)</f>
        <v>0</v>
      </c>
      <c r="M150" s="132">
        <f>IF(RES_hhdet_emi!M150=0,0,RES_hhdet_emi!M150*1000000/RES_hhdet_num!M150)</f>
        <v>0</v>
      </c>
      <c r="N150" s="132">
        <f>IF(RES_hhdet_emi!N150=0,0,RES_hhdet_emi!N150*1000000/RES_hhdet_num!N150)</f>
        <v>0</v>
      </c>
      <c r="O150" s="132">
        <f>IF(RES_hhdet_emi!O150=0,0,RES_hhdet_emi!O150*1000000/RES_hhdet_num!O150)</f>
        <v>0</v>
      </c>
      <c r="P150" s="132">
        <f>IF(RES_hhdet_emi!P150=0,0,RES_hhdet_emi!P150*1000000/RES_hhdet_num!P150)</f>
        <v>0</v>
      </c>
      <c r="Q150" s="132">
        <f>IF(RES_hhdet_emi!Q150=0,0,RES_hhdet_emi!Q150*1000000/RES_hhdet_num!Q150)</f>
        <v>0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0</v>
      </c>
      <c r="C151" s="165">
        <f>IF(RES_hhdet_emi!C151=0,0,RES_hhdet_emi!C151*1000000/RES_hhdet_num!C150)</f>
        <v>0</v>
      </c>
      <c r="D151" s="165">
        <f>IF(RES_hhdet_emi!D151=0,0,RES_hhdet_emi!D151*1000000/RES_hhdet_num!D150)</f>
        <v>7.1515241060489148</v>
      </c>
      <c r="E151" s="165">
        <f>IF(RES_hhdet_emi!E151=0,0,RES_hhdet_emi!E151*1000000/RES_hhdet_num!E150)</f>
        <v>7.0714361007246413</v>
      </c>
      <c r="F151" s="165">
        <f>IF(RES_hhdet_emi!F151=0,0,RES_hhdet_emi!F151*1000000/RES_hhdet_num!F150)</f>
        <v>7.1868808010480061</v>
      </c>
      <c r="G151" s="165">
        <f>IF(RES_hhdet_emi!G151=0,0,RES_hhdet_emi!G151*1000000/RES_hhdet_num!G150)</f>
        <v>0</v>
      </c>
      <c r="H151" s="165">
        <f>IF(RES_hhdet_emi!H151=0,0,RES_hhdet_emi!H151*1000000/RES_hhdet_num!H150)</f>
        <v>0</v>
      </c>
      <c r="I151" s="165">
        <f>IF(RES_hhdet_emi!I151=0,0,RES_hhdet_emi!I151*1000000/RES_hhdet_num!I150)</f>
        <v>0</v>
      </c>
      <c r="J151" s="165">
        <f>IF(RES_hhdet_emi!J151=0,0,RES_hhdet_emi!J151*1000000/RES_hhdet_num!J150)</f>
        <v>0</v>
      </c>
      <c r="K151" s="165">
        <f>IF(RES_hhdet_emi!K151=0,0,RES_hhdet_emi!K151*1000000/RES_hhdet_num!K150)</f>
        <v>0</v>
      </c>
      <c r="L151" s="165">
        <f>IF(RES_hhdet_emi!L151=0,0,RES_hhdet_emi!L151*1000000/RES_hhdet_num!L150)</f>
        <v>0</v>
      </c>
      <c r="M151" s="165">
        <f>IF(RES_hhdet_emi!M151=0,0,RES_hhdet_emi!M151*1000000/RES_hhdet_num!M150)</f>
        <v>0</v>
      </c>
      <c r="N151" s="165">
        <f>IF(RES_hhdet_emi!N151=0,0,RES_hhdet_emi!N151*1000000/RES_hhdet_num!N150)</f>
        <v>0</v>
      </c>
      <c r="O151" s="165">
        <f>IF(RES_hhdet_emi!O151=0,0,RES_hhdet_emi!O151*1000000/RES_hhdet_num!O150)</f>
        <v>0</v>
      </c>
      <c r="P151" s="165">
        <f>IF(RES_hhdet_emi!P151=0,0,RES_hhdet_emi!P151*1000000/RES_hhdet_num!P150)</f>
        <v>0</v>
      </c>
      <c r="Q151" s="165">
        <f>IF(RES_hhdet_emi!Q151=0,0,RES_hhdet_emi!Q151*1000000/RES_hhdet_num!Q150)</f>
        <v>0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17.810899916908298</v>
      </c>
      <c r="C157" s="157">
        <f>IF(RES_hhdet_emi!C157=0,0,RES_hhdet_emi!C157*1000000/RES_hhdet_num!C$143)</f>
        <v>95.717664935846429</v>
      </c>
      <c r="D157" s="157">
        <f>IF(RES_hhdet_emi!D157=0,0,RES_hhdet_emi!D157*1000000/RES_hhdet_num!D$143)</f>
        <v>51.184305222826055</v>
      </c>
      <c r="E157" s="157">
        <f>IF(RES_hhdet_emi!E157=0,0,RES_hhdet_emi!E157*1000000/RES_hhdet_num!E$143)</f>
        <v>46.149895382401034</v>
      </c>
      <c r="F157" s="157">
        <f>IF(RES_hhdet_emi!F157=0,0,RES_hhdet_emi!F157*1000000/RES_hhdet_num!F$143)</f>
        <v>67.141123683642903</v>
      </c>
      <c r="G157" s="157">
        <f>IF(RES_hhdet_emi!G157=0,0,RES_hhdet_emi!G157*1000000/RES_hhdet_num!G$143)</f>
        <v>70.958501745665828</v>
      </c>
      <c r="H157" s="157">
        <f>IF(RES_hhdet_emi!H157=0,0,RES_hhdet_emi!H157*1000000/RES_hhdet_num!H$143)</f>
        <v>83.521639212650612</v>
      </c>
      <c r="I157" s="157">
        <f>IF(RES_hhdet_emi!I157=0,0,RES_hhdet_emi!I157*1000000/RES_hhdet_num!I$143)</f>
        <v>112.90356502711738</v>
      </c>
      <c r="J157" s="157">
        <f>IF(RES_hhdet_emi!J157=0,0,RES_hhdet_emi!J157*1000000/RES_hhdet_num!J$143)</f>
        <v>158.98370149822171</v>
      </c>
      <c r="K157" s="157">
        <f>IF(RES_hhdet_emi!K157=0,0,RES_hhdet_emi!K157*1000000/RES_hhdet_num!K$143)</f>
        <v>167.55376572576159</v>
      </c>
      <c r="L157" s="157">
        <f>IF(RES_hhdet_emi!L157=0,0,RES_hhdet_emi!L157*1000000/RES_hhdet_num!L$143)</f>
        <v>136.82347748977131</v>
      </c>
      <c r="M157" s="157">
        <f>IF(RES_hhdet_emi!M157=0,0,RES_hhdet_emi!M157*1000000/RES_hhdet_num!M$143)</f>
        <v>120.15813076372794</v>
      </c>
      <c r="N157" s="157">
        <f>IF(RES_hhdet_emi!N157=0,0,RES_hhdet_emi!N157*1000000/RES_hhdet_num!N$143)</f>
        <v>114.84774636736218</v>
      </c>
      <c r="O157" s="157">
        <f>IF(RES_hhdet_emi!O157=0,0,RES_hhdet_emi!O157*1000000/RES_hhdet_num!O$143)</f>
        <v>100.97813458229326</v>
      </c>
      <c r="P157" s="157">
        <f>IF(RES_hhdet_emi!P157=0,0,RES_hhdet_emi!P157*1000000/RES_hhdet_num!P$143)</f>
        <v>84.307062205001657</v>
      </c>
      <c r="Q157" s="157">
        <f>IF(RES_hhdet_emi!Q157=0,0,RES_hhdet_emi!Q157*1000000/RES_hhdet_num!Q$143)</f>
        <v>81.208144069705909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289.42712364975984</v>
      </c>
      <c r="C158" s="156">
        <f>IF(RES_hhdet_emi!C158=0,0,RES_hhdet_emi!C158*1000000/RES_hhdet_num!C158)</f>
        <v>284.63628034155369</v>
      </c>
      <c r="D158" s="156">
        <f>IF(RES_hhdet_emi!D158=0,0,RES_hhdet_emi!D158*1000000/RES_hhdet_num!D158)</f>
        <v>301.30990389014818</v>
      </c>
      <c r="E158" s="156">
        <f>IF(RES_hhdet_emi!E158=0,0,RES_hhdet_emi!E158*1000000/RES_hhdet_num!E158)</f>
        <v>278.92935098884374</v>
      </c>
      <c r="F158" s="156">
        <f>IF(RES_hhdet_emi!F158=0,0,RES_hhdet_emi!F158*1000000/RES_hhdet_num!F158)</f>
        <v>322.14205224023061</v>
      </c>
      <c r="G158" s="156">
        <f>IF(RES_hhdet_emi!G158=0,0,RES_hhdet_emi!G158*1000000/RES_hhdet_num!G158)</f>
        <v>319.32753522003276</v>
      </c>
      <c r="H158" s="156">
        <f>IF(RES_hhdet_emi!H158=0,0,RES_hhdet_emi!H158*1000000/RES_hhdet_num!H158)</f>
        <v>324.50043464548753</v>
      </c>
      <c r="I158" s="156">
        <f>IF(RES_hhdet_emi!I158=0,0,RES_hhdet_emi!I158*1000000/RES_hhdet_num!I158)</f>
        <v>312.5444864907127</v>
      </c>
      <c r="J158" s="156">
        <f>IF(RES_hhdet_emi!J158=0,0,RES_hhdet_emi!J158*1000000/RES_hhdet_num!J158)</f>
        <v>312.55048602721615</v>
      </c>
      <c r="K158" s="156">
        <f>IF(RES_hhdet_emi!K158=0,0,RES_hhdet_emi!K158*1000000/RES_hhdet_num!K158)</f>
        <v>309.54505374777955</v>
      </c>
      <c r="L158" s="156">
        <f>IF(RES_hhdet_emi!L158=0,0,RES_hhdet_emi!L158*1000000/RES_hhdet_num!L158)</f>
        <v>331.73791657492376</v>
      </c>
      <c r="M158" s="156">
        <f>IF(RES_hhdet_emi!M158=0,0,RES_hhdet_emi!M158*1000000/RES_hhdet_num!M158)</f>
        <v>331.61062028117095</v>
      </c>
      <c r="N158" s="156">
        <f>IF(RES_hhdet_emi!N158=0,0,RES_hhdet_emi!N158*1000000/RES_hhdet_num!N158)</f>
        <v>331.83939040515747</v>
      </c>
      <c r="O158" s="156">
        <f>IF(RES_hhdet_emi!O158=0,0,RES_hhdet_emi!O158*1000000/RES_hhdet_num!O158)</f>
        <v>331.89172606173793</v>
      </c>
      <c r="P158" s="156">
        <f>IF(RES_hhdet_emi!P158=0,0,RES_hhdet_emi!P158*1000000/RES_hhdet_num!P158)</f>
        <v>329.98597984160182</v>
      </c>
      <c r="Q158" s="156">
        <f>IF(RES_hhdet_emi!Q158=0,0,RES_hhdet_emi!Q158*1000000/RES_hhdet_num!Q158)</f>
        <v>355.89713741392205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28.942623109085339</v>
      </c>
      <c r="C161" s="168">
        <f t="shared" ref="C161:Q161" si="24">SUM(C162,C164,C166,C175)</f>
        <v>124.35249107895315</v>
      </c>
      <c r="D161" s="168">
        <f t="shared" si="24"/>
        <v>69.114643506230109</v>
      </c>
      <c r="E161" s="168">
        <f t="shared" si="24"/>
        <v>56.188131081009594</v>
      </c>
      <c r="F161" s="168">
        <f t="shared" si="24"/>
        <v>75.899187459998302</v>
      </c>
      <c r="G161" s="168">
        <f t="shared" si="24"/>
        <v>71.06652220358896</v>
      </c>
      <c r="H161" s="168">
        <f t="shared" si="24"/>
        <v>83.64817576829499</v>
      </c>
      <c r="I161" s="168">
        <f t="shared" si="24"/>
        <v>113.04966334052088</v>
      </c>
      <c r="J161" s="168">
        <f t="shared" si="24"/>
        <v>159.38026037380686</v>
      </c>
      <c r="K161" s="168">
        <f t="shared" si="24"/>
        <v>167.39928140027672</v>
      </c>
      <c r="L161" s="168">
        <f t="shared" si="24"/>
        <v>136.7203841978253</v>
      </c>
      <c r="M161" s="168">
        <f t="shared" si="24"/>
        <v>120.03292320910656</v>
      </c>
      <c r="N161" s="168">
        <f t="shared" si="24"/>
        <v>114.61225262386691</v>
      </c>
      <c r="O161" s="168">
        <f t="shared" si="24"/>
        <v>100.70371673153534</v>
      </c>
      <c r="P161" s="168">
        <f t="shared" si="24"/>
        <v>84.033324682004618</v>
      </c>
      <c r="Q161" s="168">
        <f t="shared" si="24"/>
        <v>81.101822563045928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11.145203574515264</v>
      </c>
      <c r="C166" s="157">
        <f>IF(RES_hhdet_emi!C166=0,0,RES_hhdet_emi!C166*1000000/RES_hhdet_num!C$161)</f>
        <v>28.300617976110484</v>
      </c>
      <c r="D166" s="157">
        <f>IF(RES_hhdet_emi!D166=0,0,RES_hhdet_emi!D166*1000000/RES_hhdet_num!D$161)</f>
        <v>17.946445865159621</v>
      </c>
      <c r="E166" s="157">
        <f>IF(RES_hhdet_emi!E166=0,0,RES_hhdet_emi!E166*1000000/RES_hhdet_num!E$161)</f>
        <v>9.9153636160765739</v>
      </c>
      <c r="F166" s="157">
        <f>IF(RES_hhdet_emi!F166=0,0,RES_hhdet_emi!F166*1000000/RES_hhdet_num!F$161)</f>
        <v>8.6437886066330396</v>
      </c>
      <c r="G166" s="157">
        <f>IF(RES_hhdet_emi!G166=0,0,RES_hhdet_emi!G166*1000000/RES_hhdet_num!G$161)</f>
        <v>0</v>
      </c>
      <c r="H166" s="157">
        <f>IF(RES_hhdet_emi!H166=0,0,RES_hhdet_emi!H166*1000000/RES_hhdet_num!H$161)</f>
        <v>0</v>
      </c>
      <c r="I166" s="157">
        <f>IF(RES_hhdet_emi!I166=0,0,RES_hhdet_emi!I166*1000000/RES_hhdet_num!I$161)</f>
        <v>0</v>
      </c>
      <c r="J166" s="157">
        <f>IF(RES_hhdet_emi!J166=0,0,RES_hhdet_emi!J166*1000000/RES_hhdet_num!J$161)</f>
        <v>0</v>
      </c>
      <c r="K166" s="157">
        <f>IF(RES_hhdet_emi!K166=0,0,RES_hhdet_emi!K166*1000000/RES_hhdet_num!K$161)</f>
        <v>0</v>
      </c>
      <c r="L166" s="157">
        <f>IF(RES_hhdet_emi!L166=0,0,RES_hhdet_emi!L166*1000000/RES_hhdet_num!L$161)</f>
        <v>0</v>
      </c>
      <c r="M166" s="157">
        <f>IF(RES_hhdet_emi!M166=0,0,RES_hhdet_emi!M166*1000000/RES_hhdet_num!M$161)</f>
        <v>0</v>
      </c>
      <c r="N166" s="157">
        <f>IF(RES_hhdet_emi!N166=0,0,RES_hhdet_emi!N166*1000000/RES_hhdet_num!N$161)</f>
        <v>0</v>
      </c>
      <c r="O166" s="157">
        <f>IF(RES_hhdet_emi!O166=0,0,RES_hhdet_emi!O166*1000000/RES_hhdet_num!O$161)</f>
        <v>0</v>
      </c>
      <c r="P166" s="157">
        <f>IF(RES_hhdet_emi!P166=0,0,RES_hhdet_emi!P166*1000000/RES_hhdet_num!P$161)</f>
        <v>0</v>
      </c>
      <c r="Q166" s="157">
        <f>IF(RES_hhdet_emi!Q166=0,0,RES_hhdet_emi!Q166*1000000/RES_hhdet_num!Q$161)</f>
        <v>0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350.33495604197827</v>
      </c>
      <c r="C167" s="132">
        <f>IF(RES_hhdet_emi!C167=0,0,RES_hhdet_emi!C167*1000000/RES_hhdet_num!C167)</f>
        <v>365.28146382342402</v>
      </c>
      <c r="D167" s="132">
        <f>IF(RES_hhdet_emi!D167=0,0,RES_hhdet_emi!D167*1000000/RES_hhdet_num!D167)</f>
        <v>357.57620530231787</v>
      </c>
      <c r="E167" s="132">
        <f>IF(RES_hhdet_emi!E167=0,0,RES_hhdet_emi!E167*1000000/RES_hhdet_num!E167)</f>
        <v>353.57180503620998</v>
      </c>
      <c r="F167" s="132">
        <f>IF(RES_hhdet_emi!F167=0,0,RES_hhdet_emi!F167*1000000/RES_hhdet_num!F167)</f>
        <v>359.34404005237087</v>
      </c>
      <c r="G167" s="132">
        <f>IF(RES_hhdet_emi!G167=0,0,RES_hhdet_emi!G167*1000000/RES_hhdet_num!G167)</f>
        <v>0</v>
      </c>
      <c r="H167" s="132">
        <f>IF(RES_hhdet_emi!H167=0,0,RES_hhdet_emi!H167*1000000/RES_hhdet_num!H167)</f>
        <v>0</v>
      </c>
      <c r="I167" s="132">
        <f>IF(RES_hhdet_emi!I167=0,0,RES_hhdet_emi!I167*1000000/RES_hhdet_num!I167)</f>
        <v>0</v>
      </c>
      <c r="J167" s="132">
        <f>IF(RES_hhdet_emi!J167=0,0,RES_hhdet_emi!J167*1000000/RES_hhdet_num!J167)</f>
        <v>0</v>
      </c>
      <c r="K167" s="132">
        <f>IF(RES_hhdet_emi!K167=0,0,RES_hhdet_emi!K167*1000000/RES_hhdet_num!K167)</f>
        <v>0</v>
      </c>
      <c r="L167" s="132">
        <f>IF(RES_hhdet_emi!L167=0,0,RES_hhdet_emi!L167*1000000/RES_hhdet_num!L167)</f>
        <v>0</v>
      </c>
      <c r="M167" s="132">
        <f>IF(RES_hhdet_emi!M167=0,0,RES_hhdet_emi!M167*1000000/RES_hhdet_num!M167)</f>
        <v>0</v>
      </c>
      <c r="N167" s="132">
        <f>IF(RES_hhdet_emi!N167=0,0,RES_hhdet_emi!N167*1000000/RES_hhdet_num!N167)</f>
        <v>0</v>
      </c>
      <c r="O167" s="132">
        <f>IF(RES_hhdet_emi!O167=0,0,RES_hhdet_emi!O167*1000000/RES_hhdet_num!O167)</f>
        <v>0</v>
      </c>
      <c r="P167" s="132">
        <f>IF(RES_hhdet_emi!P167=0,0,RES_hhdet_emi!P167*1000000/RES_hhdet_num!P167)</f>
        <v>0</v>
      </c>
      <c r="Q167" s="132">
        <f>IF(RES_hhdet_emi!Q167=0,0,RES_hhdet_emi!Q167*1000000/RES_hhdet_num!Q167)</f>
        <v>0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0</v>
      </c>
      <c r="C168" s="132">
        <f>IF(RES_hhdet_emi!C168=0,0,RES_hhdet_emi!C168*1000000/RES_hhdet_num!C168)</f>
        <v>0</v>
      </c>
      <c r="D168" s="132">
        <f>IF(RES_hhdet_emi!D168=0,0,RES_hhdet_emi!D168*1000000/RES_hhdet_num!D168)</f>
        <v>7.1515241060489219</v>
      </c>
      <c r="E168" s="132">
        <f>IF(RES_hhdet_emi!E168=0,0,RES_hhdet_emi!E168*1000000/RES_hhdet_num!E168)</f>
        <v>7.0714361007246422</v>
      </c>
      <c r="F168" s="132">
        <f>IF(RES_hhdet_emi!F168=0,0,RES_hhdet_emi!F168*1000000/RES_hhdet_num!F168)</f>
        <v>7.1868808010480052</v>
      </c>
      <c r="G168" s="132">
        <f>IF(RES_hhdet_emi!G168=0,0,RES_hhdet_emi!G168*1000000/RES_hhdet_num!G168)</f>
        <v>0</v>
      </c>
      <c r="H168" s="132">
        <f>IF(RES_hhdet_emi!H168=0,0,RES_hhdet_emi!H168*1000000/RES_hhdet_num!H168)</f>
        <v>0</v>
      </c>
      <c r="I168" s="132">
        <f>IF(RES_hhdet_emi!I168=0,0,RES_hhdet_emi!I168*1000000/RES_hhdet_num!I168)</f>
        <v>0</v>
      </c>
      <c r="J168" s="132">
        <f>IF(RES_hhdet_emi!J168=0,0,RES_hhdet_emi!J168*1000000/RES_hhdet_num!J168)</f>
        <v>0</v>
      </c>
      <c r="K168" s="132">
        <f>IF(RES_hhdet_emi!K168=0,0,RES_hhdet_emi!K168*1000000/RES_hhdet_num!K168)</f>
        <v>0</v>
      </c>
      <c r="L168" s="132">
        <f>IF(RES_hhdet_emi!L168=0,0,RES_hhdet_emi!L168*1000000/RES_hhdet_num!L168)</f>
        <v>0</v>
      </c>
      <c r="M168" s="132">
        <f>IF(RES_hhdet_emi!M168=0,0,RES_hhdet_emi!M168*1000000/RES_hhdet_num!M168)</f>
        <v>0</v>
      </c>
      <c r="N168" s="132">
        <f>IF(RES_hhdet_emi!N168=0,0,RES_hhdet_emi!N168*1000000/RES_hhdet_num!N168)</f>
        <v>0</v>
      </c>
      <c r="O168" s="132">
        <f>IF(RES_hhdet_emi!O168=0,0,RES_hhdet_emi!O168*1000000/RES_hhdet_num!O168)</f>
        <v>0</v>
      </c>
      <c r="P168" s="132">
        <f>IF(RES_hhdet_emi!P168=0,0,RES_hhdet_emi!P168*1000000/RES_hhdet_num!P168)</f>
        <v>0</v>
      </c>
      <c r="Q168" s="132">
        <f>IF(RES_hhdet_emi!Q168=0,0,RES_hhdet_emi!Q168*1000000/RES_hhdet_num!Q168)</f>
        <v>0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0</v>
      </c>
      <c r="C169" s="165">
        <f>IF(RES_hhdet_emi!C169=0,0,RES_hhdet_emi!C169*1000000/RES_hhdet_num!C168)</f>
        <v>0</v>
      </c>
      <c r="D169" s="165">
        <f>IF(RES_hhdet_emi!D169=0,0,RES_hhdet_emi!D169*1000000/RES_hhdet_num!D168)</f>
        <v>7.1515241060489219</v>
      </c>
      <c r="E169" s="165">
        <f>IF(RES_hhdet_emi!E169=0,0,RES_hhdet_emi!E169*1000000/RES_hhdet_num!E168)</f>
        <v>7.0714361007246422</v>
      </c>
      <c r="F169" s="165">
        <f>IF(RES_hhdet_emi!F169=0,0,RES_hhdet_emi!F169*1000000/RES_hhdet_num!F168)</f>
        <v>7.1868808010480052</v>
      </c>
      <c r="G169" s="165">
        <f>IF(RES_hhdet_emi!G169=0,0,RES_hhdet_emi!G169*1000000/RES_hhdet_num!G168)</f>
        <v>0</v>
      </c>
      <c r="H169" s="165">
        <f>IF(RES_hhdet_emi!H169=0,0,RES_hhdet_emi!H169*1000000/RES_hhdet_num!H168)</f>
        <v>0</v>
      </c>
      <c r="I169" s="165">
        <f>IF(RES_hhdet_emi!I169=0,0,RES_hhdet_emi!I169*1000000/RES_hhdet_num!I168)</f>
        <v>0</v>
      </c>
      <c r="J169" s="165">
        <f>IF(RES_hhdet_emi!J169=0,0,RES_hhdet_emi!J169*1000000/RES_hhdet_num!J168)</f>
        <v>0</v>
      </c>
      <c r="K169" s="165">
        <f>IF(RES_hhdet_emi!K169=0,0,RES_hhdet_emi!K169*1000000/RES_hhdet_num!K168)</f>
        <v>0</v>
      </c>
      <c r="L169" s="165">
        <f>IF(RES_hhdet_emi!L169=0,0,RES_hhdet_emi!L169*1000000/RES_hhdet_num!L168)</f>
        <v>0</v>
      </c>
      <c r="M169" s="165">
        <f>IF(RES_hhdet_emi!M169=0,0,RES_hhdet_emi!M169*1000000/RES_hhdet_num!M168)</f>
        <v>0</v>
      </c>
      <c r="N169" s="165">
        <f>IF(RES_hhdet_emi!N169=0,0,RES_hhdet_emi!N169*1000000/RES_hhdet_num!N168)</f>
        <v>0</v>
      </c>
      <c r="O169" s="165">
        <f>IF(RES_hhdet_emi!O169=0,0,RES_hhdet_emi!O169*1000000/RES_hhdet_num!O168)</f>
        <v>0</v>
      </c>
      <c r="P169" s="165">
        <f>IF(RES_hhdet_emi!P169=0,0,RES_hhdet_emi!P169*1000000/RES_hhdet_num!P168)</f>
        <v>0</v>
      </c>
      <c r="Q169" s="165">
        <f>IF(RES_hhdet_emi!Q169=0,0,RES_hhdet_emi!Q169*1000000/RES_hhdet_num!Q168)</f>
        <v>0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17.797419534570075</v>
      </c>
      <c r="C175" s="157">
        <f>IF(RES_hhdet_emi!C175=0,0,RES_hhdet_emi!C175*1000000/RES_hhdet_num!C$161)</f>
        <v>96.051873102842663</v>
      </c>
      <c r="D175" s="157">
        <f>IF(RES_hhdet_emi!D175=0,0,RES_hhdet_emi!D175*1000000/RES_hhdet_num!D$161)</f>
        <v>51.168197641070492</v>
      </c>
      <c r="E175" s="157">
        <f>IF(RES_hhdet_emi!E175=0,0,RES_hhdet_emi!E175*1000000/RES_hhdet_num!E$161)</f>
        <v>46.272767464933018</v>
      </c>
      <c r="F175" s="157">
        <f>IF(RES_hhdet_emi!F175=0,0,RES_hhdet_emi!F175*1000000/RES_hhdet_num!F$161)</f>
        <v>67.255398853365264</v>
      </c>
      <c r="G175" s="157">
        <f>IF(RES_hhdet_emi!G175=0,0,RES_hhdet_emi!G175*1000000/RES_hhdet_num!G$161)</f>
        <v>71.06652220358896</v>
      </c>
      <c r="H175" s="157">
        <f>IF(RES_hhdet_emi!H175=0,0,RES_hhdet_emi!H175*1000000/RES_hhdet_num!H$161)</f>
        <v>83.64817576829499</v>
      </c>
      <c r="I175" s="157">
        <f>IF(RES_hhdet_emi!I175=0,0,RES_hhdet_emi!I175*1000000/RES_hhdet_num!I$161)</f>
        <v>113.04966334052088</v>
      </c>
      <c r="J175" s="157">
        <f>IF(RES_hhdet_emi!J175=0,0,RES_hhdet_emi!J175*1000000/RES_hhdet_num!J$161)</f>
        <v>159.38026037380686</v>
      </c>
      <c r="K175" s="157">
        <f>IF(RES_hhdet_emi!K175=0,0,RES_hhdet_emi!K175*1000000/RES_hhdet_num!K$161)</f>
        <v>167.39928140027672</v>
      </c>
      <c r="L175" s="157">
        <f>IF(RES_hhdet_emi!L175=0,0,RES_hhdet_emi!L175*1000000/RES_hhdet_num!L$161)</f>
        <v>136.7203841978253</v>
      </c>
      <c r="M175" s="157">
        <f>IF(RES_hhdet_emi!M175=0,0,RES_hhdet_emi!M175*1000000/RES_hhdet_num!M$161)</f>
        <v>120.03292320910656</v>
      </c>
      <c r="N175" s="157">
        <f>IF(RES_hhdet_emi!N175=0,0,RES_hhdet_emi!N175*1000000/RES_hhdet_num!N$161)</f>
        <v>114.61225262386691</v>
      </c>
      <c r="O175" s="157">
        <f>IF(RES_hhdet_emi!O175=0,0,RES_hhdet_emi!O175*1000000/RES_hhdet_num!O$161)</f>
        <v>100.70371673153534</v>
      </c>
      <c r="P175" s="157">
        <f>IF(RES_hhdet_emi!P175=0,0,RES_hhdet_emi!P175*1000000/RES_hhdet_num!P$161)</f>
        <v>84.033324682004618</v>
      </c>
      <c r="Q175" s="157">
        <f>IF(RES_hhdet_emi!Q175=0,0,RES_hhdet_emi!Q175*1000000/RES_hhdet_num!Q$161)</f>
        <v>81.101822563045928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289.42712364975989</v>
      </c>
      <c r="C176" s="156">
        <f>IF(RES_hhdet_emi!C176=0,0,RES_hhdet_emi!C176*1000000/RES_hhdet_num!C176)</f>
        <v>285.64601701902154</v>
      </c>
      <c r="D176" s="156">
        <f>IF(RES_hhdet_emi!D176=0,0,RES_hhdet_emi!D176*1000000/RES_hhdet_num!D176)</f>
        <v>301.30990389014812</v>
      </c>
      <c r="E176" s="156">
        <f>IF(RES_hhdet_emi!E176=0,0,RES_hhdet_emi!E176*1000000/RES_hhdet_num!E176)</f>
        <v>279.66707951503258</v>
      </c>
      <c r="F176" s="156">
        <f>IF(RES_hhdet_emi!F176=0,0,RES_hhdet_emi!F176*1000000/RES_hhdet_num!F176)</f>
        <v>322.66569744475328</v>
      </c>
      <c r="G176" s="156">
        <f>IF(RES_hhdet_emi!G176=0,0,RES_hhdet_emi!G176*1000000/RES_hhdet_num!G176)</f>
        <v>319.84482913189555</v>
      </c>
      <c r="H176" s="156">
        <f>IF(RES_hhdet_emi!H176=0,0,RES_hhdet_emi!H176*1000000/RES_hhdet_num!H176)</f>
        <v>325.05811149980622</v>
      </c>
      <c r="I176" s="156">
        <f>IF(RES_hhdet_emi!I176=0,0,RES_hhdet_emi!I176*1000000/RES_hhdet_num!I176)</f>
        <v>312.9496784366923</v>
      </c>
      <c r="J176" s="156">
        <f>IF(RES_hhdet_emi!J176=0,0,RES_hhdet_emi!J176*1000000/RES_hhdet_num!J176)</f>
        <v>313.31969602770658</v>
      </c>
      <c r="K176" s="156">
        <f>IF(RES_hhdet_emi!K176=0,0,RES_hhdet_emi!K176*1000000/RES_hhdet_num!K176)</f>
        <v>309.24108908934591</v>
      </c>
      <c r="L176" s="156">
        <f>IF(RES_hhdet_emi!L176=0,0,RES_hhdet_emi!L176*1000000/RES_hhdet_num!L176)</f>
        <v>331.48364595746727</v>
      </c>
      <c r="M176" s="156">
        <f>IF(RES_hhdet_emi!M176=0,0,RES_hhdet_emi!M176*1000000/RES_hhdet_num!M176)</f>
        <v>331.25052085605552</v>
      </c>
      <c r="N176" s="156">
        <f>IF(RES_hhdet_emi!N176=0,0,RES_hhdet_emi!N176*1000000/RES_hhdet_num!N176)</f>
        <v>331.14477477007375</v>
      </c>
      <c r="O176" s="156">
        <f>IF(RES_hhdet_emi!O176=0,0,RES_hhdet_emi!O176*1000000/RES_hhdet_num!O176)</f>
        <v>331.0185820204677</v>
      </c>
      <c r="P176" s="156">
        <f>IF(RES_hhdet_emi!P176=0,0,RES_hhdet_emi!P176*1000000/RES_hhdet_num!P176)</f>
        <v>328.88422829288839</v>
      </c>
      <c r="Q176" s="156">
        <f>IF(RES_hhdet_emi!Q176=0,0,RES_hhdet_emi!Q176*1000000/RES_hhdet_num!Q176)</f>
        <v>355.36428181210414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0</v>
      </c>
      <c r="C3" s="184">
        <f>RES_hhdet_fech!C3/RES_summary!C$19</f>
        <v>0</v>
      </c>
      <c r="D3" s="184">
        <f>RES_hhdet_fech!D3/RES_summary!D$19</f>
        <v>0</v>
      </c>
      <c r="E3" s="184">
        <f>RES_hhdet_fech!E3/RES_summary!E$19</f>
        <v>0</v>
      </c>
      <c r="F3" s="184">
        <f>RES_hhdet_fech!F3/RES_summary!F$19</f>
        <v>0</v>
      </c>
      <c r="G3" s="184">
        <f>RES_hhdet_fech!G3/RES_summary!G$19</f>
        <v>0</v>
      </c>
      <c r="H3" s="184">
        <f>RES_hhdet_fech!H3/RES_summary!H$19</f>
        <v>0</v>
      </c>
      <c r="I3" s="184">
        <f>RES_hhdet_fech!I3/RES_summary!I$19</f>
        <v>0</v>
      </c>
      <c r="J3" s="184">
        <f>RES_hhdet_fech!J3/RES_summary!J$19</f>
        <v>0</v>
      </c>
      <c r="K3" s="184">
        <f>RES_hhdet_fech!K3/RES_summary!K$19</f>
        <v>0</v>
      </c>
      <c r="L3" s="184">
        <f>RES_hhdet_fech!L3/RES_summary!L$19</f>
        <v>0</v>
      </c>
      <c r="M3" s="184">
        <f>RES_hhdet_fech!M3/RES_summary!M$19</f>
        <v>0</v>
      </c>
      <c r="N3" s="184">
        <f>RES_hhdet_fech!N3/RES_summary!N$19</f>
        <v>0</v>
      </c>
      <c r="O3" s="184">
        <f>RES_hhdet_fech!O3/RES_summary!O$19</f>
        <v>0</v>
      </c>
      <c r="P3" s="184">
        <f>RES_hhdet_fech!P3/RES_summary!P$19</f>
        <v>0</v>
      </c>
      <c r="Q3" s="184">
        <f>RES_hhdet_fech!Q3/RES_summary!Q$19</f>
        <v>0</v>
      </c>
    </row>
    <row r="4" spans="1:17" ht="12.95" customHeight="1" x14ac:dyDescent="0.25">
      <c r="A4" s="158" t="s">
        <v>65</v>
      </c>
      <c r="B4" s="178">
        <f>RES_hhdet_fech!B4/RES_summary!B$19</f>
        <v>0</v>
      </c>
      <c r="C4" s="178">
        <f>RES_hhdet_fech!C4/RES_summary!C$19</f>
        <v>0</v>
      </c>
      <c r="D4" s="178">
        <f>RES_hhdet_fech!D4/RES_summary!D$19</f>
        <v>0</v>
      </c>
      <c r="E4" s="178">
        <f>RES_hhdet_fech!E4/RES_summary!E$19</f>
        <v>0</v>
      </c>
      <c r="F4" s="178">
        <f>RES_hhdet_fech!F4/RES_summary!F$19</f>
        <v>0</v>
      </c>
      <c r="G4" s="178">
        <f>RES_hhdet_fech!G4/RES_summary!G$19</f>
        <v>0</v>
      </c>
      <c r="H4" s="178">
        <f>RES_hhdet_fech!H4/RES_summary!H$19</f>
        <v>0</v>
      </c>
      <c r="I4" s="178">
        <f>RES_hhdet_fech!I4/RES_summary!I$19</f>
        <v>0</v>
      </c>
      <c r="J4" s="178">
        <f>RES_hhdet_fech!J4/RES_summary!J$19</f>
        <v>0</v>
      </c>
      <c r="K4" s="178">
        <f>RES_hhdet_fech!K4/RES_summary!K$19</f>
        <v>0</v>
      </c>
      <c r="L4" s="178">
        <f>RES_hhdet_fech!L4/RES_summary!L$19</f>
        <v>0</v>
      </c>
      <c r="M4" s="178">
        <f>RES_hhdet_fech!M4/RES_summary!M$19</f>
        <v>0</v>
      </c>
      <c r="N4" s="178">
        <f>RES_hhdet_fech!N4/RES_summary!N$19</f>
        <v>0</v>
      </c>
      <c r="O4" s="178">
        <f>RES_hhdet_fech!O4/RES_summary!O$19</f>
        <v>0</v>
      </c>
      <c r="P4" s="178">
        <f>RES_hhdet_fech!P4/RES_summary!P$19</f>
        <v>0</v>
      </c>
      <c r="Q4" s="178">
        <f>RES_hhdet_fech!Q4/RES_summary!Q$19</f>
        <v>0</v>
      </c>
    </row>
    <row r="5" spans="1:17" ht="12" customHeight="1" x14ac:dyDescent="0.25">
      <c r="A5" s="23" t="s">
        <v>58</v>
      </c>
      <c r="B5" s="177">
        <f>RES_hhdet_fech!B5/RES_summary!B$19</f>
        <v>0</v>
      </c>
      <c r="C5" s="177">
        <f>RES_hhdet_fech!C5/RES_summary!C$19</f>
        <v>0</v>
      </c>
      <c r="D5" s="177">
        <f>RES_hhdet_fech!D5/RES_summary!D$19</f>
        <v>0</v>
      </c>
      <c r="E5" s="177">
        <f>RES_hhdet_fech!E5/RES_summary!E$19</f>
        <v>0</v>
      </c>
      <c r="F5" s="177">
        <f>RES_hhdet_fech!F5/RES_summary!F$19</f>
        <v>0</v>
      </c>
      <c r="G5" s="177">
        <f>RES_hhdet_fech!G5/RES_summary!G$19</f>
        <v>0</v>
      </c>
      <c r="H5" s="177">
        <f>RES_hhdet_fech!H5/RES_summary!H$19</f>
        <v>0</v>
      </c>
      <c r="I5" s="177">
        <f>RES_hhdet_fech!I5/RES_summary!I$19</f>
        <v>0</v>
      </c>
      <c r="J5" s="177">
        <f>RES_hhdet_fech!J5/RES_summary!J$19</f>
        <v>0</v>
      </c>
      <c r="K5" s="177">
        <f>RES_hhdet_fech!K5/RES_summary!K$19</f>
        <v>0</v>
      </c>
      <c r="L5" s="177">
        <f>RES_hhdet_fech!L5/RES_summary!L$19</f>
        <v>0</v>
      </c>
      <c r="M5" s="177">
        <f>RES_hhdet_fech!M5/RES_summary!M$19</f>
        <v>0</v>
      </c>
      <c r="N5" s="177">
        <f>RES_hhdet_fech!N5/RES_summary!N$19</f>
        <v>0</v>
      </c>
      <c r="O5" s="177">
        <f>RES_hhdet_fech!O5/RES_summary!O$19</f>
        <v>0</v>
      </c>
      <c r="P5" s="177">
        <f>RES_hhdet_fech!P5/RES_summary!P$19</f>
        <v>0</v>
      </c>
      <c r="Q5" s="177">
        <f>RES_hhdet_fech!Q5/RES_summary!Q$19</f>
        <v>0</v>
      </c>
    </row>
    <row r="6" spans="1:17" ht="12" customHeight="1" x14ac:dyDescent="0.25">
      <c r="A6" s="23" t="s">
        <v>60</v>
      </c>
      <c r="B6" s="177">
        <f>RES_hhdet_fech!B6/RES_summary!B$19</f>
        <v>0</v>
      </c>
      <c r="C6" s="177">
        <f>RES_hhdet_fech!C6/RES_summary!C$19</f>
        <v>0</v>
      </c>
      <c r="D6" s="177">
        <f>RES_hhdet_fech!D6/RES_summary!D$19</f>
        <v>0</v>
      </c>
      <c r="E6" s="177">
        <f>RES_hhdet_fech!E6/RES_summary!E$19</f>
        <v>0</v>
      </c>
      <c r="F6" s="177">
        <f>RES_hhdet_fech!F6/RES_summary!F$19</f>
        <v>0</v>
      </c>
      <c r="G6" s="177">
        <f>RES_hhdet_fech!G6/RES_summary!G$19</f>
        <v>0</v>
      </c>
      <c r="H6" s="177">
        <f>RES_hhdet_fech!H6/RES_summary!H$19</f>
        <v>0</v>
      </c>
      <c r="I6" s="177">
        <f>RES_hhdet_fech!I6/RES_summary!I$19</f>
        <v>0</v>
      </c>
      <c r="J6" s="177">
        <f>RES_hhdet_fech!J6/RES_summary!J$19</f>
        <v>0</v>
      </c>
      <c r="K6" s="177">
        <f>RES_hhdet_fech!K6/RES_summary!K$19</f>
        <v>0</v>
      </c>
      <c r="L6" s="177">
        <f>RES_hhdet_fech!L6/RES_summary!L$19</f>
        <v>0</v>
      </c>
      <c r="M6" s="177">
        <f>RES_hhdet_fech!M6/RES_summary!M$19</f>
        <v>0</v>
      </c>
      <c r="N6" s="177">
        <f>RES_hhdet_fech!N6/RES_summary!N$19</f>
        <v>0</v>
      </c>
      <c r="O6" s="177">
        <f>RES_hhdet_fech!O6/RES_summary!O$19</f>
        <v>0</v>
      </c>
      <c r="P6" s="177">
        <f>RES_hhdet_fech!P6/RES_summary!P$19</f>
        <v>0</v>
      </c>
      <c r="Q6" s="177">
        <f>RES_hhdet_fech!Q6/RES_summary!Q$19</f>
        <v>0</v>
      </c>
    </row>
    <row r="7" spans="1:17" ht="12.95" customHeight="1" x14ac:dyDescent="0.25">
      <c r="A7" s="158" t="s">
        <v>112</v>
      </c>
      <c r="B7" s="178">
        <f>RES_hhdet_fech!B7/RES_summary!B$19</f>
        <v>0</v>
      </c>
      <c r="C7" s="178">
        <f>RES_hhdet_fech!C7/RES_summary!C$19</f>
        <v>0</v>
      </c>
      <c r="D7" s="178">
        <f>RES_hhdet_fech!D7/RES_summary!D$19</f>
        <v>0</v>
      </c>
      <c r="E7" s="178">
        <f>RES_hhdet_fech!E7/RES_summary!E$19</f>
        <v>0</v>
      </c>
      <c r="F7" s="178">
        <f>RES_hhdet_fech!F7/RES_summary!F$19</f>
        <v>0</v>
      </c>
      <c r="G7" s="178">
        <f>RES_hhdet_fech!G7/RES_summary!G$19</f>
        <v>0</v>
      </c>
      <c r="H7" s="178">
        <f>RES_hhdet_fech!H7/RES_summary!H$19</f>
        <v>0</v>
      </c>
      <c r="I7" s="178">
        <f>RES_hhdet_fech!I7/RES_summary!I$19</f>
        <v>0</v>
      </c>
      <c r="J7" s="178">
        <f>RES_hhdet_fech!J7/RES_summary!J$19</f>
        <v>0</v>
      </c>
      <c r="K7" s="178">
        <f>RES_hhdet_fech!K7/RES_summary!K$19</f>
        <v>0</v>
      </c>
      <c r="L7" s="178">
        <f>RES_hhdet_fech!L7/RES_summary!L$19</f>
        <v>0</v>
      </c>
      <c r="M7" s="178">
        <f>RES_hhdet_fech!M7/RES_summary!M$19</f>
        <v>0</v>
      </c>
      <c r="N7" s="178">
        <f>RES_hhdet_fech!N7/RES_summary!N$19</f>
        <v>0</v>
      </c>
      <c r="O7" s="178">
        <f>RES_hhdet_fech!O7/RES_summary!O$19</f>
        <v>0</v>
      </c>
      <c r="P7" s="178">
        <f>RES_hhdet_fech!P7/RES_summary!P$19</f>
        <v>0</v>
      </c>
      <c r="Q7" s="178">
        <f>RES_hhdet_fech!Q7/RES_summary!Q$19</f>
        <v>0</v>
      </c>
    </row>
    <row r="8" spans="1:17" ht="12" customHeight="1" x14ac:dyDescent="0.25">
      <c r="A8" s="23" t="s">
        <v>60</v>
      </c>
      <c r="B8" s="177">
        <f>RES_hhdet_fech!B8/RES_summary!B$19</f>
        <v>0</v>
      </c>
      <c r="C8" s="177">
        <f>RES_hhdet_fech!C8/RES_summary!C$19</f>
        <v>0</v>
      </c>
      <c r="D8" s="177">
        <f>RES_hhdet_fech!D8/RES_summary!D$19</f>
        <v>0</v>
      </c>
      <c r="E8" s="177">
        <f>RES_hhdet_fech!E8/RES_summary!E$19</f>
        <v>0</v>
      </c>
      <c r="F8" s="177">
        <f>RES_hhdet_fech!F8/RES_summary!F$19</f>
        <v>0</v>
      </c>
      <c r="G8" s="177">
        <f>RES_hhdet_fech!G8/RES_summary!G$19</f>
        <v>0</v>
      </c>
      <c r="H8" s="177">
        <f>RES_hhdet_fech!H8/RES_summary!H$19</f>
        <v>0</v>
      </c>
      <c r="I8" s="177">
        <f>RES_hhdet_fech!I8/RES_summary!I$19</f>
        <v>0</v>
      </c>
      <c r="J8" s="177">
        <f>RES_hhdet_fech!J8/RES_summary!J$19</f>
        <v>0</v>
      </c>
      <c r="K8" s="177">
        <f>RES_hhdet_fech!K8/RES_summary!K$19</f>
        <v>0</v>
      </c>
      <c r="L8" s="177">
        <f>RES_hhdet_fech!L8/RES_summary!L$19</f>
        <v>0</v>
      </c>
      <c r="M8" s="177">
        <f>RES_hhdet_fech!M8/RES_summary!M$19</f>
        <v>0</v>
      </c>
      <c r="N8" s="177">
        <f>RES_hhdet_fech!N8/RES_summary!N$19</f>
        <v>0</v>
      </c>
      <c r="O8" s="177">
        <f>RES_hhdet_fech!O8/RES_summary!O$19</f>
        <v>0</v>
      </c>
      <c r="P8" s="177">
        <f>RES_hhdet_fech!P8/RES_summary!P$19</f>
        <v>0</v>
      </c>
      <c r="Q8" s="177">
        <f>RES_hhdet_fech!Q8/RES_summary!Q$19</f>
        <v>0</v>
      </c>
    </row>
    <row r="9" spans="1:17" ht="12" customHeight="1" x14ac:dyDescent="0.25">
      <c r="A9" s="158" t="s">
        <v>63</v>
      </c>
      <c r="B9" s="178">
        <f>RES_hhdet_fech!B9/RES_summary!B$19</f>
        <v>0</v>
      </c>
      <c r="C9" s="178">
        <f>RES_hhdet_fech!C9/RES_summary!C$19</f>
        <v>0</v>
      </c>
      <c r="D9" s="178">
        <f>RES_hhdet_fech!D9/RES_summary!D$19</f>
        <v>0</v>
      </c>
      <c r="E9" s="178">
        <f>RES_hhdet_fech!E9/RES_summary!E$19</f>
        <v>0</v>
      </c>
      <c r="F9" s="178">
        <f>RES_hhdet_fech!F9/RES_summary!F$19</f>
        <v>0</v>
      </c>
      <c r="G9" s="178">
        <f>RES_hhdet_fech!G9/RES_summary!G$19</f>
        <v>0</v>
      </c>
      <c r="H9" s="178">
        <f>RES_hhdet_fech!H9/RES_summary!H$19</f>
        <v>0</v>
      </c>
      <c r="I9" s="178">
        <f>RES_hhdet_fech!I9/RES_summary!I$19</f>
        <v>0</v>
      </c>
      <c r="J9" s="178">
        <f>RES_hhdet_fech!J9/RES_summary!J$19</f>
        <v>0</v>
      </c>
      <c r="K9" s="178">
        <f>RES_hhdet_fech!K9/RES_summary!K$19</f>
        <v>0</v>
      </c>
      <c r="L9" s="178">
        <f>RES_hhdet_fech!L9/RES_summary!L$19</f>
        <v>0</v>
      </c>
      <c r="M9" s="178">
        <f>RES_hhdet_fech!M9/RES_summary!M$19</f>
        <v>0</v>
      </c>
      <c r="N9" s="178">
        <f>RES_hhdet_fech!N9/RES_summary!N$19</f>
        <v>0</v>
      </c>
      <c r="O9" s="178">
        <f>RES_hhdet_fech!O9/RES_summary!O$19</f>
        <v>0</v>
      </c>
      <c r="P9" s="178">
        <f>RES_hhdet_fech!P9/RES_summary!P$19</f>
        <v>0</v>
      </c>
      <c r="Q9" s="178">
        <f>RES_hhdet_fech!Q9/RES_summary!Q$19</f>
        <v>0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0</v>
      </c>
      <c r="C11" s="183">
        <f>RES_hhdet_fech!C11/RES_summary!C$19</f>
        <v>0</v>
      </c>
      <c r="D11" s="183">
        <f>RES_hhdet_fech!D11/RES_summary!D$19</f>
        <v>0</v>
      </c>
      <c r="E11" s="183">
        <f>RES_hhdet_fech!E11/RES_summary!E$19</f>
        <v>0</v>
      </c>
      <c r="F11" s="183">
        <f>RES_hhdet_fech!F11/RES_summary!F$19</f>
        <v>0</v>
      </c>
      <c r="G11" s="183">
        <f>RES_hhdet_fech!G11/RES_summary!G$19</f>
        <v>0</v>
      </c>
      <c r="H11" s="183">
        <f>RES_hhdet_fech!H11/RES_summary!H$19</f>
        <v>0</v>
      </c>
      <c r="I11" s="183">
        <f>RES_hhdet_fech!I11/RES_summary!I$19</f>
        <v>0</v>
      </c>
      <c r="J11" s="183">
        <f>RES_hhdet_fech!J11/RES_summary!J$19</f>
        <v>0</v>
      </c>
      <c r="K11" s="183">
        <f>RES_hhdet_fech!K11/RES_summary!K$19</f>
        <v>0</v>
      </c>
      <c r="L11" s="183">
        <f>RES_hhdet_fech!L11/RES_summary!L$19</f>
        <v>0</v>
      </c>
      <c r="M11" s="183">
        <f>RES_hhdet_fech!M11/RES_summary!M$19</f>
        <v>0</v>
      </c>
      <c r="N11" s="183">
        <f>RES_hhdet_fech!N11/RES_summary!N$19</f>
        <v>0</v>
      </c>
      <c r="O11" s="183">
        <f>RES_hhdet_fech!O11/RES_summary!O$19</f>
        <v>0</v>
      </c>
      <c r="P11" s="183">
        <f>RES_hhdet_fech!P11/RES_summary!P$19</f>
        <v>0</v>
      </c>
      <c r="Q11" s="183">
        <f>RES_hhdet_fech!Q11/RES_summary!Q$19</f>
        <v>0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0</v>
      </c>
      <c r="F12" s="183">
        <f>RES_hhdet_fech!F12/RES_summary!F$19</f>
        <v>0</v>
      </c>
      <c r="G12" s="183">
        <f>RES_hhdet_fech!G12/RES_summary!G$19</f>
        <v>0</v>
      </c>
      <c r="H12" s="183">
        <f>RES_hhdet_fech!H12/RES_summary!H$19</f>
        <v>0</v>
      </c>
      <c r="I12" s="183">
        <f>RES_hhdet_fech!I12/RES_summary!I$19</f>
        <v>0</v>
      </c>
      <c r="J12" s="183">
        <f>RES_hhdet_fech!J12/RES_summary!J$19</f>
        <v>0</v>
      </c>
      <c r="K12" s="183">
        <f>RES_hhdet_fech!K12/RES_summary!K$19</f>
        <v>0</v>
      </c>
      <c r="L12" s="183">
        <f>RES_hhdet_fech!L12/RES_summary!L$19</f>
        <v>0</v>
      </c>
      <c r="M12" s="183">
        <f>RES_hhdet_fech!M12/RES_summary!M$19</f>
        <v>0</v>
      </c>
      <c r="N12" s="183">
        <f>RES_hhdet_fech!N12/RES_summary!N$19</f>
        <v>0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0</v>
      </c>
      <c r="F13" s="182">
        <f>RES_hhdet_fech!F13/RES_summary!F$19</f>
        <v>0</v>
      </c>
      <c r="G13" s="182">
        <f>RES_hhdet_fech!G13/RES_summary!G$19</f>
        <v>0</v>
      </c>
      <c r="H13" s="182">
        <f>RES_hhdet_fech!H13/RES_summary!H$19</f>
        <v>0</v>
      </c>
      <c r="I13" s="182">
        <f>RES_hhdet_fech!I13/RES_summary!I$19</f>
        <v>0</v>
      </c>
      <c r="J13" s="182">
        <f>RES_hhdet_fech!J13/RES_summary!J$19</f>
        <v>0</v>
      </c>
      <c r="K13" s="182">
        <f>RES_hhdet_fech!K13/RES_summary!K$19</f>
        <v>0</v>
      </c>
      <c r="L13" s="182">
        <f>RES_hhdet_fech!L13/RES_summary!L$19</f>
        <v>0</v>
      </c>
      <c r="M13" s="182">
        <f>RES_hhdet_fech!M13/RES_summary!M$19</f>
        <v>0</v>
      </c>
      <c r="N13" s="182">
        <f>RES_hhdet_fech!N13/RES_summary!N$19</f>
        <v>0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0</v>
      </c>
      <c r="F14" s="181">
        <f>RES_hhdet_fech!F14/RES_summary!F$19</f>
        <v>0</v>
      </c>
      <c r="G14" s="181">
        <f>RES_hhdet_fech!G14/RES_summary!G$19</f>
        <v>0</v>
      </c>
      <c r="H14" s="181">
        <f>RES_hhdet_fech!H14/RES_summary!H$19</f>
        <v>0</v>
      </c>
      <c r="I14" s="181">
        <f>RES_hhdet_fech!I14/RES_summary!I$19</f>
        <v>0</v>
      </c>
      <c r="J14" s="181">
        <f>RES_hhdet_fech!J14/RES_summary!J$19</f>
        <v>0</v>
      </c>
      <c r="K14" s="181">
        <f>RES_hhdet_fech!K14/RES_summary!K$19</f>
        <v>0</v>
      </c>
      <c r="L14" s="181">
        <f>RES_hhdet_fech!L14/RES_summary!L$19</f>
        <v>0</v>
      </c>
      <c r="M14" s="181">
        <f>RES_hhdet_fech!M14/RES_summary!M$19</f>
        <v>0</v>
      </c>
      <c r="N14" s="181">
        <f>RES_hhdet_fech!N14/RES_summary!N$19</f>
        <v>0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0</v>
      </c>
      <c r="C15" s="180">
        <f>RES_hhdet_fech!C15/RES_summary!C$19</f>
        <v>0</v>
      </c>
      <c r="D15" s="180">
        <f>RES_hhdet_fech!D15/RES_summary!D$19</f>
        <v>0</v>
      </c>
      <c r="E15" s="180">
        <f>RES_hhdet_fech!E15/RES_summary!E$19</f>
        <v>0</v>
      </c>
      <c r="F15" s="180">
        <f>RES_hhdet_fech!F15/RES_summary!F$19</f>
        <v>0</v>
      </c>
      <c r="G15" s="180">
        <f>RES_hhdet_fech!G15/RES_summary!G$19</f>
        <v>0</v>
      </c>
      <c r="H15" s="180">
        <f>RES_hhdet_fech!H15/RES_summary!H$19</f>
        <v>0</v>
      </c>
      <c r="I15" s="180">
        <f>RES_hhdet_fech!I15/RES_summary!I$19</f>
        <v>0</v>
      </c>
      <c r="J15" s="180">
        <f>RES_hhdet_fech!J15/RES_summary!J$19</f>
        <v>0</v>
      </c>
      <c r="K15" s="180">
        <f>RES_hhdet_fech!K15/RES_summary!K$19</f>
        <v>0</v>
      </c>
      <c r="L15" s="180">
        <f>RES_hhdet_fech!L15/RES_summary!L$19</f>
        <v>0</v>
      </c>
      <c r="M15" s="180">
        <f>RES_hhdet_fech!M15/RES_summary!M$19</f>
        <v>0</v>
      </c>
      <c r="N15" s="180">
        <f>RES_hhdet_fech!N15/RES_summary!N$19</f>
        <v>0</v>
      </c>
      <c r="O15" s="180">
        <f>RES_hhdet_fech!O15/RES_summary!O$19</f>
        <v>0</v>
      </c>
      <c r="P15" s="180">
        <f>RES_hhdet_fech!P15/RES_summary!P$19</f>
        <v>0</v>
      </c>
      <c r="Q15" s="180">
        <f>RES_hhdet_fech!Q15/RES_summary!Q$19</f>
        <v>0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0</v>
      </c>
      <c r="E16" s="179">
        <f>RES_hhdet_fech!E16/RES_summary!E$19</f>
        <v>0</v>
      </c>
      <c r="F16" s="179">
        <f>RES_hhdet_fech!F16/RES_summary!F$19</f>
        <v>0</v>
      </c>
      <c r="G16" s="179">
        <f>RES_hhdet_fech!G16/RES_summary!G$19</f>
        <v>0</v>
      </c>
      <c r="H16" s="179">
        <f>RES_hhdet_fech!H16/RES_summary!H$19</f>
        <v>0</v>
      </c>
      <c r="I16" s="179">
        <f>RES_hhdet_fech!I16/RES_summary!I$19</f>
        <v>0</v>
      </c>
      <c r="J16" s="179">
        <f>RES_hhdet_fech!J16/RES_summary!J$19</f>
        <v>0</v>
      </c>
      <c r="K16" s="179">
        <f>RES_hhdet_fech!K16/RES_summary!K$19</f>
        <v>0</v>
      </c>
      <c r="L16" s="179">
        <f>RES_hhdet_fech!L16/RES_summary!L$19</f>
        <v>0</v>
      </c>
      <c r="M16" s="179">
        <f>RES_hhdet_fech!M16/RES_summary!M$19</f>
        <v>0</v>
      </c>
      <c r="N16" s="179">
        <f>RES_hhdet_fech!N16/RES_summary!N$19</f>
        <v>0</v>
      </c>
      <c r="O16" s="179">
        <f>RES_hhdet_fech!O16/RES_summary!O$19</f>
        <v>0</v>
      </c>
      <c r="P16" s="179">
        <f>RES_hhdet_fech!P16/RES_summary!P$19</f>
        <v>0</v>
      </c>
      <c r="Q16" s="179">
        <f>RES_hhdet_fech!Q16/RES_summary!Q$19</f>
        <v>0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0</v>
      </c>
      <c r="E17" s="177">
        <f>RES_hhdet_fech!E17/RES_summary!E$19</f>
        <v>0</v>
      </c>
      <c r="F17" s="177">
        <f>RES_hhdet_fech!F17/RES_summary!F$19</f>
        <v>0</v>
      </c>
      <c r="G17" s="177">
        <f>RES_hhdet_fech!G17/RES_summary!G$19</f>
        <v>0</v>
      </c>
      <c r="H17" s="177">
        <f>RES_hhdet_fech!H17/RES_summary!H$19</f>
        <v>0</v>
      </c>
      <c r="I17" s="177">
        <f>RES_hhdet_fech!I17/RES_summary!I$19</f>
        <v>0</v>
      </c>
      <c r="J17" s="177">
        <f>RES_hhdet_fech!J17/RES_summary!J$19</f>
        <v>0</v>
      </c>
      <c r="K17" s="177">
        <f>RES_hhdet_fech!K17/RES_summary!K$19</f>
        <v>0</v>
      </c>
      <c r="L17" s="177">
        <f>RES_hhdet_fech!L17/RES_summary!L$19</f>
        <v>0</v>
      </c>
      <c r="M17" s="177">
        <f>RES_hhdet_fech!M17/RES_summary!M$19</f>
        <v>0</v>
      </c>
      <c r="N17" s="177">
        <f>RES_hhdet_fech!N17/RES_summary!N$19</f>
        <v>0</v>
      </c>
      <c r="O17" s="177">
        <f>RES_hhdet_fech!O17/RES_summary!O$19</f>
        <v>0</v>
      </c>
      <c r="P17" s="177">
        <f>RES_hhdet_fech!P17/RES_summary!P$19</f>
        <v>0</v>
      </c>
      <c r="Q17" s="177">
        <f>RES_hhdet_fech!Q17/RES_summary!Q$19</f>
        <v>0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0</v>
      </c>
      <c r="E18" s="177">
        <f>RES_hhdet_fech!E18/RES_summary!E$19</f>
        <v>0</v>
      </c>
      <c r="F18" s="177">
        <f>RES_hhdet_fech!F18/RES_summary!F$19</f>
        <v>0</v>
      </c>
      <c r="G18" s="177">
        <f>RES_hhdet_fech!G18/RES_summary!G$19</f>
        <v>0</v>
      </c>
      <c r="H18" s="177">
        <f>RES_hhdet_fech!H18/RES_summary!H$19</f>
        <v>0</v>
      </c>
      <c r="I18" s="177">
        <f>RES_hhdet_fech!I18/RES_summary!I$19</f>
        <v>0</v>
      </c>
      <c r="J18" s="177">
        <f>RES_hhdet_fech!J18/RES_summary!J$19</f>
        <v>0</v>
      </c>
      <c r="K18" s="177">
        <f>RES_hhdet_fech!K18/RES_summary!K$19</f>
        <v>0</v>
      </c>
      <c r="L18" s="177">
        <f>RES_hhdet_fech!L18/RES_summary!L$19</f>
        <v>0</v>
      </c>
      <c r="M18" s="177">
        <f>RES_hhdet_fech!M18/RES_summary!M$19</f>
        <v>0</v>
      </c>
      <c r="N18" s="177">
        <f>RES_hhdet_fech!N18/RES_summary!N$19</f>
        <v>0</v>
      </c>
      <c r="O18" s="177">
        <f>RES_hhdet_fech!O18/RES_summary!O$19</f>
        <v>0</v>
      </c>
      <c r="P18" s="177">
        <f>RES_hhdet_fech!P18/RES_summary!P$19</f>
        <v>0</v>
      </c>
      <c r="Q18" s="177">
        <f>RES_hhdet_fech!Q18/RES_summary!Q$19</f>
        <v>0</v>
      </c>
    </row>
    <row r="19" spans="1:17" ht="12" customHeight="1" x14ac:dyDescent="0.25">
      <c r="A19" s="158" t="s">
        <v>62</v>
      </c>
      <c r="B19" s="178">
        <f>RES_hhdet_fech!B19/RES_summary!B$19</f>
        <v>0</v>
      </c>
      <c r="C19" s="178">
        <f>RES_hhdet_fech!C19/RES_summary!C$19</f>
        <v>0</v>
      </c>
      <c r="D19" s="178">
        <f>RES_hhdet_fech!D19/RES_summary!D$19</f>
        <v>0</v>
      </c>
      <c r="E19" s="178">
        <f>RES_hhdet_fech!E19/RES_summary!E$19</f>
        <v>0</v>
      </c>
      <c r="F19" s="178">
        <f>RES_hhdet_fech!F19/RES_summary!F$19</f>
        <v>0</v>
      </c>
      <c r="G19" s="178">
        <f>RES_hhdet_fech!G19/RES_summary!G$19</f>
        <v>0</v>
      </c>
      <c r="H19" s="178">
        <f>RES_hhdet_fech!H19/RES_summary!H$19</f>
        <v>0</v>
      </c>
      <c r="I19" s="178">
        <f>RES_hhdet_fech!I19/RES_summary!I$19</f>
        <v>0</v>
      </c>
      <c r="J19" s="178">
        <f>RES_hhdet_fech!J19/RES_summary!J$19</f>
        <v>0</v>
      </c>
      <c r="K19" s="178">
        <f>RES_hhdet_fech!K19/RES_summary!K$19</f>
        <v>0</v>
      </c>
      <c r="L19" s="178">
        <f>RES_hhdet_fech!L19/RES_summary!L$19</f>
        <v>0</v>
      </c>
      <c r="M19" s="178">
        <f>RES_hhdet_fech!M19/RES_summary!M$19</f>
        <v>0</v>
      </c>
      <c r="N19" s="178">
        <f>RES_hhdet_fech!N19/RES_summary!N$19</f>
        <v>0</v>
      </c>
      <c r="O19" s="178">
        <f>RES_hhdet_fech!O19/RES_summary!O$19</f>
        <v>0</v>
      </c>
      <c r="P19" s="178">
        <f>RES_hhdet_fech!P19/RES_summary!P$19</f>
        <v>0</v>
      </c>
      <c r="Q19" s="178">
        <f>RES_hhdet_fech!Q19/RES_summary!Q$19</f>
        <v>0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0</v>
      </c>
      <c r="C21" s="177">
        <f>RES_hhdet_fech!C21/RES_summary!C$19</f>
        <v>0</v>
      </c>
      <c r="D21" s="177">
        <f>RES_hhdet_fech!D21/RES_summary!D$19</f>
        <v>0</v>
      </c>
      <c r="E21" s="177">
        <f>RES_hhdet_fech!E21/RES_summary!E$19</f>
        <v>0</v>
      </c>
      <c r="F21" s="177">
        <f>RES_hhdet_fech!F21/RES_summary!F$19</f>
        <v>0</v>
      </c>
      <c r="G21" s="177">
        <f>RES_hhdet_fech!G21/RES_summary!G$19</f>
        <v>0</v>
      </c>
      <c r="H21" s="177">
        <f>RES_hhdet_fech!H21/RES_summary!H$19</f>
        <v>0</v>
      </c>
      <c r="I21" s="177">
        <f>RES_hhdet_fech!I21/RES_summary!I$19</f>
        <v>0</v>
      </c>
      <c r="J21" s="177">
        <f>RES_hhdet_fech!J21/RES_summary!J$19</f>
        <v>0</v>
      </c>
      <c r="K21" s="177">
        <f>RES_hhdet_fech!K21/RES_summary!K$19</f>
        <v>0</v>
      </c>
      <c r="L21" s="177">
        <f>RES_hhdet_fech!L21/RES_summary!L$19</f>
        <v>0</v>
      </c>
      <c r="M21" s="177">
        <f>RES_hhdet_fech!M21/RES_summary!M$19</f>
        <v>0</v>
      </c>
      <c r="N21" s="177">
        <f>RES_hhdet_fech!N21/RES_summary!N$19</f>
        <v>0</v>
      </c>
      <c r="O21" s="177">
        <f>RES_hhdet_fech!O21/RES_summary!O$19</f>
        <v>0</v>
      </c>
      <c r="P21" s="177">
        <f>RES_hhdet_fech!P21/RES_summary!P$19</f>
        <v>0</v>
      </c>
      <c r="Q21" s="177">
        <f>RES_hhdet_fech!Q21/RES_summary!Q$19</f>
        <v>0</v>
      </c>
    </row>
    <row r="22" spans="1:17" ht="12" customHeight="1" x14ac:dyDescent="0.25">
      <c r="A22" s="29" t="s">
        <v>140</v>
      </c>
      <c r="B22" s="176">
        <f>RES_hhdet_fech!B22/RES_summary!B$19</f>
        <v>0</v>
      </c>
      <c r="C22" s="176">
        <f>RES_hhdet_fech!C22/RES_summary!C$19</f>
        <v>0</v>
      </c>
      <c r="D22" s="176">
        <f>RES_hhdet_fech!D22/RES_summary!D$19</f>
        <v>0</v>
      </c>
      <c r="E22" s="176">
        <f>RES_hhdet_fech!E22/RES_summary!E$19</f>
        <v>0</v>
      </c>
      <c r="F22" s="176">
        <f>RES_hhdet_fech!F22/RES_summary!F$19</f>
        <v>0</v>
      </c>
      <c r="G22" s="176">
        <f>RES_hhdet_fech!G22/RES_summary!G$19</f>
        <v>0</v>
      </c>
      <c r="H22" s="176">
        <f>RES_hhdet_fech!H22/RES_summary!H$19</f>
        <v>0</v>
      </c>
      <c r="I22" s="176">
        <f>RES_hhdet_fech!I22/RES_summary!I$19</f>
        <v>0</v>
      </c>
      <c r="J22" s="176">
        <f>RES_hhdet_fech!J22/RES_summary!J$19</f>
        <v>0</v>
      </c>
      <c r="K22" s="176">
        <f>RES_hhdet_fech!K22/RES_summary!K$19</f>
        <v>0</v>
      </c>
      <c r="L22" s="176">
        <f>RES_hhdet_fech!L22/RES_summary!L$19</f>
        <v>0</v>
      </c>
      <c r="M22" s="176">
        <f>RES_hhdet_fech!M22/RES_summary!M$19</f>
        <v>0</v>
      </c>
      <c r="N22" s="176">
        <f>RES_hhdet_fech!N22/RES_summary!N$19</f>
        <v>0</v>
      </c>
      <c r="O22" s="176">
        <f>RES_hhdet_fech!O22/RES_summary!O$19</f>
        <v>0</v>
      </c>
      <c r="P22" s="176">
        <f>RES_hhdet_fech!P22/RES_summary!P$19</f>
        <v>0</v>
      </c>
      <c r="Q22" s="176">
        <f>RES_hhdet_fech!Q22/RES_summary!Q$19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29.974182818431501</v>
      </c>
      <c r="C24" s="184">
        <f>RES_hhdet_fech!C24/RES_summary!C$19</f>
        <v>27.279292340160577</v>
      </c>
      <c r="D24" s="184">
        <f>RES_hhdet_fech!D24/RES_summary!D$19</f>
        <v>29.185423971958485</v>
      </c>
      <c r="E24" s="184">
        <f>RES_hhdet_fech!E24/RES_summary!E$19</f>
        <v>30.881686234537629</v>
      </c>
      <c r="F24" s="184">
        <f>RES_hhdet_fech!F24/RES_summary!F$19</f>
        <v>29.678645342647584</v>
      </c>
      <c r="G24" s="184">
        <f>RES_hhdet_fech!G24/RES_summary!G$19</f>
        <v>30.097976218196276</v>
      </c>
      <c r="H24" s="184">
        <f>RES_hhdet_fech!H24/RES_summary!H$19</f>
        <v>31.86275404110155</v>
      </c>
      <c r="I24" s="184">
        <f>RES_hhdet_fech!I24/RES_summary!I$19</f>
        <v>30.511276977395667</v>
      </c>
      <c r="J24" s="184">
        <f>RES_hhdet_fech!J24/RES_summary!J$19</f>
        <v>28.955886012550629</v>
      </c>
      <c r="K24" s="184">
        <f>RES_hhdet_fech!K24/RES_summary!K$19</f>
        <v>22.275597061196631</v>
      </c>
      <c r="L24" s="184">
        <f>RES_hhdet_fech!L24/RES_summary!L$19</f>
        <v>28.72865025149741</v>
      </c>
      <c r="M24" s="184">
        <f>RES_hhdet_fech!M24/RES_summary!M$19</f>
        <v>27.86494752156678</v>
      </c>
      <c r="N24" s="184">
        <f>RES_hhdet_fech!N24/RES_summary!N$19</f>
        <v>28.943638359191304</v>
      </c>
      <c r="O24" s="184">
        <f>RES_hhdet_fech!O24/RES_summary!O$19</f>
        <v>28.908593216376353</v>
      </c>
      <c r="P24" s="184">
        <f>RES_hhdet_fech!P24/RES_summary!P$19</f>
        <v>27.772117074044203</v>
      </c>
      <c r="Q24" s="184">
        <f>RES_hhdet_fech!Q24/RES_summary!Q$19</f>
        <v>31.784750699774175</v>
      </c>
    </row>
    <row r="25" spans="1:17" ht="12.95" customHeight="1" x14ac:dyDescent="0.25">
      <c r="A25" s="158" t="s">
        <v>65</v>
      </c>
      <c r="B25" s="178">
        <f>RES_hhdet_fech!B25/RES_summary!B$19</f>
        <v>11.736008545839256</v>
      </c>
      <c r="C25" s="178">
        <f>RES_hhdet_fech!C25/RES_summary!C$19</f>
        <v>7.138943329414694</v>
      </c>
      <c r="D25" s="178">
        <f>RES_hhdet_fech!D25/RES_summary!D$19</f>
        <v>10.087768850698044</v>
      </c>
      <c r="E25" s="178">
        <f>RES_hhdet_fech!E25/RES_summary!E$19</f>
        <v>11.854812870009468</v>
      </c>
      <c r="F25" s="178">
        <f>RES_hhdet_fech!F25/RES_summary!F$19</f>
        <v>9.6902386275627617</v>
      </c>
      <c r="G25" s="178">
        <f>RES_hhdet_fech!G25/RES_summary!G$19</f>
        <v>9.803747672864505</v>
      </c>
      <c r="H25" s="178">
        <f>RES_hhdet_fech!H25/RES_summary!H$19</f>
        <v>11.131827509967415</v>
      </c>
      <c r="I25" s="178">
        <f>RES_hhdet_fech!I25/RES_summary!I$19</f>
        <v>9.4558428519683471</v>
      </c>
      <c r="J25" s="178">
        <f>RES_hhdet_fech!J25/RES_summary!J$19</f>
        <v>6.9646841024826047</v>
      </c>
      <c r="K25" s="178">
        <f>RES_hhdet_fech!K25/RES_summary!K$19</f>
        <v>2.5194878148078557</v>
      </c>
      <c r="L25" s="178">
        <f>RES_hhdet_fech!L25/RES_summary!L$19</f>
        <v>7.9806952815272041</v>
      </c>
      <c r="M25" s="178">
        <f>RES_hhdet_fech!M25/RES_summary!M$19</f>
        <v>7.5948307239763198</v>
      </c>
      <c r="N25" s="178">
        <f>RES_hhdet_fech!N25/RES_summary!N$19</f>
        <v>8.8575138169081793</v>
      </c>
      <c r="O25" s="178">
        <f>RES_hhdet_fech!O25/RES_summary!O$19</f>
        <v>9.0808907383578088</v>
      </c>
      <c r="P25" s="178">
        <f>RES_hhdet_fech!P25/RES_summary!P$19</f>
        <v>8.3343982922484905</v>
      </c>
      <c r="Q25" s="178">
        <f>RES_hhdet_fech!Q25/RES_summary!Q$19</f>
        <v>11.190814613478688</v>
      </c>
    </row>
    <row r="26" spans="1:17" ht="12" customHeight="1" x14ac:dyDescent="0.25">
      <c r="A26" s="23" t="s">
        <v>84</v>
      </c>
      <c r="B26" s="177">
        <f>RES_hhdet_fech!B26/RES_summary!B$19</f>
        <v>11.514055177334532</v>
      </c>
      <c r="C26" s="177">
        <f>RES_hhdet_fech!C26/RES_summary!C$19</f>
        <v>6.6694389088348816</v>
      </c>
      <c r="D26" s="177">
        <f>RES_hhdet_fech!D26/RES_summary!D$19</f>
        <v>9.9734241822079301</v>
      </c>
      <c r="E26" s="177">
        <f>RES_hhdet_fech!E26/RES_summary!E$19</f>
        <v>10.699393127791929</v>
      </c>
      <c r="F26" s="177">
        <f>RES_hhdet_fech!F26/RES_summary!F$19</f>
        <v>9.2541549256771205</v>
      </c>
      <c r="G26" s="177">
        <f>RES_hhdet_fech!G26/RES_summary!G$19</f>
        <v>9.7187924149934943</v>
      </c>
      <c r="H26" s="177">
        <f>RES_hhdet_fech!H26/RES_summary!H$19</f>
        <v>11.005648456387267</v>
      </c>
      <c r="I26" s="177">
        <f>RES_hhdet_fech!I26/RES_summary!I$19</f>
        <v>9.3486610526819636</v>
      </c>
      <c r="J26" s="177">
        <f>RES_hhdet_fech!J26/RES_summary!J$19</f>
        <v>6.796706702960468</v>
      </c>
      <c r="K26" s="177">
        <f>RES_hhdet_fech!K26/RES_summary!K$19</f>
        <v>2.4966772606136867</v>
      </c>
      <c r="L26" s="177">
        <f>RES_hhdet_fech!L26/RES_summary!L$19</f>
        <v>7.7924175287918205</v>
      </c>
      <c r="M26" s="177">
        <f>RES_hhdet_fech!M26/RES_summary!M$19</f>
        <v>7.4739443731562956</v>
      </c>
      <c r="N26" s="177">
        <f>RES_hhdet_fech!N26/RES_summary!N$19</f>
        <v>8.6530103515700869</v>
      </c>
      <c r="O26" s="177">
        <f>RES_hhdet_fech!O26/RES_summary!O$19</f>
        <v>9.0499494949166266</v>
      </c>
      <c r="P26" s="177">
        <f>RES_hhdet_fech!P26/RES_summary!P$19</f>
        <v>8.2579066083767962</v>
      </c>
      <c r="Q26" s="177">
        <f>RES_hhdet_fech!Q26/RES_summary!Q$19</f>
        <v>10.923465667663546</v>
      </c>
    </row>
    <row r="27" spans="1:17" ht="12" customHeight="1" x14ac:dyDescent="0.25">
      <c r="A27" s="23" t="s">
        <v>60</v>
      </c>
      <c r="B27" s="177">
        <f>RES_hhdet_fech!B27/RES_summary!B$19</f>
        <v>0.22195336850472444</v>
      </c>
      <c r="C27" s="177">
        <f>RES_hhdet_fech!C27/RES_summary!C$19</f>
        <v>0.4695044205798124</v>
      </c>
      <c r="D27" s="177">
        <f>RES_hhdet_fech!D27/RES_summary!D$19</f>
        <v>0.11434466849011576</v>
      </c>
      <c r="E27" s="177">
        <f>RES_hhdet_fech!E27/RES_summary!E$19</f>
        <v>1.1554197422175398</v>
      </c>
      <c r="F27" s="177">
        <f>RES_hhdet_fech!F27/RES_summary!F$19</f>
        <v>0.43608370188564233</v>
      </c>
      <c r="G27" s="177">
        <f>RES_hhdet_fech!G27/RES_summary!G$19</f>
        <v>8.4955257871010353E-2</v>
      </c>
      <c r="H27" s="177">
        <f>RES_hhdet_fech!H27/RES_summary!H$19</f>
        <v>0.12617905358014786</v>
      </c>
      <c r="I27" s="177">
        <f>RES_hhdet_fech!I27/RES_summary!I$19</f>
        <v>0.10718179928638365</v>
      </c>
      <c r="J27" s="177">
        <f>RES_hhdet_fech!J27/RES_summary!J$19</f>
        <v>0.16797739952213669</v>
      </c>
      <c r="K27" s="177">
        <f>RES_hhdet_fech!K27/RES_summary!K$19</f>
        <v>2.2810554194169431E-2</v>
      </c>
      <c r="L27" s="177">
        <f>RES_hhdet_fech!L27/RES_summary!L$19</f>
        <v>0.18827775273538369</v>
      </c>
      <c r="M27" s="177">
        <f>RES_hhdet_fech!M27/RES_summary!M$19</f>
        <v>0.12088635082002515</v>
      </c>
      <c r="N27" s="177">
        <f>RES_hhdet_fech!N27/RES_summary!N$19</f>
        <v>0.20450346533809127</v>
      </c>
      <c r="O27" s="177">
        <f>RES_hhdet_fech!O27/RES_summary!O$19</f>
        <v>3.0941243441182556E-2</v>
      </c>
      <c r="P27" s="177">
        <f>RES_hhdet_fech!P27/RES_summary!P$19</f>
        <v>7.6491683871694555E-2</v>
      </c>
      <c r="Q27" s="177">
        <f>RES_hhdet_fech!Q27/RES_summary!Q$19</f>
        <v>0.26734894581514301</v>
      </c>
    </row>
    <row r="28" spans="1:17" ht="12.95" customHeight="1" x14ac:dyDescent="0.25">
      <c r="A28" s="158" t="s">
        <v>112</v>
      </c>
      <c r="B28" s="178">
        <f>RES_hhdet_fech!B28/RES_summary!B$19</f>
        <v>2.2402050744288191</v>
      </c>
      <c r="C28" s="178">
        <f>RES_hhdet_fech!C28/RES_summary!C$19</f>
        <v>2.1219458801952902</v>
      </c>
      <c r="D28" s="178">
        <f>RES_hhdet_fech!D28/RES_summary!D$19</f>
        <v>2.1231323136542466</v>
      </c>
      <c r="E28" s="178">
        <f>RES_hhdet_fech!E28/RES_summary!E$19</f>
        <v>1.969131213179409</v>
      </c>
      <c r="F28" s="178">
        <f>RES_hhdet_fech!F28/RES_summary!F$19</f>
        <v>1.9926356190805017</v>
      </c>
      <c r="G28" s="178">
        <f>RES_hhdet_fech!G28/RES_summary!G$19</f>
        <v>1.985908131654053</v>
      </c>
      <c r="H28" s="178">
        <f>RES_hhdet_fech!H28/RES_summary!H$19</f>
        <v>2.0463540874196013</v>
      </c>
      <c r="I28" s="178">
        <f>RES_hhdet_fech!I28/RES_summary!I$19</f>
        <v>1.9368357528013493</v>
      </c>
      <c r="J28" s="178">
        <f>RES_hhdet_fech!J28/RES_summary!J$19</f>
        <v>1.8858437550610063</v>
      </c>
      <c r="K28" s="178">
        <f>RES_hhdet_fech!K28/RES_summary!K$19</f>
        <v>2.0483333926427409</v>
      </c>
      <c r="L28" s="178">
        <f>RES_hhdet_fech!L28/RES_summary!L$19</f>
        <v>2.1057686769156994</v>
      </c>
      <c r="M28" s="178">
        <f>RES_hhdet_fech!M28/RES_summary!M$19</f>
        <v>2.149999805826607</v>
      </c>
      <c r="N28" s="178">
        <f>RES_hhdet_fech!N28/RES_summary!N$19</f>
        <v>2.0991611579010399</v>
      </c>
      <c r="O28" s="178">
        <f>RES_hhdet_fech!O28/RES_summary!O$19</f>
        <v>2.0989623771520307</v>
      </c>
      <c r="P28" s="178">
        <f>RES_hhdet_fech!P28/RES_summary!P$19</f>
        <v>2.0421726728801235</v>
      </c>
      <c r="Q28" s="178">
        <f>RES_hhdet_fech!Q28/RES_summary!Q$19</f>
        <v>2.0481930986288877</v>
      </c>
    </row>
    <row r="29" spans="1:17" ht="12" customHeight="1" x14ac:dyDescent="0.25">
      <c r="A29" s="23" t="s">
        <v>60</v>
      </c>
      <c r="B29" s="177">
        <f>RES_hhdet_fech!B29/RES_summary!B$19</f>
        <v>2.2402050744288191</v>
      </c>
      <c r="C29" s="177">
        <f>RES_hhdet_fech!C29/RES_summary!C$19</f>
        <v>2.1219458801952902</v>
      </c>
      <c r="D29" s="177">
        <f>RES_hhdet_fech!D29/RES_summary!D$19</f>
        <v>2.1231323136542466</v>
      </c>
      <c r="E29" s="177">
        <f>RES_hhdet_fech!E29/RES_summary!E$19</f>
        <v>1.969131213179409</v>
      </c>
      <c r="F29" s="177">
        <f>RES_hhdet_fech!F29/RES_summary!F$19</f>
        <v>1.9926356190805017</v>
      </c>
      <c r="G29" s="177">
        <f>RES_hhdet_fech!G29/RES_summary!G$19</f>
        <v>1.985908131654053</v>
      </c>
      <c r="H29" s="177">
        <f>RES_hhdet_fech!H29/RES_summary!H$19</f>
        <v>2.0463540874196013</v>
      </c>
      <c r="I29" s="177">
        <f>RES_hhdet_fech!I29/RES_summary!I$19</f>
        <v>1.9368357528013493</v>
      </c>
      <c r="J29" s="177">
        <f>RES_hhdet_fech!J29/RES_summary!J$19</f>
        <v>1.8858437550610063</v>
      </c>
      <c r="K29" s="177">
        <f>RES_hhdet_fech!K29/RES_summary!K$19</f>
        <v>2.0483333926427409</v>
      </c>
      <c r="L29" s="177">
        <f>RES_hhdet_fech!L29/RES_summary!L$19</f>
        <v>2.1057686769156994</v>
      </c>
      <c r="M29" s="177">
        <f>RES_hhdet_fech!M29/RES_summary!M$19</f>
        <v>2.149999805826607</v>
      </c>
      <c r="N29" s="177">
        <f>RES_hhdet_fech!N29/RES_summary!N$19</f>
        <v>2.0991611579010399</v>
      </c>
      <c r="O29" s="177">
        <f>RES_hhdet_fech!O29/RES_summary!O$19</f>
        <v>2.0989623771520307</v>
      </c>
      <c r="P29" s="177">
        <f>RES_hhdet_fech!P29/RES_summary!P$19</f>
        <v>2.0421726728801235</v>
      </c>
      <c r="Q29" s="177">
        <f>RES_hhdet_fech!Q29/RES_summary!Q$19</f>
        <v>2.0481930986288877</v>
      </c>
    </row>
    <row r="30" spans="1:17" ht="12" customHeight="1" x14ac:dyDescent="0.25">
      <c r="A30" s="158" t="s">
        <v>63</v>
      </c>
      <c r="B30" s="178">
        <f>RES_hhdet_fech!B30/RES_summary!B$19</f>
        <v>10.235559480848169</v>
      </c>
      <c r="C30" s="178">
        <f>RES_hhdet_fech!C30/RES_summary!C$19</f>
        <v>10.854250348204848</v>
      </c>
      <c r="D30" s="178">
        <f>RES_hhdet_fech!D30/RES_summary!D$19</f>
        <v>10.364983949908607</v>
      </c>
      <c r="E30" s="178">
        <f>RES_hhdet_fech!E30/RES_summary!E$19</f>
        <v>10.696633954786797</v>
      </c>
      <c r="F30" s="178">
        <f>RES_hhdet_fech!F30/RES_summary!F$19</f>
        <v>10.567725517470155</v>
      </c>
      <c r="G30" s="178">
        <f>RES_hhdet_fech!G30/RES_summary!G$19</f>
        <v>10.935213592221899</v>
      </c>
      <c r="H30" s="178">
        <f>RES_hhdet_fech!H30/RES_summary!H$19</f>
        <v>10.924985155309574</v>
      </c>
      <c r="I30" s="178">
        <f>RES_hhdet_fech!I30/RES_summary!I$19</f>
        <v>11.05867838533017</v>
      </c>
      <c r="J30" s="178">
        <f>RES_hhdet_fech!J30/RES_summary!J$19</f>
        <v>11.250919439126266</v>
      </c>
      <c r="K30" s="178">
        <f>RES_hhdet_fech!K30/RES_summary!K$19</f>
        <v>8.9077869767236972</v>
      </c>
      <c r="L30" s="178">
        <f>RES_hhdet_fech!L30/RES_summary!L$19</f>
        <v>9.9051412236913805</v>
      </c>
      <c r="M30" s="178">
        <f>RES_hhdet_fech!M30/RES_summary!M$19</f>
        <v>9.6965672759385964</v>
      </c>
      <c r="N30" s="178">
        <f>RES_hhdet_fech!N30/RES_summary!N$19</f>
        <v>9.6242904864303433</v>
      </c>
      <c r="O30" s="178">
        <f>RES_hhdet_fech!O30/RES_summary!O$19</f>
        <v>9.6868763351212728</v>
      </c>
      <c r="P30" s="178">
        <f>RES_hhdet_fech!P30/RES_summary!P$19</f>
        <v>9.6515545803636176</v>
      </c>
      <c r="Q30" s="178">
        <f>RES_hhdet_fech!Q30/RES_summary!Q$19</f>
        <v>10.231056588313917</v>
      </c>
    </row>
    <row r="31" spans="1:17" ht="12" customHeight="1" x14ac:dyDescent="0.25">
      <c r="A31" s="167" t="s">
        <v>169</v>
      </c>
      <c r="B31" s="183">
        <f>RES_hhdet_fech!B31/RES_summary!B$19</f>
        <v>12.847024024223908</v>
      </c>
      <c r="C31" s="183">
        <f>RES_hhdet_fech!C31/RES_summary!C$19</f>
        <v>13.388755325352275</v>
      </c>
      <c r="D31" s="183">
        <f>RES_hhdet_fech!D31/RES_summary!D$19</f>
        <v>13.097001634780701</v>
      </c>
      <c r="E31" s="183">
        <f>RES_hhdet_fech!E31/RES_summary!E$19</f>
        <v>12.938618648926928</v>
      </c>
      <c r="F31" s="183">
        <f>RES_hhdet_fech!F31/RES_summary!F$19</f>
        <v>13.136896904269944</v>
      </c>
      <c r="G31" s="183">
        <f>RES_hhdet_fech!G31/RES_summary!G$19</f>
        <v>13.782074287371564</v>
      </c>
      <c r="H31" s="183">
        <f>RES_hhdet_fech!H31/RES_summary!H$19</f>
        <v>13.62538082270696</v>
      </c>
      <c r="I31" s="183">
        <f>RES_hhdet_fech!I31/RES_summary!I$19</f>
        <v>13.769559643484552</v>
      </c>
      <c r="J31" s="183">
        <f>RES_hhdet_fech!J31/RES_summary!J$19</f>
        <v>13.936804136773523</v>
      </c>
      <c r="K31" s="183">
        <f>RES_hhdet_fech!K31/RES_summary!K$19</f>
        <v>11.330353822069831</v>
      </c>
      <c r="L31" s="183">
        <f>RES_hhdet_fech!L31/RES_summary!L$19</f>
        <v>14.2247475750459</v>
      </c>
      <c r="M31" s="183">
        <f>RES_hhdet_fech!M31/RES_summary!M$19</f>
        <v>14.164806319900405</v>
      </c>
      <c r="N31" s="183">
        <f>RES_hhdet_fech!N31/RES_summary!N$19</f>
        <v>14.066400132876616</v>
      </c>
      <c r="O31" s="183">
        <f>RES_hhdet_fech!O31/RES_summary!O$19</f>
        <v>14.190891534587687</v>
      </c>
      <c r="P31" s="183">
        <f>RES_hhdet_fech!P31/RES_summary!P$19</f>
        <v>14.057468736700102</v>
      </c>
      <c r="Q31" s="183">
        <f>RES_hhdet_fech!Q31/RES_summary!Q$19</f>
        <v>14.488379405572118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5.7273017971335838</v>
      </c>
      <c r="E32" s="183">
        <f>RES_hhdet_fech!E32/RES_summary!E$19</f>
        <v>5.6961576279788124</v>
      </c>
      <c r="F32" s="183">
        <f>RES_hhdet_fech!F32/RES_summary!F$19</f>
        <v>5.8261880670382977</v>
      </c>
      <c r="G32" s="183">
        <f>RES_hhdet_fech!G32/RES_summary!G$19</f>
        <v>6.1566194199638771</v>
      </c>
      <c r="H32" s="183">
        <f>RES_hhdet_fech!H32/RES_summary!H$19</f>
        <v>6.1307495771304676</v>
      </c>
      <c r="I32" s="183">
        <f>RES_hhdet_fech!I32/RES_summary!I$19</f>
        <v>6.233332422739684</v>
      </c>
      <c r="J32" s="183">
        <f>RES_hhdet_fech!J32/RES_summary!J$19</f>
        <v>6.353534250161518</v>
      </c>
      <c r="K32" s="183">
        <f>RES_hhdet_fech!K32/RES_summary!K$19</f>
        <v>5.202814455825064</v>
      </c>
      <c r="L32" s="183">
        <f>RES_hhdet_fech!L32/RES_summary!L$19</f>
        <v>6.5774700205371079</v>
      </c>
      <c r="M32" s="183">
        <f>RES_hhdet_fech!M32/RES_summary!M$19</f>
        <v>6.6303327448654752</v>
      </c>
      <c r="N32" s="183">
        <f>RES_hhdet_fech!N32/RES_summary!N$19</f>
        <v>6.6613272619137645</v>
      </c>
      <c r="O32" s="183">
        <f>RES_hhdet_fech!O32/RES_summary!O$19</f>
        <v>6.8664016838258934</v>
      </c>
      <c r="P32" s="183">
        <f>RES_hhdet_fech!P32/RES_summary!P$19</f>
        <v>6.9021813719193474</v>
      </c>
      <c r="Q32" s="183">
        <f>RES_hhdet_fech!Q32/RES_summary!Q$19</f>
        <v>7.5214672220694831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0.26194003269570781</v>
      </c>
      <c r="E33" s="182">
        <f>RES_hhdet_fech!E33/RES_summary!E$19</f>
        <v>0.25877237297855504</v>
      </c>
      <c r="F33" s="182">
        <f>RES_hhdet_fech!F33/RES_summary!F$19</f>
        <v>0.26273793808542062</v>
      </c>
      <c r="G33" s="182">
        <f>RES_hhdet_fech!G33/RES_summary!G$19</f>
        <v>0.27564148574740638</v>
      </c>
      <c r="H33" s="182">
        <f>RES_hhdet_fech!H33/RES_summary!H$19</f>
        <v>0.27250761645412214</v>
      </c>
      <c r="I33" s="182">
        <f>RES_hhdet_fech!I33/RES_summary!I$19</f>
        <v>0.2753911928696875</v>
      </c>
      <c r="J33" s="182">
        <f>RES_hhdet_fech!J33/RES_summary!J$19</f>
        <v>0.27873608273548944</v>
      </c>
      <c r="K33" s="182">
        <f>RES_hhdet_fech!K33/RES_summary!K$19</f>
        <v>0.22660707644139655</v>
      </c>
      <c r="L33" s="182">
        <f>RES_hhdet_fech!L33/RES_summary!L$19</f>
        <v>0.28449495150091442</v>
      </c>
      <c r="M33" s="182">
        <f>RES_hhdet_fech!M33/RES_summary!M$19</f>
        <v>0.28329612639800555</v>
      </c>
      <c r="N33" s="182">
        <f>RES_hhdet_fech!N33/RES_summary!N$19</f>
        <v>0.28132800265753272</v>
      </c>
      <c r="O33" s="182">
        <f>RES_hhdet_fech!O33/RES_summary!O$19</f>
        <v>0.38315407143386643</v>
      </c>
      <c r="P33" s="182">
        <f>RES_hhdet_fech!P33/RES_summary!P$19</f>
        <v>0.37955165589089973</v>
      </c>
      <c r="Q33" s="182">
        <f>RES_hhdet_fech!Q33/RES_summary!Q$19</f>
        <v>0.97072142017332896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5.4653617644378754</v>
      </c>
      <c r="E34" s="181">
        <f>RES_hhdet_fech!E34/RES_summary!E$19</f>
        <v>5.4373852550002564</v>
      </c>
      <c r="F34" s="181">
        <f>RES_hhdet_fech!F34/RES_summary!F$19</f>
        <v>5.5634501289528782</v>
      </c>
      <c r="G34" s="181">
        <f>RES_hhdet_fech!G34/RES_summary!G$19</f>
        <v>5.8809779342164719</v>
      </c>
      <c r="H34" s="181">
        <f>RES_hhdet_fech!H34/RES_summary!H$19</f>
        <v>5.8582419606763452</v>
      </c>
      <c r="I34" s="181">
        <f>RES_hhdet_fech!I34/RES_summary!I$19</f>
        <v>5.9579412298699967</v>
      </c>
      <c r="J34" s="181">
        <f>RES_hhdet_fech!J34/RES_summary!J$19</f>
        <v>6.0747981674260281</v>
      </c>
      <c r="K34" s="181">
        <f>RES_hhdet_fech!K34/RES_summary!K$19</f>
        <v>4.9762073793836663</v>
      </c>
      <c r="L34" s="181">
        <f>RES_hhdet_fech!L34/RES_summary!L$19</f>
        <v>6.2929750690361921</v>
      </c>
      <c r="M34" s="181">
        <f>RES_hhdet_fech!M34/RES_summary!M$19</f>
        <v>6.3470366184674694</v>
      </c>
      <c r="N34" s="181">
        <f>RES_hhdet_fech!N34/RES_summary!N$19</f>
        <v>6.3799992592562322</v>
      </c>
      <c r="O34" s="181">
        <f>RES_hhdet_fech!O34/RES_summary!O$19</f>
        <v>6.4832476123920273</v>
      </c>
      <c r="P34" s="181">
        <f>RES_hhdet_fech!P34/RES_summary!P$19</f>
        <v>6.5226297160284483</v>
      </c>
      <c r="Q34" s="181">
        <f>RES_hhdet_fech!Q34/RES_summary!Q$19</f>
        <v>6.550745801896154</v>
      </c>
    </row>
    <row r="35" spans="1:17" ht="12" customHeight="1" x14ac:dyDescent="0.25">
      <c r="A35" s="163" t="s">
        <v>142</v>
      </c>
      <c r="B35" s="180">
        <f>RES_hhdet_fech!B35/RES_summary!B$19</f>
        <v>10.149736275146513</v>
      </c>
      <c r="C35" s="180">
        <f>RES_hhdet_fech!C35/RES_summary!C$19</f>
        <v>10.735068089685786</v>
      </c>
      <c r="D35" s="180">
        <f>RES_hhdet_fech!D35/RES_summary!D$19</f>
        <v>10.319217813299217</v>
      </c>
      <c r="E35" s="180">
        <f>RES_hhdet_fech!E35/RES_summary!E$19</f>
        <v>10.719292682182415</v>
      </c>
      <c r="F35" s="180">
        <f>RES_hhdet_fech!F35/RES_summary!F$19</f>
        <v>10.549556957338783</v>
      </c>
      <c r="G35" s="180">
        <f>RES_hhdet_fech!G35/RES_summary!G$19</f>
        <v>10.90509804481678</v>
      </c>
      <c r="H35" s="180">
        <f>RES_hhdet_fech!H35/RES_summary!H$19</f>
        <v>10.883197317314515</v>
      </c>
      <c r="I35" s="180">
        <f>RES_hhdet_fech!I35/RES_summary!I$19</f>
        <v>11.075500366787532</v>
      </c>
      <c r="J35" s="180">
        <f>RES_hhdet_fech!J35/RES_summary!J$19</f>
        <v>11.295217320968177</v>
      </c>
      <c r="K35" s="180">
        <f>RES_hhdet_fech!K35/RES_summary!K$19</f>
        <v>8.989765474249074</v>
      </c>
      <c r="L35" s="180">
        <f>RES_hhdet_fech!L35/RES_summary!L$19</f>
        <v>11.442875067495804</v>
      </c>
      <c r="M35" s="180">
        <f>RES_hhdet_fech!M35/RES_summary!M$19</f>
        <v>11.24250826105513</v>
      </c>
      <c r="N35" s="180">
        <f>RES_hhdet_fech!N35/RES_summary!N$19</f>
        <v>11.261748735063877</v>
      </c>
      <c r="O35" s="180">
        <f>RES_hhdet_fech!O35/RES_summary!O$19</f>
        <v>11.168676928641226</v>
      </c>
      <c r="P35" s="180">
        <f>RES_hhdet_fech!P35/RES_summary!P$19</f>
        <v>11.110646566825915</v>
      </c>
      <c r="Q35" s="180">
        <f>RES_hhdet_fech!Q35/RES_summary!Q$19</f>
        <v>11.712565627496739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5.6717461207038644</v>
      </c>
      <c r="E36" s="179">
        <f>RES_hhdet_fech!E36/RES_summary!E$19</f>
        <v>5.6517711086439029</v>
      </c>
      <c r="F36" s="179">
        <f>RES_hhdet_fech!F36/RES_summary!F$19</f>
        <v>5.7744412680996415</v>
      </c>
      <c r="G36" s="179">
        <f>RES_hhdet_fech!G36/RES_summary!G$19</f>
        <v>6.099079895112804</v>
      </c>
      <c r="H36" s="179">
        <f>RES_hhdet_fech!H36/RES_summary!H$19</f>
        <v>6.0759059070226549</v>
      </c>
      <c r="I36" s="179">
        <f>RES_hhdet_fech!I36/RES_summary!I$19</f>
        <v>6.1794512372057486</v>
      </c>
      <c r="J36" s="179">
        <f>RES_hhdet_fech!J36/RES_summary!J$19</f>
        <v>6.3007025138453772</v>
      </c>
      <c r="K36" s="179">
        <f>RES_hhdet_fech!K36/RES_summary!K$19</f>
        <v>5.156002688868643</v>
      </c>
      <c r="L36" s="179">
        <f>RES_hhdet_fech!L36/RES_summary!L$19</f>
        <v>6.5218325703861062</v>
      </c>
      <c r="M36" s="179">
        <f>RES_hhdet_fech!M36/RES_summary!M$19</f>
        <v>6.5718867836885693</v>
      </c>
      <c r="N36" s="179">
        <f>RES_hhdet_fech!N36/RES_summary!N$19</f>
        <v>6.6052342339575105</v>
      </c>
      <c r="O36" s="179">
        <f>RES_hhdet_fech!O36/RES_summary!O$19</f>
        <v>6.7848018894653395</v>
      </c>
      <c r="P36" s="179">
        <f>RES_hhdet_fech!P36/RES_summary!P$19</f>
        <v>6.8226171733327456</v>
      </c>
      <c r="Q36" s="179">
        <f>RES_hhdet_fech!Q36/RES_summary!Q$19</f>
        <v>7.3354876989384348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0.20638435626599047</v>
      </c>
      <c r="E37" s="177">
        <f>RES_hhdet_fech!E37/RES_summary!E$19</f>
        <v>0.21438585364364801</v>
      </c>
      <c r="F37" s="177">
        <f>RES_hhdet_fech!F37/RES_summary!F$19</f>
        <v>0.21099113914676379</v>
      </c>
      <c r="G37" s="177">
        <f>RES_hhdet_fech!G37/RES_summary!G$19</f>
        <v>0.2181019608963333</v>
      </c>
      <c r="H37" s="177">
        <f>RES_hhdet_fech!H37/RES_summary!H$19</f>
        <v>0.21766394634630859</v>
      </c>
      <c r="I37" s="177">
        <f>RES_hhdet_fech!I37/RES_summary!I$19</f>
        <v>0.22151000733574808</v>
      </c>
      <c r="J37" s="177">
        <f>RES_hhdet_fech!J37/RES_summary!J$19</f>
        <v>0.22590434641935073</v>
      </c>
      <c r="K37" s="177">
        <f>RES_hhdet_fech!K37/RES_summary!K$19</f>
        <v>0.17979530948497771</v>
      </c>
      <c r="L37" s="177">
        <f>RES_hhdet_fech!L37/RES_summary!L$19</f>
        <v>0.22885750134991334</v>
      </c>
      <c r="M37" s="177">
        <f>RES_hhdet_fech!M37/RES_summary!M$19</f>
        <v>0.22485016522110055</v>
      </c>
      <c r="N37" s="177">
        <f>RES_hhdet_fech!N37/RES_summary!N$19</f>
        <v>0.22523497470127637</v>
      </c>
      <c r="O37" s="177">
        <f>RES_hhdet_fech!O37/RES_summary!O$19</f>
        <v>0.30155427707331189</v>
      </c>
      <c r="P37" s="177">
        <f>RES_hhdet_fech!P37/RES_summary!P$19</f>
        <v>0.29998745730429793</v>
      </c>
      <c r="Q37" s="177">
        <f>RES_hhdet_fech!Q37/RES_summary!Q$19</f>
        <v>0.7847418970422807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5.4653617644378754</v>
      </c>
      <c r="E38" s="177">
        <f>RES_hhdet_fech!E38/RES_summary!E$19</f>
        <v>5.4373852550002537</v>
      </c>
      <c r="F38" s="177">
        <f>RES_hhdet_fech!F38/RES_summary!F$19</f>
        <v>5.5634501289528782</v>
      </c>
      <c r="G38" s="177">
        <f>RES_hhdet_fech!G38/RES_summary!G$19</f>
        <v>5.8809779342164701</v>
      </c>
      <c r="H38" s="177">
        <f>RES_hhdet_fech!H38/RES_summary!H$19</f>
        <v>5.8582419606763478</v>
      </c>
      <c r="I38" s="177">
        <f>RES_hhdet_fech!I38/RES_summary!I$19</f>
        <v>5.9579412298700012</v>
      </c>
      <c r="J38" s="177">
        <f>RES_hhdet_fech!J38/RES_summary!J$19</f>
        <v>6.0747981674260263</v>
      </c>
      <c r="K38" s="177">
        <f>RES_hhdet_fech!K38/RES_summary!K$19</f>
        <v>4.9762073793836645</v>
      </c>
      <c r="L38" s="177">
        <f>RES_hhdet_fech!L38/RES_summary!L$19</f>
        <v>6.2929750690361921</v>
      </c>
      <c r="M38" s="177">
        <f>RES_hhdet_fech!M38/RES_summary!M$19</f>
        <v>6.3470366184674685</v>
      </c>
      <c r="N38" s="177">
        <f>RES_hhdet_fech!N38/RES_summary!N$19</f>
        <v>6.3799992592562349</v>
      </c>
      <c r="O38" s="177">
        <f>RES_hhdet_fech!O38/RES_summary!O$19</f>
        <v>6.4832476123920264</v>
      </c>
      <c r="P38" s="177">
        <f>RES_hhdet_fech!P38/RES_summary!P$19</f>
        <v>6.5226297160284483</v>
      </c>
      <c r="Q38" s="177">
        <f>RES_hhdet_fech!Q38/RES_summary!Q$19</f>
        <v>6.5507458018961531</v>
      </c>
    </row>
    <row r="39" spans="1:17" ht="12" customHeight="1" x14ac:dyDescent="0.25">
      <c r="A39" s="158" t="s">
        <v>62</v>
      </c>
      <c r="B39" s="178">
        <f>RES_hhdet_fech!B39/RES_summary!B$19</f>
        <v>5.7624097173152595</v>
      </c>
      <c r="C39" s="178">
        <f>RES_hhdet_fech!C39/RES_summary!C$19</f>
        <v>7.1641527823457416</v>
      </c>
      <c r="D39" s="178">
        <f>RES_hhdet_fech!D39/RES_summary!D$19</f>
        <v>6.6095388576975918</v>
      </c>
      <c r="E39" s="178">
        <f>RES_hhdet_fech!E39/RES_summary!E$19</f>
        <v>6.3611081965619523</v>
      </c>
      <c r="F39" s="178">
        <f>RES_hhdet_fech!F39/RES_summary!F$19</f>
        <v>7.4280455785341681</v>
      </c>
      <c r="G39" s="178">
        <f>RES_hhdet_fech!G39/RES_summary!G$19</f>
        <v>7.3731068214558171</v>
      </c>
      <c r="H39" s="178">
        <f>RES_hhdet_fech!H39/RES_summary!H$19</f>
        <v>7.7595872884049566</v>
      </c>
      <c r="I39" s="178">
        <f>RES_hhdet_fech!I39/RES_summary!I$19</f>
        <v>8.0599199872958049</v>
      </c>
      <c r="J39" s="178">
        <f>RES_hhdet_fech!J39/RES_summary!J$19</f>
        <v>8.854438715880752</v>
      </c>
      <c r="K39" s="178">
        <f>RES_hhdet_fech!K39/RES_summary!K$19</f>
        <v>8.7999888770223365</v>
      </c>
      <c r="L39" s="178">
        <f>RES_hhdet_fech!L39/RES_summary!L$19</f>
        <v>8.737045069363127</v>
      </c>
      <c r="M39" s="178">
        <f>RES_hhdet_fech!M39/RES_summary!M$19</f>
        <v>8.4235497158252564</v>
      </c>
      <c r="N39" s="178">
        <f>RES_hhdet_fech!N39/RES_summary!N$19</f>
        <v>8.3626728979517395</v>
      </c>
      <c r="O39" s="178">
        <f>RES_hhdet_fech!O39/RES_summary!O$19</f>
        <v>8.0418637657452408</v>
      </c>
      <c r="P39" s="178">
        <f>RES_hhdet_fech!P39/RES_summary!P$19</f>
        <v>7.743991528551974</v>
      </c>
      <c r="Q39" s="178">
        <f>RES_hhdet_fech!Q39/RES_summary!Q$19</f>
        <v>8.3146863993526843</v>
      </c>
    </row>
    <row r="40" spans="1:17" ht="12" customHeight="1" x14ac:dyDescent="0.25">
      <c r="A40" s="23" t="s">
        <v>57</v>
      </c>
      <c r="B40" s="177">
        <f>RES_hhdet_fech!B40/RES_summary!B$19</f>
        <v>10.613491878740611</v>
      </c>
      <c r="C40" s="177">
        <f>RES_hhdet_fech!C40/RES_summary!C$19</f>
        <v>10.473640480880459</v>
      </c>
      <c r="D40" s="177">
        <f>RES_hhdet_fech!D40/RES_summary!D$19</f>
        <v>11.036126692178717</v>
      </c>
      <c r="E40" s="177">
        <f>RES_hhdet_fech!E40/RES_summary!E$19</f>
        <v>10.236009871117032</v>
      </c>
      <c r="F40" s="177">
        <f>RES_hhdet_fech!F40/RES_summary!F$19</f>
        <v>11.806079985037814</v>
      </c>
      <c r="G40" s="177">
        <f>RES_hhdet_fech!G40/RES_summary!G$19</f>
        <v>11.68837327508437</v>
      </c>
      <c r="H40" s="177">
        <f>RES_hhdet_fech!H40/RES_summary!H$19</f>
        <v>11.892460135089003</v>
      </c>
      <c r="I40" s="177">
        <f>RES_hhdet_fech!I40/RES_summary!I$19</f>
        <v>11.444026509152541</v>
      </c>
      <c r="J40" s="177">
        <f>RES_hhdet_fech!J40/RES_summary!J$19</f>
        <v>11.41953941886495</v>
      </c>
      <c r="K40" s="177">
        <f>RES_hhdet_fech!K40/RES_summary!K$19</f>
        <v>11.18361635863087</v>
      </c>
      <c r="L40" s="177">
        <f>RES_hhdet_fech!L40/RES_summary!L$19</f>
        <v>11.942025893796975</v>
      </c>
      <c r="M40" s="177">
        <f>RES_hhdet_fech!M40/RES_summary!M$19</f>
        <v>11.914327030572688</v>
      </c>
      <c r="N40" s="177">
        <f>RES_hhdet_fech!N40/RES_summary!N$19</f>
        <v>11.880360127500674</v>
      </c>
      <c r="O40" s="177">
        <f>RES_hhdet_fech!O40/RES_summary!O$19</f>
        <v>11.835986319582791</v>
      </c>
      <c r="P40" s="177">
        <f>RES_hhdet_fech!P40/RES_summary!P$19</f>
        <v>11.728557911240399</v>
      </c>
      <c r="Q40" s="177">
        <f>RES_hhdet_fech!Q40/RES_summary!Q$19</f>
        <v>12.62988710942879</v>
      </c>
    </row>
    <row r="41" spans="1:17" ht="12" customHeight="1" x14ac:dyDescent="0.25">
      <c r="A41" s="29" t="s">
        <v>140</v>
      </c>
      <c r="B41" s="176">
        <f>RES_hhdet_fech!B41/RES_summary!B$19</f>
        <v>5.4445194537979633</v>
      </c>
      <c r="C41" s="176">
        <f>RES_hhdet_fech!C41/RES_summary!C$19</f>
        <v>5.4875131533516956</v>
      </c>
      <c r="D41" s="176">
        <f>RES_hhdet_fech!D41/RES_summary!D$19</f>
        <v>5.7040908542151598</v>
      </c>
      <c r="E41" s="176">
        <f>RES_hhdet_fech!E41/RES_summary!E$19</f>
        <v>5.5928092018361104</v>
      </c>
      <c r="F41" s="176">
        <f>RES_hhdet_fech!F41/RES_summary!F$19</f>
        <v>6.2752001818585619</v>
      </c>
      <c r="G41" s="176">
        <f>RES_hhdet_fech!G41/RES_summary!G$19</f>
        <v>6.1404581202116004</v>
      </c>
      <c r="H41" s="176">
        <f>RES_hhdet_fech!H41/RES_summary!H$19</f>
        <v>6.327430136824697</v>
      </c>
      <c r="I41" s="176">
        <f>RES_hhdet_fech!I41/RES_summary!I$19</f>
        <v>6.1460435414853949</v>
      </c>
      <c r="J41" s="176">
        <f>RES_hhdet_fech!J41/RES_summary!J$19</f>
        <v>6.1987505443360291</v>
      </c>
      <c r="K41" s="176">
        <f>RES_hhdet_fech!K41/RES_summary!K$19</f>
        <v>5.9870247491279924</v>
      </c>
      <c r="L41" s="176">
        <f>RES_hhdet_fech!L41/RES_summary!L$19</f>
        <v>6.4870963684803185</v>
      </c>
      <c r="M41" s="176">
        <f>RES_hhdet_fech!M41/RES_summary!M$19</f>
        <v>6.4398336116510606</v>
      </c>
      <c r="N41" s="176">
        <f>RES_hhdet_fech!N41/RES_summary!N$19</f>
        <v>6.5006603644307885</v>
      </c>
      <c r="O41" s="176">
        <f>RES_hhdet_fech!O41/RES_summary!O$19</f>
        <v>6.3828240338688378</v>
      </c>
      <c r="P41" s="176">
        <f>RES_hhdet_fech!P41/RES_summary!P$19</f>
        <v>6.3767180633330351</v>
      </c>
      <c r="Q41" s="176">
        <f>RES_hhdet_fech!Q41/RES_summary!Q$19</f>
        <v>7.0388512057512491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0</v>
      </c>
      <c r="C43" s="184">
        <f>RES_hhdet_fech!C43/RES_summary!C$19</f>
        <v>0</v>
      </c>
      <c r="D43" s="184">
        <f>RES_hhdet_fech!D43/RES_summary!D$19</f>
        <v>0</v>
      </c>
      <c r="E43" s="184">
        <f>RES_hhdet_fech!E43/RES_summary!E$19</f>
        <v>0</v>
      </c>
      <c r="F43" s="184">
        <f>RES_hhdet_fech!F43/RES_summary!F$19</f>
        <v>0</v>
      </c>
      <c r="G43" s="184">
        <f>RES_hhdet_fech!G43/RES_summary!G$19</f>
        <v>0</v>
      </c>
      <c r="H43" s="184">
        <f>RES_hhdet_fech!H43/RES_summary!H$19</f>
        <v>0</v>
      </c>
      <c r="I43" s="184">
        <f>RES_hhdet_fech!I43/RES_summary!I$19</f>
        <v>0</v>
      </c>
      <c r="J43" s="184">
        <f>RES_hhdet_fech!J43/RES_summary!J$19</f>
        <v>0</v>
      </c>
      <c r="K43" s="184">
        <f>RES_hhdet_fech!K43/RES_summary!K$19</f>
        <v>0</v>
      </c>
      <c r="L43" s="184">
        <f>RES_hhdet_fech!L43/RES_summary!L$19</f>
        <v>0</v>
      </c>
      <c r="M43" s="184">
        <f>RES_hhdet_fech!M43/RES_summary!M$19</f>
        <v>0</v>
      </c>
      <c r="N43" s="184">
        <f>RES_hhdet_fech!N43/RES_summary!N$19</f>
        <v>0</v>
      </c>
      <c r="O43" s="184">
        <f>RES_hhdet_fech!O43/RES_summary!O$19</f>
        <v>25.989605839002451</v>
      </c>
      <c r="P43" s="184">
        <f>RES_hhdet_fech!P43/RES_summary!P$19</f>
        <v>25.418841553894289</v>
      </c>
      <c r="Q43" s="184">
        <f>RES_hhdet_fech!Q43/RES_summary!Q$19</f>
        <v>28.647635116106716</v>
      </c>
    </row>
    <row r="44" spans="1:17" ht="12.95" customHeight="1" x14ac:dyDescent="0.25">
      <c r="A44" s="158" t="s">
        <v>65</v>
      </c>
      <c r="B44" s="178">
        <f>RES_hhdet_fech!B44/RES_summary!B$19</f>
        <v>0</v>
      </c>
      <c r="C44" s="178">
        <f>RES_hhdet_fech!C44/RES_summary!C$19</f>
        <v>0</v>
      </c>
      <c r="D44" s="178">
        <f>RES_hhdet_fech!D44/RES_summary!D$19</f>
        <v>0</v>
      </c>
      <c r="E44" s="178">
        <f>RES_hhdet_fech!E44/RES_summary!E$19</f>
        <v>0</v>
      </c>
      <c r="F44" s="178">
        <f>RES_hhdet_fech!F44/RES_summary!F$19</f>
        <v>0</v>
      </c>
      <c r="G44" s="178">
        <f>RES_hhdet_fech!G44/RES_summary!G$19</f>
        <v>0</v>
      </c>
      <c r="H44" s="178">
        <f>RES_hhdet_fech!H44/RES_summary!H$19</f>
        <v>0</v>
      </c>
      <c r="I44" s="178">
        <f>RES_hhdet_fech!I44/RES_summary!I$19</f>
        <v>0</v>
      </c>
      <c r="J44" s="178">
        <f>RES_hhdet_fech!J44/RES_summary!J$19</f>
        <v>0</v>
      </c>
      <c r="K44" s="178">
        <f>RES_hhdet_fech!K44/RES_summary!K$19</f>
        <v>0</v>
      </c>
      <c r="L44" s="178">
        <f>RES_hhdet_fech!L44/RES_summary!L$19</f>
        <v>0</v>
      </c>
      <c r="M44" s="178">
        <f>RES_hhdet_fech!M44/RES_summary!M$19</f>
        <v>0</v>
      </c>
      <c r="N44" s="178">
        <f>RES_hhdet_fech!N44/RES_summary!N$19</f>
        <v>0</v>
      </c>
      <c r="O44" s="178">
        <f>RES_hhdet_fech!O44/RES_summary!O$19</f>
        <v>6.6910140446018742</v>
      </c>
      <c r="P44" s="178">
        <f>RES_hhdet_fech!P44/RES_summary!P$19</f>
        <v>6.3786137580666384</v>
      </c>
      <c r="Q44" s="178">
        <f>RES_hhdet_fech!Q44/RES_summary!Q$19</f>
        <v>8.4424935832796102</v>
      </c>
    </row>
    <row r="45" spans="1:17" ht="12" customHeight="1" x14ac:dyDescent="0.25">
      <c r="A45" s="23" t="s">
        <v>166</v>
      </c>
      <c r="B45" s="177">
        <f>RES_hhdet_fech!B45/RES_summary!B$19</f>
        <v>0</v>
      </c>
      <c r="C45" s="177">
        <f>RES_hhdet_fech!C45/RES_summary!C$19</f>
        <v>0</v>
      </c>
      <c r="D45" s="177">
        <f>RES_hhdet_fech!D45/RES_summary!D$19</f>
        <v>0</v>
      </c>
      <c r="E45" s="177">
        <f>RES_hhdet_fech!E45/RES_summary!E$19</f>
        <v>0</v>
      </c>
      <c r="F45" s="177">
        <f>RES_hhdet_fech!F45/RES_summary!F$19</f>
        <v>0</v>
      </c>
      <c r="G45" s="177">
        <f>RES_hhdet_fech!G45/RES_summary!G$19</f>
        <v>0</v>
      </c>
      <c r="H45" s="177">
        <f>RES_hhdet_fech!H45/RES_summary!H$19</f>
        <v>0</v>
      </c>
      <c r="I45" s="177">
        <f>RES_hhdet_fech!I45/RES_summary!I$19</f>
        <v>0</v>
      </c>
      <c r="J45" s="177">
        <f>RES_hhdet_fech!J45/RES_summary!J$19</f>
        <v>0</v>
      </c>
      <c r="K45" s="177">
        <f>RES_hhdet_fech!K45/RES_summary!K$19</f>
        <v>0</v>
      </c>
      <c r="L45" s="177">
        <f>RES_hhdet_fech!L45/RES_summary!L$19</f>
        <v>0</v>
      </c>
      <c r="M45" s="177">
        <f>RES_hhdet_fech!M45/RES_summary!M$19</f>
        <v>0</v>
      </c>
      <c r="N45" s="177">
        <f>RES_hhdet_fech!N45/RES_summary!N$19</f>
        <v>0</v>
      </c>
      <c r="O45" s="177">
        <f>RES_hhdet_fech!O45/RES_summary!O$19</f>
        <v>6.6656429079499979</v>
      </c>
      <c r="P45" s="177">
        <f>RES_hhdet_fech!P45/RES_summary!P$19</f>
        <v>6.314678062488122</v>
      </c>
      <c r="Q45" s="177">
        <f>RES_hhdet_fech!Q45/RES_summary!Q$19</f>
        <v>8.2274972436256579</v>
      </c>
    </row>
    <row r="46" spans="1:17" ht="12" customHeight="1" x14ac:dyDescent="0.25">
      <c r="A46" s="23" t="s">
        <v>60</v>
      </c>
      <c r="B46" s="177">
        <f>RES_hhdet_fech!B46/RES_summary!B$19</f>
        <v>0</v>
      </c>
      <c r="C46" s="177">
        <f>RES_hhdet_fech!C46/RES_summary!C$19</f>
        <v>0</v>
      </c>
      <c r="D46" s="177">
        <f>RES_hhdet_fech!D46/RES_summary!D$19</f>
        <v>0</v>
      </c>
      <c r="E46" s="177">
        <f>RES_hhdet_fech!E46/RES_summary!E$19</f>
        <v>0</v>
      </c>
      <c r="F46" s="177">
        <f>RES_hhdet_fech!F46/RES_summary!F$19</f>
        <v>0</v>
      </c>
      <c r="G46" s="177">
        <f>RES_hhdet_fech!G46/RES_summary!G$19</f>
        <v>0</v>
      </c>
      <c r="H46" s="177">
        <f>RES_hhdet_fech!H46/RES_summary!H$19</f>
        <v>0</v>
      </c>
      <c r="I46" s="177">
        <f>RES_hhdet_fech!I46/RES_summary!I$19</f>
        <v>0</v>
      </c>
      <c r="J46" s="177">
        <f>RES_hhdet_fech!J46/RES_summary!J$19</f>
        <v>0</v>
      </c>
      <c r="K46" s="177">
        <f>RES_hhdet_fech!K46/RES_summary!K$19</f>
        <v>0</v>
      </c>
      <c r="L46" s="177">
        <f>RES_hhdet_fech!L46/RES_summary!L$19</f>
        <v>0</v>
      </c>
      <c r="M46" s="177">
        <f>RES_hhdet_fech!M46/RES_summary!M$19</f>
        <v>0</v>
      </c>
      <c r="N46" s="177">
        <f>RES_hhdet_fech!N46/RES_summary!N$19</f>
        <v>0</v>
      </c>
      <c r="O46" s="177">
        <f>RES_hhdet_fech!O46/RES_summary!O$19</f>
        <v>2.5371136651876541E-2</v>
      </c>
      <c r="P46" s="177">
        <f>RES_hhdet_fech!P46/RES_summary!P$19</f>
        <v>6.393569557851625E-2</v>
      </c>
      <c r="Q46" s="177">
        <f>RES_hhdet_fech!Q46/RES_summary!Q$19</f>
        <v>0.21499633965395118</v>
      </c>
    </row>
    <row r="47" spans="1:17" ht="12.95" customHeight="1" x14ac:dyDescent="0.25">
      <c r="A47" s="158" t="s">
        <v>112</v>
      </c>
      <c r="B47" s="178">
        <f>RES_hhdet_fech!B47/RES_summary!B$19</f>
        <v>0</v>
      </c>
      <c r="C47" s="178">
        <f>RES_hhdet_fech!C47/RES_summary!C$19</f>
        <v>0</v>
      </c>
      <c r="D47" s="178">
        <f>RES_hhdet_fech!D47/RES_summary!D$19</f>
        <v>0</v>
      </c>
      <c r="E47" s="178">
        <f>RES_hhdet_fech!E47/RES_summary!E$19</f>
        <v>0</v>
      </c>
      <c r="F47" s="178">
        <f>RES_hhdet_fech!F47/RES_summary!F$19</f>
        <v>0</v>
      </c>
      <c r="G47" s="178">
        <f>RES_hhdet_fech!G47/RES_summary!G$19</f>
        <v>0</v>
      </c>
      <c r="H47" s="178">
        <f>RES_hhdet_fech!H47/RES_summary!H$19</f>
        <v>0</v>
      </c>
      <c r="I47" s="178">
        <f>RES_hhdet_fech!I47/RES_summary!I$19</f>
        <v>0</v>
      </c>
      <c r="J47" s="178">
        <f>RES_hhdet_fech!J47/RES_summary!J$19</f>
        <v>0</v>
      </c>
      <c r="K47" s="178">
        <f>RES_hhdet_fech!K47/RES_summary!K$19</f>
        <v>0</v>
      </c>
      <c r="L47" s="178">
        <f>RES_hhdet_fech!L47/RES_summary!L$19</f>
        <v>0</v>
      </c>
      <c r="M47" s="178">
        <f>RES_hhdet_fech!M47/RES_summary!M$19</f>
        <v>0</v>
      </c>
      <c r="N47" s="178">
        <f>RES_hhdet_fech!N47/RES_summary!N$19</f>
        <v>0</v>
      </c>
      <c r="O47" s="178">
        <f>RES_hhdet_fech!O47/RES_summary!O$19</f>
        <v>1.8253422840496438</v>
      </c>
      <c r="P47" s="178">
        <f>RES_hhdet_fech!P47/RES_summary!P$19</f>
        <v>1.8678016926231895</v>
      </c>
      <c r="Q47" s="178">
        <f>RES_hhdet_fech!Q47/RES_summary!Q$19</f>
        <v>1.8720366227316354</v>
      </c>
    </row>
    <row r="48" spans="1:17" ht="12" customHeight="1" x14ac:dyDescent="0.25">
      <c r="A48" s="23" t="s">
        <v>60</v>
      </c>
      <c r="B48" s="177">
        <f>RES_hhdet_fech!B48/RES_summary!B$19</f>
        <v>0</v>
      </c>
      <c r="C48" s="177">
        <f>RES_hhdet_fech!C48/RES_summary!C$19</f>
        <v>0</v>
      </c>
      <c r="D48" s="177">
        <f>RES_hhdet_fech!D48/RES_summary!D$19</f>
        <v>0</v>
      </c>
      <c r="E48" s="177">
        <f>RES_hhdet_fech!E48/RES_summary!E$19</f>
        <v>0</v>
      </c>
      <c r="F48" s="177">
        <f>RES_hhdet_fech!F48/RES_summary!F$19</f>
        <v>0</v>
      </c>
      <c r="G48" s="177">
        <f>RES_hhdet_fech!G48/RES_summary!G$19</f>
        <v>0</v>
      </c>
      <c r="H48" s="177">
        <f>RES_hhdet_fech!H48/RES_summary!H$19</f>
        <v>0</v>
      </c>
      <c r="I48" s="177">
        <f>RES_hhdet_fech!I48/RES_summary!I$19</f>
        <v>0</v>
      </c>
      <c r="J48" s="177">
        <f>RES_hhdet_fech!J48/RES_summary!J$19</f>
        <v>0</v>
      </c>
      <c r="K48" s="177">
        <f>RES_hhdet_fech!K48/RES_summary!K$19</f>
        <v>0</v>
      </c>
      <c r="L48" s="177">
        <f>RES_hhdet_fech!L48/RES_summary!L$19</f>
        <v>0</v>
      </c>
      <c r="M48" s="177">
        <f>RES_hhdet_fech!M48/RES_summary!M$19</f>
        <v>0</v>
      </c>
      <c r="N48" s="177">
        <f>RES_hhdet_fech!N48/RES_summary!N$19</f>
        <v>0</v>
      </c>
      <c r="O48" s="177">
        <f>RES_hhdet_fech!O48/RES_summary!O$19</f>
        <v>1.8253422840496438</v>
      </c>
      <c r="P48" s="177">
        <f>RES_hhdet_fech!P48/RES_summary!P$19</f>
        <v>1.8678016926231895</v>
      </c>
      <c r="Q48" s="177">
        <f>RES_hhdet_fech!Q48/RES_summary!Q$19</f>
        <v>1.8720366227316354</v>
      </c>
    </row>
    <row r="49" spans="1:17" ht="12" customHeight="1" x14ac:dyDescent="0.25">
      <c r="A49" s="158" t="s">
        <v>63</v>
      </c>
      <c r="B49" s="178">
        <f>RES_hhdet_fech!B49/RES_summary!B$19</f>
        <v>0</v>
      </c>
      <c r="C49" s="178">
        <f>RES_hhdet_fech!C49/RES_summary!C$19</f>
        <v>0</v>
      </c>
      <c r="D49" s="178">
        <f>RES_hhdet_fech!D49/RES_summary!D$19</f>
        <v>0</v>
      </c>
      <c r="E49" s="178">
        <f>RES_hhdet_fech!E49/RES_summary!E$19</f>
        <v>0</v>
      </c>
      <c r="F49" s="178">
        <f>RES_hhdet_fech!F49/RES_summary!F$19</f>
        <v>0</v>
      </c>
      <c r="G49" s="178">
        <f>RES_hhdet_fech!G49/RES_summary!G$19</f>
        <v>0</v>
      </c>
      <c r="H49" s="178">
        <f>RES_hhdet_fech!H49/RES_summary!H$19</f>
        <v>0</v>
      </c>
      <c r="I49" s="178">
        <f>RES_hhdet_fech!I49/RES_summary!I$19</f>
        <v>0</v>
      </c>
      <c r="J49" s="178">
        <f>RES_hhdet_fech!J49/RES_summary!J$19</f>
        <v>0</v>
      </c>
      <c r="K49" s="178">
        <f>RES_hhdet_fech!K49/RES_summary!K$19</f>
        <v>0</v>
      </c>
      <c r="L49" s="178">
        <f>RES_hhdet_fech!L49/RES_summary!L$19</f>
        <v>0</v>
      </c>
      <c r="M49" s="178">
        <f>RES_hhdet_fech!M49/RES_summary!M$19</f>
        <v>0</v>
      </c>
      <c r="N49" s="178">
        <f>RES_hhdet_fech!N49/RES_summary!N$19</f>
        <v>0</v>
      </c>
      <c r="O49" s="178">
        <f>RES_hhdet_fech!O49/RES_summary!O$19</f>
        <v>9.5137550859800228</v>
      </c>
      <c r="P49" s="178">
        <f>RES_hhdet_fech!P49/RES_summary!P$19</f>
        <v>9.4942195637148679</v>
      </c>
      <c r="Q49" s="178">
        <f>RES_hhdet_fech!Q49/RES_summary!Q$19</f>
        <v>10.092571531050975</v>
      </c>
    </row>
    <row r="50" spans="1:17" ht="12" customHeight="1" x14ac:dyDescent="0.25">
      <c r="A50" s="167" t="s">
        <v>165</v>
      </c>
      <c r="B50" s="183">
        <f>RES_hhdet_fech!B50/RES_summary!B$19</f>
        <v>0</v>
      </c>
      <c r="C50" s="183">
        <f>RES_hhdet_fech!C50/RES_summary!C$19</f>
        <v>0</v>
      </c>
      <c r="D50" s="183">
        <f>RES_hhdet_fech!D50/RES_summary!D$19</f>
        <v>0</v>
      </c>
      <c r="E50" s="183">
        <f>RES_hhdet_fech!E50/RES_summary!E$19</f>
        <v>0</v>
      </c>
      <c r="F50" s="183">
        <f>RES_hhdet_fech!F50/RES_summary!F$19</f>
        <v>0</v>
      </c>
      <c r="G50" s="183">
        <f>RES_hhdet_fech!G50/RES_summary!G$19</f>
        <v>0</v>
      </c>
      <c r="H50" s="183">
        <f>RES_hhdet_fech!H50/RES_summary!H$19</f>
        <v>0</v>
      </c>
      <c r="I50" s="183">
        <f>RES_hhdet_fech!I50/RES_summary!I$19</f>
        <v>0</v>
      </c>
      <c r="J50" s="183">
        <f>RES_hhdet_fech!J50/RES_summary!J$19</f>
        <v>0</v>
      </c>
      <c r="K50" s="183">
        <f>RES_hhdet_fech!K50/RES_summary!K$19</f>
        <v>0</v>
      </c>
      <c r="L50" s="183">
        <f>RES_hhdet_fech!L50/RES_summary!L$19</f>
        <v>0</v>
      </c>
      <c r="M50" s="183">
        <f>RES_hhdet_fech!M50/RES_summary!M$19</f>
        <v>0</v>
      </c>
      <c r="N50" s="183">
        <f>RES_hhdet_fech!N50/RES_summary!N$19</f>
        <v>0</v>
      </c>
      <c r="O50" s="183">
        <f>RES_hhdet_fech!O50/RES_summary!O$19</f>
        <v>0</v>
      </c>
      <c r="P50" s="183">
        <f>RES_hhdet_fech!P50/RES_summary!P$19</f>
        <v>0</v>
      </c>
      <c r="Q50" s="183">
        <f>RES_hhdet_fech!Q50/RES_summary!Q$19</f>
        <v>0</v>
      </c>
    </row>
    <row r="51" spans="1:17" ht="12" customHeight="1" x14ac:dyDescent="0.25">
      <c r="A51" s="167" t="s">
        <v>164</v>
      </c>
      <c r="B51" s="183">
        <f>RES_hhdet_fech!B51/RES_summary!B$19</f>
        <v>0</v>
      </c>
      <c r="C51" s="183">
        <f>RES_hhdet_fech!C51/RES_summary!C$19</f>
        <v>0</v>
      </c>
      <c r="D51" s="183">
        <f>RES_hhdet_fech!D51/RES_summary!D$19</f>
        <v>0</v>
      </c>
      <c r="E51" s="183">
        <f>RES_hhdet_fech!E51/RES_summary!E$19</f>
        <v>0</v>
      </c>
      <c r="F51" s="183">
        <f>RES_hhdet_fech!F51/RES_summary!F$19</f>
        <v>0</v>
      </c>
      <c r="G51" s="183">
        <f>RES_hhdet_fech!G51/RES_summary!G$19</f>
        <v>0</v>
      </c>
      <c r="H51" s="183">
        <f>RES_hhdet_fech!H51/RES_summary!H$19</f>
        <v>0</v>
      </c>
      <c r="I51" s="183">
        <f>RES_hhdet_fech!I51/RES_summary!I$19</f>
        <v>0</v>
      </c>
      <c r="J51" s="183">
        <f>RES_hhdet_fech!J51/RES_summary!J$19</f>
        <v>0</v>
      </c>
      <c r="K51" s="183">
        <f>RES_hhdet_fech!K51/RES_summary!K$19</f>
        <v>0</v>
      </c>
      <c r="L51" s="183">
        <f>RES_hhdet_fech!L51/RES_summary!L$19</f>
        <v>0</v>
      </c>
      <c r="M51" s="183">
        <f>RES_hhdet_fech!M51/RES_summary!M$19</f>
        <v>0</v>
      </c>
      <c r="N51" s="183">
        <f>RES_hhdet_fech!N51/RES_summary!N$19</f>
        <v>0</v>
      </c>
      <c r="O51" s="183">
        <f>RES_hhdet_fech!O51/RES_summary!O$19</f>
        <v>0</v>
      </c>
      <c r="P51" s="183">
        <f>RES_hhdet_fech!P51/RES_summary!P$19</f>
        <v>0</v>
      </c>
      <c r="Q51" s="183">
        <f>RES_hhdet_fech!Q51/RES_summary!Q$19</f>
        <v>0</v>
      </c>
    </row>
    <row r="52" spans="1:17" ht="12" customHeight="1" x14ac:dyDescent="0.25">
      <c r="A52" s="166" t="s">
        <v>163</v>
      </c>
      <c r="B52" s="182">
        <f>RES_hhdet_fech!B52/RES_summary!B$19</f>
        <v>0</v>
      </c>
      <c r="C52" s="182">
        <f>RES_hhdet_fech!C52/RES_summary!C$19</f>
        <v>0</v>
      </c>
      <c r="D52" s="182">
        <f>RES_hhdet_fech!D52/RES_summary!D$19</f>
        <v>0</v>
      </c>
      <c r="E52" s="182">
        <f>RES_hhdet_fech!E52/RES_summary!E$19</f>
        <v>0</v>
      </c>
      <c r="F52" s="182">
        <f>RES_hhdet_fech!F52/RES_summary!F$19</f>
        <v>0</v>
      </c>
      <c r="G52" s="182">
        <f>RES_hhdet_fech!G52/RES_summary!G$19</f>
        <v>0</v>
      </c>
      <c r="H52" s="182">
        <f>RES_hhdet_fech!H52/RES_summary!H$19</f>
        <v>0</v>
      </c>
      <c r="I52" s="182">
        <f>RES_hhdet_fech!I52/RES_summary!I$19</f>
        <v>0</v>
      </c>
      <c r="J52" s="182">
        <f>RES_hhdet_fech!J52/RES_summary!J$19</f>
        <v>0</v>
      </c>
      <c r="K52" s="182">
        <f>RES_hhdet_fech!K52/RES_summary!K$19</f>
        <v>0</v>
      </c>
      <c r="L52" s="182">
        <f>RES_hhdet_fech!L52/RES_summary!L$19</f>
        <v>0</v>
      </c>
      <c r="M52" s="182">
        <f>RES_hhdet_fech!M52/RES_summary!M$19</f>
        <v>0</v>
      </c>
      <c r="N52" s="182">
        <f>RES_hhdet_fech!N52/RES_summary!N$19</f>
        <v>0</v>
      </c>
      <c r="O52" s="182">
        <f>RES_hhdet_fech!O52/RES_summary!O$19</f>
        <v>0</v>
      </c>
      <c r="P52" s="182">
        <f>RES_hhdet_fech!P52/RES_summary!P$19</f>
        <v>0</v>
      </c>
      <c r="Q52" s="182">
        <f>RES_hhdet_fech!Q52/RES_summary!Q$19</f>
        <v>0</v>
      </c>
    </row>
    <row r="53" spans="1:17" ht="12" customHeight="1" x14ac:dyDescent="0.25">
      <c r="A53" s="147" t="s">
        <v>59</v>
      </c>
      <c r="B53" s="181">
        <f>RES_hhdet_fech!B53/RES_summary!B$19</f>
        <v>0</v>
      </c>
      <c r="C53" s="181">
        <f>RES_hhdet_fech!C53/RES_summary!C$19</f>
        <v>0</v>
      </c>
      <c r="D53" s="181">
        <f>RES_hhdet_fech!D53/RES_summary!D$19</f>
        <v>0</v>
      </c>
      <c r="E53" s="181">
        <f>RES_hhdet_fech!E53/RES_summary!E$19</f>
        <v>0</v>
      </c>
      <c r="F53" s="181">
        <f>RES_hhdet_fech!F53/RES_summary!F$19</f>
        <v>0</v>
      </c>
      <c r="G53" s="181">
        <f>RES_hhdet_fech!G53/RES_summary!G$19</f>
        <v>0</v>
      </c>
      <c r="H53" s="181">
        <f>RES_hhdet_fech!H53/RES_summary!H$19</f>
        <v>0</v>
      </c>
      <c r="I53" s="181">
        <f>RES_hhdet_fech!I53/RES_summary!I$19</f>
        <v>0</v>
      </c>
      <c r="J53" s="181">
        <f>RES_hhdet_fech!J53/RES_summary!J$19</f>
        <v>0</v>
      </c>
      <c r="K53" s="181">
        <f>RES_hhdet_fech!K53/RES_summary!K$19</f>
        <v>0</v>
      </c>
      <c r="L53" s="181">
        <f>RES_hhdet_fech!L53/RES_summary!L$19</f>
        <v>0</v>
      </c>
      <c r="M53" s="181">
        <f>RES_hhdet_fech!M53/RES_summary!M$19</f>
        <v>0</v>
      </c>
      <c r="N53" s="181">
        <f>RES_hhdet_fech!N53/RES_summary!N$19</f>
        <v>0</v>
      </c>
      <c r="O53" s="181">
        <f>RES_hhdet_fech!O53/RES_summary!O$19</f>
        <v>0</v>
      </c>
      <c r="P53" s="181">
        <f>RES_hhdet_fech!P53/RES_summary!P$19</f>
        <v>0</v>
      </c>
      <c r="Q53" s="181">
        <f>RES_hhdet_fech!Q53/RES_summary!Q$19</f>
        <v>0</v>
      </c>
    </row>
    <row r="54" spans="1:17" ht="12" customHeight="1" x14ac:dyDescent="0.25">
      <c r="A54" s="163" t="s">
        <v>142</v>
      </c>
      <c r="B54" s="180">
        <f>RES_hhdet_fech!B54/RES_summary!B$19</f>
        <v>0</v>
      </c>
      <c r="C54" s="180">
        <f>RES_hhdet_fech!C54/RES_summary!C$19</f>
        <v>0</v>
      </c>
      <c r="D54" s="180">
        <f>RES_hhdet_fech!D54/RES_summary!D$19</f>
        <v>0</v>
      </c>
      <c r="E54" s="180">
        <f>RES_hhdet_fech!E54/RES_summary!E$19</f>
        <v>0</v>
      </c>
      <c r="F54" s="180">
        <f>RES_hhdet_fech!F54/RES_summary!F$19</f>
        <v>0</v>
      </c>
      <c r="G54" s="180">
        <f>RES_hhdet_fech!G54/RES_summary!G$19</f>
        <v>0</v>
      </c>
      <c r="H54" s="180">
        <f>RES_hhdet_fech!H54/RES_summary!H$19</f>
        <v>0</v>
      </c>
      <c r="I54" s="180">
        <f>RES_hhdet_fech!I54/RES_summary!I$19</f>
        <v>0</v>
      </c>
      <c r="J54" s="180">
        <f>RES_hhdet_fech!J54/RES_summary!J$19</f>
        <v>0</v>
      </c>
      <c r="K54" s="180">
        <f>RES_hhdet_fech!K54/RES_summary!K$19</f>
        <v>0</v>
      </c>
      <c r="L54" s="180">
        <f>RES_hhdet_fech!L54/RES_summary!L$19</f>
        <v>0</v>
      </c>
      <c r="M54" s="180">
        <f>RES_hhdet_fech!M54/RES_summary!M$19</f>
        <v>0</v>
      </c>
      <c r="N54" s="180">
        <f>RES_hhdet_fech!N54/RES_summary!N$19</f>
        <v>0</v>
      </c>
      <c r="O54" s="180">
        <f>RES_hhdet_fech!O54/RES_summary!O$19</f>
        <v>11.168676928641226</v>
      </c>
      <c r="P54" s="180">
        <f>RES_hhdet_fech!P54/RES_summary!P$19</f>
        <v>11.110646566825917</v>
      </c>
      <c r="Q54" s="180">
        <f>RES_hhdet_fech!Q54/RES_summary!Q$19</f>
        <v>11.712565627496742</v>
      </c>
    </row>
    <row r="55" spans="1:17" ht="12" customHeight="1" x14ac:dyDescent="0.25">
      <c r="A55" s="161" t="s">
        <v>141</v>
      </c>
      <c r="B55" s="179">
        <f>RES_hhdet_fech!B55/RES_summary!B$19</f>
        <v>0</v>
      </c>
      <c r="C55" s="179">
        <f>RES_hhdet_fech!C55/RES_summary!C$19</f>
        <v>0</v>
      </c>
      <c r="D55" s="179">
        <f>RES_hhdet_fech!D55/RES_summary!D$19</f>
        <v>0</v>
      </c>
      <c r="E55" s="179">
        <f>RES_hhdet_fech!E55/RES_summary!E$19</f>
        <v>0</v>
      </c>
      <c r="F55" s="179">
        <f>RES_hhdet_fech!F55/RES_summary!F$19</f>
        <v>0</v>
      </c>
      <c r="G55" s="179">
        <f>RES_hhdet_fech!G55/RES_summary!G$19</f>
        <v>0</v>
      </c>
      <c r="H55" s="179">
        <f>RES_hhdet_fech!H55/RES_summary!H$19</f>
        <v>0</v>
      </c>
      <c r="I55" s="179">
        <f>RES_hhdet_fech!I55/RES_summary!I$19</f>
        <v>0</v>
      </c>
      <c r="J55" s="179">
        <f>RES_hhdet_fech!J55/RES_summary!J$19</f>
        <v>0</v>
      </c>
      <c r="K55" s="179">
        <f>RES_hhdet_fech!K55/RES_summary!K$19</f>
        <v>0</v>
      </c>
      <c r="L55" s="179">
        <f>RES_hhdet_fech!L55/RES_summary!L$19</f>
        <v>0</v>
      </c>
      <c r="M55" s="179">
        <f>RES_hhdet_fech!M55/RES_summary!M$19</f>
        <v>0</v>
      </c>
      <c r="N55" s="179">
        <f>RES_hhdet_fech!N55/RES_summary!N$19</f>
        <v>0</v>
      </c>
      <c r="O55" s="179">
        <f>RES_hhdet_fech!O55/RES_summary!O$19</f>
        <v>6.7848018894653368</v>
      </c>
      <c r="P55" s="179">
        <f>RES_hhdet_fech!P55/RES_summary!P$19</f>
        <v>6.8226171733327456</v>
      </c>
      <c r="Q55" s="179">
        <f>RES_hhdet_fech!Q55/RES_summary!Q$19</f>
        <v>7.3354876989384321</v>
      </c>
    </row>
    <row r="56" spans="1:17" ht="12" customHeight="1" x14ac:dyDescent="0.25">
      <c r="A56" s="148" t="s">
        <v>60</v>
      </c>
      <c r="B56" s="177">
        <f>RES_hhdet_fech!B56/RES_summary!B$19</f>
        <v>0</v>
      </c>
      <c r="C56" s="177">
        <f>RES_hhdet_fech!C56/RES_summary!C$19</f>
        <v>0</v>
      </c>
      <c r="D56" s="177">
        <f>RES_hhdet_fech!D56/RES_summary!D$19</f>
        <v>0</v>
      </c>
      <c r="E56" s="177">
        <f>RES_hhdet_fech!E56/RES_summary!E$19</f>
        <v>0</v>
      </c>
      <c r="F56" s="177">
        <f>RES_hhdet_fech!F56/RES_summary!F$19</f>
        <v>0</v>
      </c>
      <c r="G56" s="177">
        <f>RES_hhdet_fech!G56/RES_summary!G$19</f>
        <v>0</v>
      </c>
      <c r="H56" s="177">
        <f>RES_hhdet_fech!H56/RES_summary!H$19</f>
        <v>0</v>
      </c>
      <c r="I56" s="177">
        <f>RES_hhdet_fech!I56/RES_summary!I$19</f>
        <v>0</v>
      </c>
      <c r="J56" s="177">
        <f>RES_hhdet_fech!J56/RES_summary!J$19</f>
        <v>0</v>
      </c>
      <c r="K56" s="177">
        <f>RES_hhdet_fech!K56/RES_summary!K$19</f>
        <v>0</v>
      </c>
      <c r="L56" s="177">
        <f>RES_hhdet_fech!L56/RES_summary!L$19</f>
        <v>0</v>
      </c>
      <c r="M56" s="177">
        <f>RES_hhdet_fech!M56/RES_summary!M$19</f>
        <v>0</v>
      </c>
      <c r="N56" s="177">
        <f>RES_hhdet_fech!N56/RES_summary!N$19</f>
        <v>0</v>
      </c>
      <c r="O56" s="177">
        <f>RES_hhdet_fech!O56/RES_summary!O$19</f>
        <v>0.30155427707331106</v>
      </c>
      <c r="P56" s="177">
        <f>RES_hhdet_fech!P56/RES_summary!P$19</f>
        <v>0.29998745730429804</v>
      </c>
      <c r="Q56" s="177">
        <f>RES_hhdet_fech!Q56/RES_summary!Q$19</f>
        <v>0.78474189704228048</v>
      </c>
    </row>
    <row r="57" spans="1:17" ht="12" customHeight="1" x14ac:dyDescent="0.25">
      <c r="A57" s="148" t="s">
        <v>59</v>
      </c>
      <c r="B57" s="177">
        <f>RES_hhdet_fech!B57/RES_summary!B$19</f>
        <v>0</v>
      </c>
      <c r="C57" s="177">
        <f>RES_hhdet_fech!C57/RES_summary!C$19</f>
        <v>0</v>
      </c>
      <c r="D57" s="177">
        <f>RES_hhdet_fech!D57/RES_summary!D$19</f>
        <v>0</v>
      </c>
      <c r="E57" s="177">
        <f>RES_hhdet_fech!E57/RES_summary!E$19</f>
        <v>0</v>
      </c>
      <c r="F57" s="177">
        <f>RES_hhdet_fech!F57/RES_summary!F$19</f>
        <v>0</v>
      </c>
      <c r="G57" s="177">
        <f>RES_hhdet_fech!G57/RES_summary!G$19</f>
        <v>0</v>
      </c>
      <c r="H57" s="177">
        <f>RES_hhdet_fech!H57/RES_summary!H$19</f>
        <v>0</v>
      </c>
      <c r="I57" s="177">
        <f>RES_hhdet_fech!I57/RES_summary!I$19</f>
        <v>0</v>
      </c>
      <c r="J57" s="177">
        <f>RES_hhdet_fech!J57/RES_summary!J$19</f>
        <v>0</v>
      </c>
      <c r="K57" s="177">
        <f>RES_hhdet_fech!K57/RES_summary!K$19</f>
        <v>0</v>
      </c>
      <c r="L57" s="177">
        <f>RES_hhdet_fech!L57/RES_summary!L$19</f>
        <v>0</v>
      </c>
      <c r="M57" s="177">
        <f>RES_hhdet_fech!M57/RES_summary!M$19</f>
        <v>0</v>
      </c>
      <c r="N57" s="177">
        <f>RES_hhdet_fech!N57/RES_summary!N$19</f>
        <v>0</v>
      </c>
      <c r="O57" s="177">
        <f>RES_hhdet_fech!O57/RES_summary!O$19</f>
        <v>6.4832476123920282</v>
      </c>
      <c r="P57" s="177">
        <f>RES_hhdet_fech!P57/RES_summary!P$19</f>
        <v>6.5226297160284483</v>
      </c>
      <c r="Q57" s="177">
        <f>RES_hhdet_fech!Q57/RES_summary!Q$19</f>
        <v>6.5507458018961513</v>
      </c>
    </row>
    <row r="58" spans="1:17" ht="12" customHeight="1" x14ac:dyDescent="0.25">
      <c r="A58" s="158" t="s">
        <v>62</v>
      </c>
      <c r="B58" s="178">
        <f>RES_hhdet_fech!B58/RES_summary!B$19</f>
        <v>0</v>
      </c>
      <c r="C58" s="178">
        <f>RES_hhdet_fech!C58/RES_summary!C$19</f>
        <v>0</v>
      </c>
      <c r="D58" s="178">
        <f>RES_hhdet_fech!D58/RES_summary!D$19</f>
        <v>0</v>
      </c>
      <c r="E58" s="178">
        <f>RES_hhdet_fech!E58/RES_summary!E$19</f>
        <v>0</v>
      </c>
      <c r="F58" s="178">
        <f>RES_hhdet_fech!F58/RES_summary!F$19</f>
        <v>0</v>
      </c>
      <c r="G58" s="178">
        <f>RES_hhdet_fech!G58/RES_summary!G$19</f>
        <v>0</v>
      </c>
      <c r="H58" s="178">
        <f>RES_hhdet_fech!H58/RES_summary!H$19</f>
        <v>0</v>
      </c>
      <c r="I58" s="178">
        <f>RES_hhdet_fech!I58/RES_summary!I$19</f>
        <v>0</v>
      </c>
      <c r="J58" s="178">
        <f>RES_hhdet_fech!J58/RES_summary!J$19</f>
        <v>0</v>
      </c>
      <c r="K58" s="178">
        <f>RES_hhdet_fech!K58/RES_summary!K$19</f>
        <v>0</v>
      </c>
      <c r="L58" s="178">
        <f>RES_hhdet_fech!L58/RES_summary!L$19</f>
        <v>0</v>
      </c>
      <c r="M58" s="178">
        <f>RES_hhdet_fech!M58/RES_summary!M$19</f>
        <v>0</v>
      </c>
      <c r="N58" s="178">
        <f>RES_hhdet_fech!N58/RES_summary!N$19</f>
        <v>0</v>
      </c>
      <c r="O58" s="178">
        <f>RES_hhdet_fech!O58/RES_summary!O$19</f>
        <v>7.9594944243709067</v>
      </c>
      <c r="P58" s="178">
        <f>RES_hhdet_fech!P58/RES_summary!P$19</f>
        <v>7.6782065394895938</v>
      </c>
      <c r="Q58" s="178">
        <f>RES_hhdet_fech!Q58/RES_summary!Q$19</f>
        <v>8.2405333790444963</v>
      </c>
    </row>
    <row r="59" spans="1:17" ht="12" customHeight="1" x14ac:dyDescent="0.25">
      <c r="A59" s="23" t="s">
        <v>57</v>
      </c>
      <c r="B59" s="177">
        <f>RES_hhdet_fech!B59/RES_summary!B$19</f>
        <v>0</v>
      </c>
      <c r="C59" s="177">
        <f>RES_hhdet_fech!C59/RES_summary!C$19</f>
        <v>0</v>
      </c>
      <c r="D59" s="177">
        <f>RES_hhdet_fech!D59/RES_summary!D$19</f>
        <v>0</v>
      </c>
      <c r="E59" s="177">
        <f>RES_hhdet_fech!E59/RES_summary!E$19</f>
        <v>0</v>
      </c>
      <c r="F59" s="177">
        <f>RES_hhdet_fech!F59/RES_summary!F$19</f>
        <v>0</v>
      </c>
      <c r="G59" s="177">
        <f>RES_hhdet_fech!G59/RES_summary!G$19</f>
        <v>0</v>
      </c>
      <c r="H59" s="177">
        <f>RES_hhdet_fech!H59/RES_summary!H$19</f>
        <v>0</v>
      </c>
      <c r="I59" s="177">
        <f>RES_hhdet_fech!I59/RES_summary!I$19</f>
        <v>0</v>
      </c>
      <c r="J59" s="177">
        <f>RES_hhdet_fech!J59/RES_summary!J$19</f>
        <v>0</v>
      </c>
      <c r="K59" s="177">
        <f>RES_hhdet_fech!K59/RES_summary!K$19</f>
        <v>0</v>
      </c>
      <c r="L59" s="177">
        <f>RES_hhdet_fech!L59/RES_summary!L$19</f>
        <v>0</v>
      </c>
      <c r="M59" s="177">
        <f>RES_hhdet_fech!M59/RES_summary!M$19</f>
        <v>0</v>
      </c>
      <c r="N59" s="177">
        <f>RES_hhdet_fech!N59/RES_summary!N$19</f>
        <v>0</v>
      </c>
      <c r="O59" s="177">
        <f>RES_hhdet_fech!O59/RES_summary!O$19</f>
        <v>11.632406838774827</v>
      </c>
      <c r="P59" s="177">
        <f>RES_hhdet_fech!P59/RES_summary!P$19</f>
        <v>11.53387454918583</v>
      </c>
      <c r="Q59" s="177">
        <f>RES_hhdet_fech!Q59/RES_summary!Q$19</f>
        <v>12.402783007533301</v>
      </c>
    </row>
    <row r="60" spans="1:17" ht="12" customHeight="1" x14ac:dyDescent="0.25">
      <c r="A60" s="29" t="s">
        <v>140</v>
      </c>
      <c r="B60" s="176">
        <f>RES_hhdet_fech!B60/RES_summary!B$19</f>
        <v>0</v>
      </c>
      <c r="C60" s="176">
        <f>RES_hhdet_fech!C60/RES_summary!C$19</f>
        <v>0</v>
      </c>
      <c r="D60" s="176">
        <f>RES_hhdet_fech!D60/RES_summary!D$19</f>
        <v>0</v>
      </c>
      <c r="E60" s="176">
        <f>RES_hhdet_fech!E60/RES_summary!E$19</f>
        <v>0</v>
      </c>
      <c r="F60" s="176">
        <f>RES_hhdet_fech!F60/RES_summary!F$19</f>
        <v>0</v>
      </c>
      <c r="G60" s="176">
        <f>RES_hhdet_fech!G60/RES_summary!G$19</f>
        <v>0</v>
      </c>
      <c r="H60" s="176">
        <f>RES_hhdet_fech!H60/RES_summary!H$19</f>
        <v>0</v>
      </c>
      <c r="I60" s="176">
        <f>RES_hhdet_fech!I60/RES_summary!I$19</f>
        <v>0</v>
      </c>
      <c r="J60" s="176">
        <f>RES_hhdet_fech!J60/RES_summary!J$19</f>
        <v>0</v>
      </c>
      <c r="K60" s="176">
        <f>RES_hhdet_fech!K60/RES_summary!K$19</f>
        <v>0</v>
      </c>
      <c r="L60" s="176">
        <f>RES_hhdet_fech!L60/RES_summary!L$19</f>
        <v>0</v>
      </c>
      <c r="M60" s="176">
        <f>RES_hhdet_fech!M60/RES_summary!M$19</f>
        <v>0</v>
      </c>
      <c r="N60" s="176">
        <f>RES_hhdet_fech!N60/RES_summary!N$19</f>
        <v>0</v>
      </c>
      <c r="O60" s="176">
        <f>RES_hhdet_fech!O60/RES_summary!O$19</f>
        <v>6.3535451342108482</v>
      </c>
      <c r="P60" s="176">
        <f>RES_hhdet_fech!P60/RES_summary!P$19</f>
        <v>6.3553088963307758</v>
      </c>
      <c r="Q60" s="176">
        <f>RES_hhdet_fech!Q60/RES_summary!Q$19</f>
        <v>7.0099532312418074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0</v>
      </c>
      <c r="C62" s="184">
        <f>RES_hhdet_fech!C62/RES_summary!C$19</f>
        <v>0</v>
      </c>
      <c r="D62" s="184">
        <f>RES_hhdet_fech!D62/RES_summary!D$19</f>
        <v>0</v>
      </c>
      <c r="E62" s="184">
        <f>RES_hhdet_fech!E62/RES_summary!E$19</f>
        <v>0</v>
      </c>
      <c r="F62" s="184">
        <f>RES_hhdet_fech!F62/RES_summary!F$19</f>
        <v>0</v>
      </c>
      <c r="G62" s="184">
        <f>RES_hhdet_fech!G62/RES_summary!G$19</f>
        <v>0</v>
      </c>
      <c r="H62" s="184">
        <f>RES_hhdet_fech!H62/RES_summary!H$19</f>
        <v>0</v>
      </c>
      <c r="I62" s="184">
        <f>RES_hhdet_fech!I62/RES_summary!I$19</f>
        <v>0</v>
      </c>
      <c r="J62" s="184">
        <f>RES_hhdet_fech!J62/RES_summary!J$19</f>
        <v>0</v>
      </c>
      <c r="K62" s="184">
        <f>RES_hhdet_fech!K62/RES_summary!K$19</f>
        <v>0</v>
      </c>
      <c r="L62" s="184">
        <f>RES_hhdet_fech!L62/RES_summary!L$19</f>
        <v>0</v>
      </c>
      <c r="M62" s="184">
        <f>RES_hhdet_fech!M62/RES_summary!M$19</f>
        <v>0</v>
      </c>
      <c r="N62" s="184">
        <f>RES_hhdet_fech!N62/RES_summary!N$19</f>
        <v>0</v>
      </c>
      <c r="O62" s="184">
        <f>RES_hhdet_fech!O62/RES_summary!O$19</f>
        <v>0</v>
      </c>
      <c r="P62" s="184">
        <f>RES_hhdet_fech!P62/RES_summary!P$19</f>
        <v>0</v>
      </c>
      <c r="Q62" s="184">
        <f>RES_hhdet_fech!Q62/RES_summary!Q$19</f>
        <v>0</v>
      </c>
    </row>
    <row r="63" spans="1:17" ht="12.95" customHeight="1" x14ac:dyDescent="0.25">
      <c r="A63" s="158" t="s">
        <v>65</v>
      </c>
      <c r="B63" s="178">
        <f>RES_hhdet_fech!B63/RES_summary!B$19</f>
        <v>0</v>
      </c>
      <c r="C63" s="178">
        <f>RES_hhdet_fech!C63/RES_summary!C$19</f>
        <v>0</v>
      </c>
      <c r="D63" s="178">
        <f>RES_hhdet_fech!D63/RES_summary!D$19</f>
        <v>0</v>
      </c>
      <c r="E63" s="178">
        <f>RES_hhdet_fech!E63/RES_summary!E$19</f>
        <v>0</v>
      </c>
      <c r="F63" s="178">
        <f>RES_hhdet_fech!F63/RES_summary!F$19</f>
        <v>0</v>
      </c>
      <c r="G63" s="178">
        <f>RES_hhdet_fech!G63/RES_summary!G$19</f>
        <v>0</v>
      </c>
      <c r="H63" s="178">
        <f>RES_hhdet_fech!H63/RES_summary!H$19</f>
        <v>0</v>
      </c>
      <c r="I63" s="178">
        <f>RES_hhdet_fech!I63/RES_summary!I$19</f>
        <v>0</v>
      </c>
      <c r="J63" s="178">
        <f>RES_hhdet_fech!J63/RES_summary!J$19</f>
        <v>0</v>
      </c>
      <c r="K63" s="178">
        <f>RES_hhdet_fech!K63/RES_summary!K$19</f>
        <v>0</v>
      </c>
      <c r="L63" s="178">
        <f>RES_hhdet_fech!L63/RES_summary!L$19</f>
        <v>0</v>
      </c>
      <c r="M63" s="178">
        <f>RES_hhdet_fech!M63/RES_summary!M$19</f>
        <v>0</v>
      </c>
      <c r="N63" s="178">
        <f>RES_hhdet_fech!N63/RES_summary!N$19</f>
        <v>0</v>
      </c>
      <c r="O63" s="178">
        <f>RES_hhdet_fech!O63/RES_summary!O$19</f>
        <v>0</v>
      </c>
      <c r="P63" s="178">
        <f>RES_hhdet_fech!P63/RES_summary!P$19</f>
        <v>0</v>
      </c>
      <c r="Q63" s="178">
        <f>RES_hhdet_fech!Q63/RES_summary!Q$19</f>
        <v>0</v>
      </c>
    </row>
    <row r="64" spans="1:17" ht="12" customHeight="1" x14ac:dyDescent="0.25">
      <c r="A64" s="23" t="s">
        <v>161</v>
      </c>
      <c r="B64" s="177">
        <f>RES_hhdet_fech!B64/RES_summary!B$19</f>
        <v>0</v>
      </c>
      <c r="C64" s="177">
        <f>RES_hhdet_fech!C64/RES_summary!C$19</f>
        <v>0</v>
      </c>
      <c r="D64" s="177">
        <f>RES_hhdet_fech!D64/RES_summary!D$19</f>
        <v>0</v>
      </c>
      <c r="E64" s="177">
        <f>RES_hhdet_fech!E64/RES_summary!E$19</f>
        <v>0</v>
      </c>
      <c r="F64" s="177">
        <f>RES_hhdet_fech!F64/RES_summary!F$19</f>
        <v>0</v>
      </c>
      <c r="G64" s="177">
        <f>RES_hhdet_fech!G64/RES_summary!G$19</f>
        <v>0</v>
      </c>
      <c r="H64" s="177">
        <f>RES_hhdet_fech!H64/RES_summary!H$19</f>
        <v>0</v>
      </c>
      <c r="I64" s="177">
        <f>RES_hhdet_fech!I64/RES_summary!I$19</f>
        <v>0</v>
      </c>
      <c r="J64" s="177">
        <f>RES_hhdet_fech!J64/RES_summary!J$19</f>
        <v>0</v>
      </c>
      <c r="K64" s="177">
        <f>RES_hhdet_fech!K64/RES_summary!K$19</f>
        <v>0</v>
      </c>
      <c r="L64" s="177">
        <f>RES_hhdet_fech!L64/RES_summary!L$19</f>
        <v>0</v>
      </c>
      <c r="M64" s="177">
        <f>RES_hhdet_fech!M64/RES_summary!M$19</f>
        <v>0</v>
      </c>
      <c r="N64" s="177">
        <f>RES_hhdet_fech!N64/RES_summary!N$19</f>
        <v>0</v>
      </c>
      <c r="O64" s="177">
        <f>RES_hhdet_fech!O64/RES_summary!O$19</f>
        <v>0</v>
      </c>
      <c r="P64" s="177">
        <f>RES_hhdet_fech!P64/RES_summary!P$19</f>
        <v>0</v>
      </c>
      <c r="Q64" s="177">
        <f>RES_hhdet_fech!Q64/RES_summary!Q$19</f>
        <v>0</v>
      </c>
    </row>
    <row r="65" spans="1:17" ht="12" customHeight="1" x14ac:dyDescent="0.25">
      <c r="A65" s="23" t="s">
        <v>60</v>
      </c>
      <c r="B65" s="177">
        <f>RES_hhdet_fech!B65/RES_summary!B$19</f>
        <v>0</v>
      </c>
      <c r="C65" s="177">
        <f>RES_hhdet_fech!C65/RES_summary!C$19</f>
        <v>0</v>
      </c>
      <c r="D65" s="177">
        <f>RES_hhdet_fech!D65/RES_summary!D$19</f>
        <v>0</v>
      </c>
      <c r="E65" s="177">
        <f>RES_hhdet_fech!E65/RES_summary!E$19</f>
        <v>0</v>
      </c>
      <c r="F65" s="177">
        <f>RES_hhdet_fech!F65/RES_summary!F$19</f>
        <v>0</v>
      </c>
      <c r="G65" s="177">
        <f>RES_hhdet_fech!G65/RES_summary!G$19</f>
        <v>0</v>
      </c>
      <c r="H65" s="177">
        <f>RES_hhdet_fech!H65/RES_summary!H$19</f>
        <v>0</v>
      </c>
      <c r="I65" s="177">
        <f>RES_hhdet_fech!I65/RES_summary!I$19</f>
        <v>0</v>
      </c>
      <c r="J65" s="177">
        <f>RES_hhdet_fech!J65/RES_summary!J$19</f>
        <v>0</v>
      </c>
      <c r="K65" s="177">
        <f>RES_hhdet_fech!K65/RES_summary!K$19</f>
        <v>0</v>
      </c>
      <c r="L65" s="177">
        <f>RES_hhdet_fech!L65/RES_summary!L$19</f>
        <v>0</v>
      </c>
      <c r="M65" s="177">
        <f>RES_hhdet_fech!M65/RES_summary!M$19</f>
        <v>0</v>
      </c>
      <c r="N65" s="177">
        <f>RES_hhdet_fech!N65/RES_summary!N$19</f>
        <v>0</v>
      </c>
      <c r="O65" s="177">
        <f>RES_hhdet_fech!O65/RES_summary!O$19</f>
        <v>0</v>
      </c>
      <c r="P65" s="177">
        <f>RES_hhdet_fech!P65/RES_summary!P$19</f>
        <v>0</v>
      </c>
      <c r="Q65" s="177">
        <f>RES_hhdet_fech!Q65/RES_summary!Q$19</f>
        <v>0</v>
      </c>
    </row>
    <row r="66" spans="1:17" ht="12.95" customHeight="1" x14ac:dyDescent="0.25">
      <c r="A66" s="158" t="s">
        <v>112</v>
      </c>
      <c r="B66" s="178">
        <f>RES_hhdet_fech!B66/RES_summary!B$19</f>
        <v>0</v>
      </c>
      <c r="C66" s="178">
        <f>RES_hhdet_fech!C66/RES_summary!C$19</f>
        <v>0</v>
      </c>
      <c r="D66" s="178">
        <f>RES_hhdet_fech!D66/RES_summary!D$19</f>
        <v>0</v>
      </c>
      <c r="E66" s="178">
        <f>RES_hhdet_fech!E66/RES_summary!E$19</f>
        <v>0</v>
      </c>
      <c r="F66" s="178">
        <f>RES_hhdet_fech!F66/RES_summary!F$19</f>
        <v>0</v>
      </c>
      <c r="G66" s="178">
        <f>RES_hhdet_fech!G66/RES_summary!G$19</f>
        <v>0</v>
      </c>
      <c r="H66" s="178">
        <f>RES_hhdet_fech!H66/RES_summary!H$19</f>
        <v>0</v>
      </c>
      <c r="I66" s="178">
        <f>RES_hhdet_fech!I66/RES_summary!I$19</f>
        <v>0</v>
      </c>
      <c r="J66" s="178">
        <f>RES_hhdet_fech!J66/RES_summary!J$19</f>
        <v>0</v>
      </c>
      <c r="K66" s="178">
        <f>RES_hhdet_fech!K66/RES_summary!K$19</f>
        <v>0</v>
      </c>
      <c r="L66" s="178">
        <f>RES_hhdet_fech!L66/RES_summary!L$19</f>
        <v>0</v>
      </c>
      <c r="M66" s="178">
        <f>RES_hhdet_fech!M66/RES_summary!M$19</f>
        <v>0</v>
      </c>
      <c r="N66" s="178">
        <f>RES_hhdet_fech!N66/RES_summary!N$19</f>
        <v>0</v>
      </c>
      <c r="O66" s="178">
        <f>RES_hhdet_fech!O66/RES_summary!O$19</f>
        <v>0</v>
      </c>
      <c r="P66" s="178">
        <f>RES_hhdet_fech!P66/RES_summary!P$19</f>
        <v>0</v>
      </c>
      <c r="Q66" s="178">
        <f>RES_hhdet_fech!Q66/RES_summary!Q$19</f>
        <v>0</v>
      </c>
    </row>
    <row r="67" spans="1:17" ht="12" customHeight="1" x14ac:dyDescent="0.25">
      <c r="A67" s="23" t="s">
        <v>60</v>
      </c>
      <c r="B67" s="177">
        <f>RES_hhdet_fech!B67/RES_summary!B$19</f>
        <v>0</v>
      </c>
      <c r="C67" s="177">
        <f>RES_hhdet_fech!C67/RES_summary!C$19</f>
        <v>0</v>
      </c>
      <c r="D67" s="177">
        <f>RES_hhdet_fech!D67/RES_summary!D$19</f>
        <v>0</v>
      </c>
      <c r="E67" s="177">
        <f>RES_hhdet_fech!E67/RES_summary!E$19</f>
        <v>0</v>
      </c>
      <c r="F67" s="177">
        <f>RES_hhdet_fech!F67/RES_summary!F$19</f>
        <v>0</v>
      </c>
      <c r="G67" s="177">
        <f>RES_hhdet_fech!G67/RES_summary!G$19</f>
        <v>0</v>
      </c>
      <c r="H67" s="177">
        <f>RES_hhdet_fech!H67/RES_summary!H$19</f>
        <v>0</v>
      </c>
      <c r="I67" s="177">
        <f>RES_hhdet_fech!I67/RES_summary!I$19</f>
        <v>0</v>
      </c>
      <c r="J67" s="177">
        <f>RES_hhdet_fech!J67/RES_summary!J$19</f>
        <v>0</v>
      </c>
      <c r="K67" s="177">
        <f>RES_hhdet_fech!K67/RES_summary!K$19</f>
        <v>0</v>
      </c>
      <c r="L67" s="177">
        <f>RES_hhdet_fech!L67/RES_summary!L$19</f>
        <v>0</v>
      </c>
      <c r="M67" s="177">
        <f>RES_hhdet_fech!M67/RES_summary!M$19</f>
        <v>0</v>
      </c>
      <c r="N67" s="177">
        <f>RES_hhdet_fech!N67/RES_summary!N$19</f>
        <v>0</v>
      </c>
      <c r="O67" s="177">
        <f>RES_hhdet_fech!O67/RES_summary!O$19</f>
        <v>0</v>
      </c>
      <c r="P67" s="177">
        <f>RES_hhdet_fech!P67/RES_summary!P$19</f>
        <v>0</v>
      </c>
      <c r="Q67" s="177">
        <f>RES_hhdet_fech!Q67/RES_summary!Q$19</f>
        <v>0</v>
      </c>
    </row>
    <row r="68" spans="1:17" ht="12" customHeight="1" x14ac:dyDescent="0.25">
      <c r="A68" s="158" t="s">
        <v>63</v>
      </c>
      <c r="B68" s="178">
        <f>RES_hhdet_fech!B68/RES_summary!B$19</f>
        <v>0</v>
      </c>
      <c r="C68" s="178">
        <f>RES_hhdet_fech!C68/RES_summary!C$19</f>
        <v>0</v>
      </c>
      <c r="D68" s="178">
        <f>RES_hhdet_fech!D68/RES_summary!D$19</f>
        <v>0</v>
      </c>
      <c r="E68" s="178">
        <f>RES_hhdet_fech!E68/RES_summary!E$19</f>
        <v>0</v>
      </c>
      <c r="F68" s="178">
        <f>RES_hhdet_fech!F68/RES_summary!F$19</f>
        <v>0</v>
      </c>
      <c r="G68" s="178">
        <f>RES_hhdet_fech!G68/RES_summary!G$19</f>
        <v>0</v>
      </c>
      <c r="H68" s="178">
        <f>RES_hhdet_fech!H68/RES_summary!H$19</f>
        <v>0</v>
      </c>
      <c r="I68" s="178">
        <f>RES_hhdet_fech!I68/RES_summary!I$19</f>
        <v>0</v>
      </c>
      <c r="J68" s="178">
        <f>RES_hhdet_fech!J68/RES_summary!J$19</f>
        <v>0</v>
      </c>
      <c r="K68" s="178">
        <f>RES_hhdet_fech!K68/RES_summary!K$19</f>
        <v>0</v>
      </c>
      <c r="L68" s="178">
        <f>RES_hhdet_fech!L68/RES_summary!L$19</f>
        <v>0</v>
      </c>
      <c r="M68" s="178">
        <f>RES_hhdet_fech!M68/RES_summary!M$19</f>
        <v>0</v>
      </c>
      <c r="N68" s="178">
        <f>RES_hhdet_fech!N68/RES_summary!N$19</f>
        <v>0</v>
      </c>
      <c r="O68" s="178">
        <f>RES_hhdet_fech!O68/RES_summary!O$19</f>
        <v>0</v>
      </c>
      <c r="P68" s="178">
        <f>RES_hhdet_fech!P68/RES_summary!P$19</f>
        <v>0</v>
      </c>
      <c r="Q68" s="178">
        <f>RES_hhdet_fech!Q68/RES_summary!Q$19</f>
        <v>0</v>
      </c>
    </row>
    <row r="69" spans="1:17" ht="12" customHeight="1" x14ac:dyDescent="0.25">
      <c r="A69" s="167" t="s">
        <v>160</v>
      </c>
      <c r="B69" s="183">
        <f>RES_hhdet_fech!B69/RES_summary!B$19</f>
        <v>0</v>
      </c>
      <c r="C69" s="183">
        <f>RES_hhdet_fech!C69/RES_summary!C$19</f>
        <v>0</v>
      </c>
      <c r="D69" s="183">
        <f>RES_hhdet_fech!D69/RES_summary!D$19</f>
        <v>0</v>
      </c>
      <c r="E69" s="183">
        <f>RES_hhdet_fech!E69/RES_summary!E$19</f>
        <v>0</v>
      </c>
      <c r="F69" s="183">
        <f>RES_hhdet_fech!F69/RES_summary!F$19</f>
        <v>0</v>
      </c>
      <c r="G69" s="183">
        <f>RES_hhdet_fech!G69/RES_summary!G$19</f>
        <v>0</v>
      </c>
      <c r="H69" s="183">
        <f>RES_hhdet_fech!H69/RES_summary!H$19</f>
        <v>0</v>
      </c>
      <c r="I69" s="183">
        <f>RES_hhdet_fech!I69/RES_summary!I$19</f>
        <v>0</v>
      </c>
      <c r="J69" s="183">
        <f>RES_hhdet_fech!J69/RES_summary!J$19</f>
        <v>0</v>
      </c>
      <c r="K69" s="183">
        <f>RES_hhdet_fech!K69/RES_summary!K$19</f>
        <v>0</v>
      </c>
      <c r="L69" s="183">
        <f>RES_hhdet_fech!L69/RES_summary!L$19</f>
        <v>0</v>
      </c>
      <c r="M69" s="183">
        <f>RES_hhdet_fech!M69/RES_summary!M$19</f>
        <v>0</v>
      </c>
      <c r="N69" s="183">
        <f>RES_hhdet_fech!N69/RES_summary!N$19</f>
        <v>0</v>
      </c>
      <c r="O69" s="183">
        <f>RES_hhdet_fech!O69/RES_summary!O$19</f>
        <v>0</v>
      </c>
      <c r="P69" s="183">
        <f>RES_hhdet_fech!P69/RES_summary!P$19</f>
        <v>0</v>
      </c>
      <c r="Q69" s="183">
        <f>RES_hhdet_fech!Q69/RES_summary!Q$19</f>
        <v>0</v>
      </c>
    </row>
    <row r="70" spans="1:17" ht="12" customHeight="1" x14ac:dyDescent="0.25">
      <c r="A70" s="167" t="s">
        <v>159</v>
      </c>
      <c r="B70" s="183">
        <f>RES_hhdet_fech!B70/RES_summary!B$19</f>
        <v>0</v>
      </c>
      <c r="C70" s="183">
        <f>RES_hhdet_fech!C70/RES_summary!C$19</f>
        <v>0</v>
      </c>
      <c r="D70" s="183">
        <f>RES_hhdet_fech!D70/RES_summary!D$19</f>
        <v>0</v>
      </c>
      <c r="E70" s="183">
        <f>RES_hhdet_fech!E70/RES_summary!E$19</f>
        <v>0</v>
      </c>
      <c r="F70" s="183">
        <f>RES_hhdet_fech!F70/RES_summary!F$19</f>
        <v>0</v>
      </c>
      <c r="G70" s="183">
        <f>RES_hhdet_fech!G70/RES_summary!G$19</f>
        <v>0</v>
      </c>
      <c r="H70" s="183">
        <f>RES_hhdet_fech!H70/RES_summary!H$19</f>
        <v>0</v>
      </c>
      <c r="I70" s="183">
        <f>RES_hhdet_fech!I70/RES_summary!I$19</f>
        <v>0</v>
      </c>
      <c r="J70" s="183">
        <f>RES_hhdet_fech!J70/RES_summary!J$19</f>
        <v>0</v>
      </c>
      <c r="K70" s="183">
        <f>RES_hhdet_fech!K70/RES_summary!K$19</f>
        <v>0</v>
      </c>
      <c r="L70" s="183">
        <f>RES_hhdet_fech!L70/RES_summary!L$19</f>
        <v>0</v>
      </c>
      <c r="M70" s="183">
        <f>RES_hhdet_fech!M70/RES_summary!M$19</f>
        <v>0</v>
      </c>
      <c r="N70" s="183">
        <f>RES_hhdet_fech!N70/RES_summary!N$19</f>
        <v>0</v>
      </c>
      <c r="O70" s="183">
        <f>RES_hhdet_fech!O70/RES_summary!O$19</f>
        <v>0</v>
      </c>
      <c r="P70" s="183">
        <f>RES_hhdet_fech!P70/RES_summary!P$19</f>
        <v>0</v>
      </c>
      <c r="Q70" s="183">
        <f>RES_hhdet_fech!Q70/RES_summary!Q$19</f>
        <v>0</v>
      </c>
    </row>
    <row r="71" spans="1:17" ht="12" customHeight="1" x14ac:dyDescent="0.25">
      <c r="A71" s="166" t="s">
        <v>109</v>
      </c>
      <c r="B71" s="182">
        <f>RES_hhdet_fech!B71/RES_summary!B$19</f>
        <v>0</v>
      </c>
      <c r="C71" s="182">
        <f>RES_hhdet_fech!C71/RES_summary!C$19</f>
        <v>0</v>
      </c>
      <c r="D71" s="182">
        <f>RES_hhdet_fech!D71/RES_summary!D$19</f>
        <v>0</v>
      </c>
      <c r="E71" s="182">
        <f>RES_hhdet_fech!E71/RES_summary!E$19</f>
        <v>0</v>
      </c>
      <c r="F71" s="182">
        <f>RES_hhdet_fech!F71/RES_summary!F$19</f>
        <v>0</v>
      </c>
      <c r="G71" s="182">
        <f>RES_hhdet_fech!G71/RES_summary!G$19</f>
        <v>0</v>
      </c>
      <c r="H71" s="182">
        <f>RES_hhdet_fech!H71/RES_summary!H$19</f>
        <v>0</v>
      </c>
      <c r="I71" s="182">
        <f>RES_hhdet_fech!I71/RES_summary!I$19</f>
        <v>0</v>
      </c>
      <c r="J71" s="182">
        <f>RES_hhdet_fech!J71/RES_summary!J$19</f>
        <v>0</v>
      </c>
      <c r="K71" s="182">
        <f>RES_hhdet_fech!K71/RES_summary!K$19</f>
        <v>0</v>
      </c>
      <c r="L71" s="182">
        <f>RES_hhdet_fech!L71/RES_summary!L$19</f>
        <v>0</v>
      </c>
      <c r="M71" s="182">
        <f>RES_hhdet_fech!M71/RES_summary!M$19</f>
        <v>0</v>
      </c>
      <c r="N71" s="182">
        <f>RES_hhdet_fech!N71/RES_summary!N$19</f>
        <v>0</v>
      </c>
      <c r="O71" s="182">
        <f>RES_hhdet_fech!O71/RES_summary!O$19</f>
        <v>0</v>
      </c>
      <c r="P71" s="182">
        <f>RES_hhdet_fech!P71/RES_summary!P$19</f>
        <v>0</v>
      </c>
      <c r="Q71" s="182">
        <f>RES_hhdet_fech!Q71/RES_summary!Q$19</f>
        <v>0</v>
      </c>
    </row>
    <row r="72" spans="1:17" ht="12" customHeight="1" x14ac:dyDescent="0.25">
      <c r="A72" s="147" t="s">
        <v>59</v>
      </c>
      <c r="B72" s="181">
        <f>RES_hhdet_fech!B72/RES_summary!B$19</f>
        <v>0</v>
      </c>
      <c r="C72" s="181">
        <f>RES_hhdet_fech!C72/RES_summary!C$19</f>
        <v>0</v>
      </c>
      <c r="D72" s="181">
        <f>RES_hhdet_fech!D72/RES_summary!D$19</f>
        <v>0</v>
      </c>
      <c r="E72" s="181">
        <f>RES_hhdet_fech!E72/RES_summary!E$19</f>
        <v>0</v>
      </c>
      <c r="F72" s="181">
        <f>RES_hhdet_fech!F72/RES_summary!F$19</f>
        <v>0</v>
      </c>
      <c r="G72" s="181">
        <f>RES_hhdet_fech!G72/RES_summary!G$19</f>
        <v>0</v>
      </c>
      <c r="H72" s="181">
        <f>RES_hhdet_fech!H72/RES_summary!H$19</f>
        <v>0</v>
      </c>
      <c r="I72" s="181">
        <f>RES_hhdet_fech!I72/RES_summary!I$19</f>
        <v>0</v>
      </c>
      <c r="J72" s="181">
        <f>RES_hhdet_fech!J72/RES_summary!J$19</f>
        <v>0</v>
      </c>
      <c r="K72" s="181">
        <f>RES_hhdet_fech!K72/RES_summary!K$19</f>
        <v>0</v>
      </c>
      <c r="L72" s="181">
        <f>RES_hhdet_fech!L72/RES_summary!L$19</f>
        <v>0</v>
      </c>
      <c r="M72" s="181">
        <f>RES_hhdet_fech!M72/RES_summary!M$19</f>
        <v>0</v>
      </c>
      <c r="N72" s="181">
        <f>RES_hhdet_fech!N72/RES_summary!N$19</f>
        <v>0</v>
      </c>
      <c r="O72" s="181">
        <f>RES_hhdet_fech!O72/RES_summary!O$19</f>
        <v>0</v>
      </c>
      <c r="P72" s="181">
        <f>RES_hhdet_fech!P72/RES_summary!P$19</f>
        <v>0</v>
      </c>
      <c r="Q72" s="181">
        <f>RES_hhdet_fech!Q72/RES_summary!Q$19</f>
        <v>0</v>
      </c>
    </row>
    <row r="73" spans="1:17" ht="12" customHeight="1" x14ac:dyDescent="0.25">
      <c r="A73" s="163" t="s">
        <v>142</v>
      </c>
      <c r="B73" s="180">
        <f>RES_hhdet_fech!B73/RES_summary!B$19</f>
        <v>0</v>
      </c>
      <c r="C73" s="180">
        <f>RES_hhdet_fech!C73/RES_summary!C$19</f>
        <v>0</v>
      </c>
      <c r="D73" s="180">
        <f>RES_hhdet_fech!D73/RES_summary!D$19</f>
        <v>0</v>
      </c>
      <c r="E73" s="180">
        <f>RES_hhdet_fech!E73/RES_summary!E$19</f>
        <v>0</v>
      </c>
      <c r="F73" s="180">
        <f>RES_hhdet_fech!F73/RES_summary!F$19</f>
        <v>0</v>
      </c>
      <c r="G73" s="180">
        <f>RES_hhdet_fech!G73/RES_summary!G$19</f>
        <v>0</v>
      </c>
      <c r="H73" s="180">
        <f>RES_hhdet_fech!H73/RES_summary!H$19</f>
        <v>0</v>
      </c>
      <c r="I73" s="180">
        <f>RES_hhdet_fech!I73/RES_summary!I$19</f>
        <v>0</v>
      </c>
      <c r="J73" s="180">
        <f>RES_hhdet_fech!J73/RES_summary!J$19</f>
        <v>0</v>
      </c>
      <c r="K73" s="180">
        <f>RES_hhdet_fech!K73/RES_summary!K$19</f>
        <v>0</v>
      </c>
      <c r="L73" s="180">
        <f>RES_hhdet_fech!L73/RES_summary!L$19</f>
        <v>0</v>
      </c>
      <c r="M73" s="180">
        <f>RES_hhdet_fech!M73/RES_summary!M$19</f>
        <v>0</v>
      </c>
      <c r="N73" s="180">
        <f>RES_hhdet_fech!N73/RES_summary!N$19</f>
        <v>0</v>
      </c>
      <c r="O73" s="180">
        <f>RES_hhdet_fech!O73/RES_summary!O$19</f>
        <v>0</v>
      </c>
      <c r="P73" s="180">
        <f>RES_hhdet_fech!P73/RES_summary!P$19</f>
        <v>0</v>
      </c>
      <c r="Q73" s="180">
        <f>RES_hhdet_fech!Q73/RES_summary!Q$19</f>
        <v>0</v>
      </c>
    </row>
    <row r="74" spans="1:17" ht="12" customHeight="1" x14ac:dyDescent="0.25">
      <c r="A74" s="161" t="s">
        <v>141</v>
      </c>
      <c r="B74" s="179">
        <f>RES_hhdet_fech!B74/RES_summary!B$19</f>
        <v>0</v>
      </c>
      <c r="C74" s="179">
        <f>RES_hhdet_fech!C74/RES_summary!C$19</f>
        <v>0</v>
      </c>
      <c r="D74" s="179">
        <f>RES_hhdet_fech!D74/RES_summary!D$19</f>
        <v>0</v>
      </c>
      <c r="E74" s="179">
        <f>RES_hhdet_fech!E74/RES_summary!E$19</f>
        <v>0</v>
      </c>
      <c r="F74" s="179">
        <f>RES_hhdet_fech!F74/RES_summary!F$19</f>
        <v>0</v>
      </c>
      <c r="G74" s="179">
        <f>RES_hhdet_fech!G74/RES_summary!G$19</f>
        <v>0</v>
      </c>
      <c r="H74" s="179">
        <f>RES_hhdet_fech!H74/RES_summary!H$19</f>
        <v>0</v>
      </c>
      <c r="I74" s="179">
        <f>RES_hhdet_fech!I74/RES_summary!I$19</f>
        <v>0</v>
      </c>
      <c r="J74" s="179">
        <f>RES_hhdet_fech!J74/RES_summary!J$19</f>
        <v>0</v>
      </c>
      <c r="K74" s="179">
        <f>RES_hhdet_fech!K74/RES_summary!K$19</f>
        <v>0</v>
      </c>
      <c r="L74" s="179">
        <f>RES_hhdet_fech!L74/RES_summary!L$19</f>
        <v>0</v>
      </c>
      <c r="M74" s="179">
        <f>RES_hhdet_fech!M74/RES_summary!M$19</f>
        <v>0</v>
      </c>
      <c r="N74" s="179">
        <f>RES_hhdet_fech!N74/RES_summary!N$19</f>
        <v>0</v>
      </c>
      <c r="O74" s="179">
        <f>RES_hhdet_fech!O74/RES_summary!O$19</f>
        <v>0</v>
      </c>
      <c r="P74" s="179">
        <f>RES_hhdet_fech!P74/RES_summary!P$19</f>
        <v>0</v>
      </c>
      <c r="Q74" s="179">
        <f>RES_hhdet_fech!Q74/RES_summary!Q$19</f>
        <v>0</v>
      </c>
    </row>
    <row r="75" spans="1:17" ht="12" customHeight="1" x14ac:dyDescent="0.25">
      <c r="A75" s="148" t="s">
        <v>60</v>
      </c>
      <c r="B75" s="177">
        <f>RES_hhdet_fech!B75/RES_summary!B$19</f>
        <v>0</v>
      </c>
      <c r="C75" s="177">
        <f>RES_hhdet_fech!C75/RES_summary!C$19</f>
        <v>0</v>
      </c>
      <c r="D75" s="177">
        <f>RES_hhdet_fech!D75/RES_summary!D$19</f>
        <v>0</v>
      </c>
      <c r="E75" s="177">
        <f>RES_hhdet_fech!E75/RES_summary!E$19</f>
        <v>0</v>
      </c>
      <c r="F75" s="177">
        <f>RES_hhdet_fech!F75/RES_summary!F$19</f>
        <v>0</v>
      </c>
      <c r="G75" s="177">
        <f>RES_hhdet_fech!G75/RES_summary!G$19</f>
        <v>0</v>
      </c>
      <c r="H75" s="177">
        <f>RES_hhdet_fech!H75/RES_summary!H$19</f>
        <v>0</v>
      </c>
      <c r="I75" s="177">
        <f>RES_hhdet_fech!I75/RES_summary!I$19</f>
        <v>0</v>
      </c>
      <c r="J75" s="177">
        <f>RES_hhdet_fech!J75/RES_summary!J$19</f>
        <v>0</v>
      </c>
      <c r="K75" s="177">
        <f>RES_hhdet_fech!K75/RES_summary!K$19</f>
        <v>0</v>
      </c>
      <c r="L75" s="177">
        <f>RES_hhdet_fech!L75/RES_summary!L$19</f>
        <v>0</v>
      </c>
      <c r="M75" s="177">
        <f>RES_hhdet_fech!M75/RES_summary!M$19</f>
        <v>0</v>
      </c>
      <c r="N75" s="177">
        <f>RES_hhdet_fech!N75/RES_summary!N$19</f>
        <v>0</v>
      </c>
      <c r="O75" s="177">
        <f>RES_hhdet_fech!O75/RES_summary!O$19</f>
        <v>0</v>
      </c>
      <c r="P75" s="177">
        <f>RES_hhdet_fech!P75/RES_summary!P$19</f>
        <v>0</v>
      </c>
      <c r="Q75" s="177">
        <f>RES_hhdet_fech!Q75/RES_summary!Q$19</f>
        <v>0</v>
      </c>
    </row>
    <row r="76" spans="1:17" ht="12" customHeight="1" x14ac:dyDescent="0.25">
      <c r="A76" s="148" t="s">
        <v>59</v>
      </c>
      <c r="B76" s="177">
        <f>RES_hhdet_fech!B76/RES_summary!B$19</f>
        <v>0</v>
      </c>
      <c r="C76" s="177">
        <f>RES_hhdet_fech!C76/RES_summary!C$19</f>
        <v>0</v>
      </c>
      <c r="D76" s="177">
        <f>RES_hhdet_fech!D76/RES_summary!D$19</f>
        <v>0</v>
      </c>
      <c r="E76" s="177">
        <f>RES_hhdet_fech!E76/RES_summary!E$19</f>
        <v>0</v>
      </c>
      <c r="F76" s="177">
        <f>RES_hhdet_fech!F76/RES_summary!F$19</f>
        <v>0</v>
      </c>
      <c r="G76" s="177">
        <f>RES_hhdet_fech!G76/RES_summary!G$19</f>
        <v>0</v>
      </c>
      <c r="H76" s="177">
        <f>RES_hhdet_fech!H76/RES_summary!H$19</f>
        <v>0</v>
      </c>
      <c r="I76" s="177">
        <f>RES_hhdet_fech!I76/RES_summary!I$19</f>
        <v>0</v>
      </c>
      <c r="J76" s="177">
        <f>RES_hhdet_fech!J76/RES_summary!J$19</f>
        <v>0</v>
      </c>
      <c r="K76" s="177">
        <f>RES_hhdet_fech!K76/RES_summary!K$19</f>
        <v>0</v>
      </c>
      <c r="L76" s="177">
        <f>RES_hhdet_fech!L76/RES_summary!L$19</f>
        <v>0</v>
      </c>
      <c r="M76" s="177">
        <f>RES_hhdet_fech!M76/RES_summary!M$19</f>
        <v>0</v>
      </c>
      <c r="N76" s="177">
        <f>RES_hhdet_fech!N76/RES_summary!N$19</f>
        <v>0</v>
      </c>
      <c r="O76" s="177">
        <f>RES_hhdet_fech!O76/RES_summary!O$19</f>
        <v>0</v>
      </c>
      <c r="P76" s="177">
        <f>RES_hhdet_fech!P76/RES_summary!P$19</f>
        <v>0</v>
      </c>
      <c r="Q76" s="177">
        <f>RES_hhdet_fech!Q76/RES_summary!Q$19</f>
        <v>0</v>
      </c>
    </row>
    <row r="77" spans="1:17" ht="12" customHeight="1" x14ac:dyDescent="0.25">
      <c r="A77" s="158" t="s">
        <v>62</v>
      </c>
      <c r="B77" s="178">
        <f>RES_hhdet_fech!B77/RES_summary!B$19</f>
        <v>0</v>
      </c>
      <c r="C77" s="178">
        <f>RES_hhdet_fech!C77/RES_summary!C$19</f>
        <v>0</v>
      </c>
      <c r="D77" s="178">
        <f>RES_hhdet_fech!D77/RES_summary!D$19</f>
        <v>0</v>
      </c>
      <c r="E77" s="178">
        <f>RES_hhdet_fech!E77/RES_summary!E$19</f>
        <v>0</v>
      </c>
      <c r="F77" s="178">
        <f>RES_hhdet_fech!F77/RES_summary!F$19</f>
        <v>0</v>
      </c>
      <c r="G77" s="178">
        <f>RES_hhdet_fech!G77/RES_summary!G$19</f>
        <v>0</v>
      </c>
      <c r="H77" s="178">
        <f>RES_hhdet_fech!H77/RES_summary!H$19</f>
        <v>0</v>
      </c>
      <c r="I77" s="178">
        <f>RES_hhdet_fech!I77/RES_summary!I$19</f>
        <v>0</v>
      </c>
      <c r="J77" s="178">
        <f>RES_hhdet_fech!J77/RES_summary!J$19</f>
        <v>0</v>
      </c>
      <c r="K77" s="178">
        <f>RES_hhdet_fech!K77/RES_summary!K$19</f>
        <v>0</v>
      </c>
      <c r="L77" s="178">
        <f>RES_hhdet_fech!L77/RES_summary!L$19</f>
        <v>0</v>
      </c>
      <c r="M77" s="178">
        <f>RES_hhdet_fech!M77/RES_summary!M$19</f>
        <v>0</v>
      </c>
      <c r="N77" s="178">
        <f>RES_hhdet_fech!N77/RES_summary!N$19</f>
        <v>0</v>
      </c>
      <c r="O77" s="178">
        <f>RES_hhdet_fech!O77/RES_summary!O$19</f>
        <v>0</v>
      </c>
      <c r="P77" s="178">
        <f>RES_hhdet_fech!P77/RES_summary!P$19</f>
        <v>0</v>
      </c>
      <c r="Q77" s="178">
        <f>RES_hhdet_fech!Q77/RES_summary!Q$19</f>
        <v>0</v>
      </c>
    </row>
    <row r="78" spans="1:17" ht="12" customHeight="1" x14ac:dyDescent="0.25">
      <c r="A78" s="23" t="s">
        <v>109</v>
      </c>
      <c r="B78" s="177">
        <f>RES_hhdet_fech!B78/RES_summary!B$19</f>
        <v>0</v>
      </c>
      <c r="C78" s="177">
        <f>RES_hhdet_fech!C78/RES_summary!C$19</f>
        <v>0</v>
      </c>
      <c r="D78" s="177">
        <f>RES_hhdet_fech!D78/RES_summary!D$19</f>
        <v>0</v>
      </c>
      <c r="E78" s="177">
        <f>RES_hhdet_fech!E78/RES_summary!E$19</f>
        <v>0</v>
      </c>
      <c r="F78" s="177">
        <f>RES_hhdet_fech!F78/RES_summary!F$19</f>
        <v>0</v>
      </c>
      <c r="G78" s="177">
        <f>RES_hhdet_fech!G78/RES_summary!G$19</f>
        <v>0</v>
      </c>
      <c r="H78" s="177">
        <f>RES_hhdet_fech!H78/RES_summary!H$19</f>
        <v>0</v>
      </c>
      <c r="I78" s="177">
        <f>RES_hhdet_fech!I78/RES_summary!I$19</f>
        <v>0</v>
      </c>
      <c r="J78" s="177">
        <f>RES_hhdet_fech!J78/RES_summary!J$19</f>
        <v>0</v>
      </c>
      <c r="K78" s="177">
        <f>RES_hhdet_fech!K78/RES_summary!K$19</f>
        <v>0</v>
      </c>
      <c r="L78" s="177">
        <f>RES_hhdet_fech!L78/RES_summary!L$19</f>
        <v>0</v>
      </c>
      <c r="M78" s="177">
        <f>RES_hhdet_fech!M78/RES_summary!M$19</f>
        <v>0</v>
      </c>
      <c r="N78" s="177">
        <f>RES_hhdet_fech!N78/RES_summary!N$19</f>
        <v>0</v>
      </c>
      <c r="O78" s="177">
        <f>RES_hhdet_fech!O78/RES_summary!O$19</f>
        <v>0</v>
      </c>
      <c r="P78" s="177">
        <f>RES_hhdet_fech!P78/RES_summary!P$19</f>
        <v>0</v>
      </c>
      <c r="Q78" s="177">
        <f>RES_hhdet_fech!Q78/RES_summary!Q$19</f>
        <v>0</v>
      </c>
    </row>
    <row r="79" spans="1:17" ht="12" customHeight="1" x14ac:dyDescent="0.25">
      <c r="A79" s="29" t="s">
        <v>140</v>
      </c>
      <c r="B79" s="176">
        <f>RES_hhdet_fech!B79/RES_summary!B$19</f>
        <v>0</v>
      </c>
      <c r="C79" s="176">
        <f>RES_hhdet_fech!C79/RES_summary!C$19</f>
        <v>0</v>
      </c>
      <c r="D79" s="176">
        <f>RES_hhdet_fech!D79/RES_summary!D$19</f>
        <v>0</v>
      </c>
      <c r="E79" s="176">
        <f>RES_hhdet_fech!E79/RES_summary!E$19</f>
        <v>0</v>
      </c>
      <c r="F79" s="176">
        <f>RES_hhdet_fech!F79/RES_summary!F$19</f>
        <v>0</v>
      </c>
      <c r="G79" s="176">
        <f>RES_hhdet_fech!G79/RES_summary!G$19</f>
        <v>0</v>
      </c>
      <c r="H79" s="176">
        <f>RES_hhdet_fech!H79/RES_summary!H$19</f>
        <v>0</v>
      </c>
      <c r="I79" s="176">
        <f>RES_hhdet_fech!I79/RES_summary!I$19</f>
        <v>0</v>
      </c>
      <c r="J79" s="176">
        <f>RES_hhdet_fech!J79/RES_summary!J$19</f>
        <v>0</v>
      </c>
      <c r="K79" s="176">
        <f>RES_hhdet_fech!K79/RES_summary!K$19</f>
        <v>0</v>
      </c>
      <c r="L79" s="176">
        <f>RES_hhdet_fech!L79/RES_summary!L$19</f>
        <v>0</v>
      </c>
      <c r="M79" s="176">
        <f>RES_hhdet_fech!M79/RES_summary!M$19</f>
        <v>0</v>
      </c>
      <c r="N79" s="176">
        <f>RES_hhdet_fech!N79/RES_summary!N$19</f>
        <v>0</v>
      </c>
      <c r="O79" s="176">
        <f>RES_hhdet_fech!O79/RES_summary!O$19</f>
        <v>0</v>
      </c>
      <c r="P79" s="176">
        <f>RES_hhdet_fech!P79/RES_summary!P$19</f>
        <v>0</v>
      </c>
      <c r="Q79" s="176">
        <f>RES_hhdet_fech!Q79/RES_summary!Q$19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0</v>
      </c>
      <c r="C81" s="184">
        <f>RES_hhdet_fech!C81/RES_summary!C$19</f>
        <v>0</v>
      </c>
      <c r="D81" s="184">
        <f>RES_hhdet_fech!D81/RES_summary!D$19</f>
        <v>0</v>
      </c>
      <c r="E81" s="184">
        <f>RES_hhdet_fech!E81/RES_summary!E$19</f>
        <v>0</v>
      </c>
      <c r="F81" s="184">
        <f>RES_hhdet_fech!F81/RES_summary!F$19</f>
        <v>0</v>
      </c>
      <c r="G81" s="184">
        <f>RES_hhdet_fech!G81/RES_summary!G$19</f>
        <v>0</v>
      </c>
      <c r="H81" s="184">
        <f>RES_hhdet_fech!H81/RES_summary!H$19</f>
        <v>0</v>
      </c>
      <c r="I81" s="184">
        <f>RES_hhdet_fech!I81/RES_summary!I$19</f>
        <v>0</v>
      </c>
      <c r="J81" s="184">
        <f>RES_hhdet_fech!J81/RES_summary!J$19</f>
        <v>0</v>
      </c>
      <c r="K81" s="184">
        <f>RES_hhdet_fech!K81/RES_summary!K$19</f>
        <v>0</v>
      </c>
      <c r="L81" s="184">
        <f>RES_hhdet_fech!L81/RES_summary!L$19</f>
        <v>26.161450759869012</v>
      </c>
      <c r="M81" s="184">
        <f>RES_hhdet_fech!M81/RES_summary!M$19</f>
        <v>25.654726503248703</v>
      </c>
      <c r="N81" s="184">
        <f>RES_hhdet_fech!N81/RES_summary!N$19</f>
        <v>27.311360758993391</v>
      </c>
      <c r="O81" s="184">
        <f>RES_hhdet_fech!O81/RES_summary!O$19</f>
        <v>26.259699785059802</v>
      </c>
      <c r="P81" s="184">
        <f>RES_hhdet_fech!P81/RES_summary!P$19</f>
        <v>26.538079350800391</v>
      </c>
      <c r="Q81" s="184">
        <f>RES_hhdet_fech!Q81/RES_summary!Q$19</f>
        <v>28.742562012076789</v>
      </c>
    </row>
    <row r="82" spans="1:17" ht="12.95" customHeight="1" x14ac:dyDescent="0.25">
      <c r="A82" s="158" t="s">
        <v>65</v>
      </c>
      <c r="B82" s="178">
        <f>RES_hhdet_fech!B82/RES_summary!B$19</f>
        <v>0</v>
      </c>
      <c r="C82" s="178">
        <f>RES_hhdet_fech!C82/RES_summary!C$19</f>
        <v>0</v>
      </c>
      <c r="D82" s="178">
        <f>RES_hhdet_fech!D82/RES_summary!D$19</f>
        <v>0</v>
      </c>
      <c r="E82" s="178">
        <f>RES_hhdet_fech!E82/RES_summary!E$19</f>
        <v>0</v>
      </c>
      <c r="F82" s="178">
        <f>RES_hhdet_fech!F82/RES_summary!F$19</f>
        <v>0</v>
      </c>
      <c r="G82" s="178">
        <f>RES_hhdet_fech!G82/RES_summary!G$19</f>
        <v>0</v>
      </c>
      <c r="H82" s="178">
        <f>RES_hhdet_fech!H82/RES_summary!H$19</f>
        <v>0</v>
      </c>
      <c r="I82" s="178">
        <f>RES_hhdet_fech!I82/RES_summary!I$19</f>
        <v>0</v>
      </c>
      <c r="J82" s="178">
        <f>RES_hhdet_fech!J82/RES_summary!J$19</f>
        <v>0</v>
      </c>
      <c r="K82" s="178">
        <f>RES_hhdet_fech!K82/RES_summary!K$19</f>
        <v>0</v>
      </c>
      <c r="L82" s="178">
        <f>RES_hhdet_fech!L82/RES_summary!L$19</f>
        <v>6.0771313342403932</v>
      </c>
      <c r="M82" s="178">
        <f>RES_hhdet_fech!M82/RES_summary!M$19</f>
        <v>5.8380080818748841</v>
      </c>
      <c r="N82" s="178">
        <f>RES_hhdet_fech!N82/RES_summary!N$19</f>
        <v>7.4393814360516872</v>
      </c>
      <c r="O82" s="178">
        <f>RES_hhdet_fech!O82/RES_summary!O$19</f>
        <v>6.5949062638379701</v>
      </c>
      <c r="P82" s="178">
        <f>RES_hhdet_fech!P82/RES_summary!P$19</f>
        <v>7.2083988224218327</v>
      </c>
      <c r="Q82" s="178">
        <f>RES_hhdet_fech!Q82/RES_summary!Q$19</f>
        <v>8.1756039364085833</v>
      </c>
    </row>
    <row r="83" spans="1:17" ht="12" customHeight="1" x14ac:dyDescent="0.25">
      <c r="A83" s="23" t="s">
        <v>157</v>
      </c>
      <c r="B83" s="177">
        <f>RES_hhdet_fech!B83/RES_summary!B$19</f>
        <v>0</v>
      </c>
      <c r="C83" s="177">
        <f>RES_hhdet_fech!C83/RES_summary!C$19</f>
        <v>0</v>
      </c>
      <c r="D83" s="177">
        <f>RES_hhdet_fech!D83/RES_summary!D$19</f>
        <v>0</v>
      </c>
      <c r="E83" s="177">
        <f>RES_hhdet_fech!E83/RES_summary!E$19</f>
        <v>0</v>
      </c>
      <c r="F83" s="177">
        <f>RES_hhdet_fech!F83/RES_summary!F$19</f>
        <v>0</v>
      </c>
      <c r="G83" s="177">
        <f>RES_hhdet_fech!G83/RES_summary!G$19</f>
        <v>0</v>
      </c>
      <c r="H83" s="177">
        <f>RES_hhdet_fech!H83/RES_summary!H$19</f>
        <v>0</v>
      </c>
      <c r="I83" s="177">
        <f>RES_hhdet_fech!I83/RES_summary!I$19</f>
        <v>0</v>
      </c>
      <c r="J83" s="177">
        <f>RES_hhdet_fech!J83/RES_summary!J$19</f>
        <v>0</v>
      </c>
      <c r="K83" s="177">
        <f>RES_hhdet_fech!K83/RES_summary!K$19</f>
        <v>0</v>
      </c>
      <c r="L83" s="177">
        <f>RES_hhdet_fech!L83/RES_summary!L$19</f>
        <v>6.0026372511607784</v>
      </c>
      <c r="M83" s="177">
        <f>RES_hhdet_fech!M83/RES_summary!M$19</f>
        <v>5.7908139520960518</v>
      </c>
      <c r="N83" s="177">
        <f>RES_hhdet_fech!N83/RES_summary!N$19</f>
        <v>7.353825729664405</v>
      </c>
      <c r="O83" s="177">
        <f>RES_hhdet_fech!O83/RES_summary!O$19</f>
        <v>6.583974169193656</v>
      </c>
      <c r="P83" s="177">
        <f>RES_hhdet_fech!P83/RES_summary!P$19</f>
        <v>7.1768877261061998</v>
      </c>
      <c r="Q83" s="177">
        <f>RES_hhdet_fech!Q83/RES_summary!Q$19</f>
        <v>8.0831334586267811</v>
      </c>
    </row>
    <row r="84" spans="1:17" ht="12" customHeight="1" x14ac:dyDescent="0.25">
      <c r="A84" s="23" t="s">
        <v>60</v>
      </c>
      <c r="B84" s="177">
        <f>RES_hhdet_fech!B84/RES_summary!B$19</f>
        <v>0</v>
      </c>
      <c r="C84" s="177">
        <f>RES_hhdet_fech!C84/RES_summary!C$19</f>
        <v>0</v>
      </c>
      <c r="D84" s="177">
        <f>RES_hhdet_fech!D84/RES_summary!D$19</f>
        <v>0</v>
      </c>
      <c r="E84" s="177">
        <f>RES_hhdet_fech!E84/RES_summary!E$19</f>
        <v>0</v>
      </c>
      <c r="F84" s="177">
        <f>RES_hhdet_fech!F84/RES_summary!F$19</f>
        <v>0</v>
      </c>
      <c r="G84" s="177">
        <f>RES_hhdet_fech!G84/RES_summary!G$19</f>
        <v>0</v>
      </c>
      <c r="H84" s="177">
        <f>RES_hhdet_fech!H84/RES_summary!H$19</f>
        <v>0</v>
      </c>
      <c r="I84" s="177">
        <f>RES_hhdet_fech!I84/RES_summary!I$19</f>
        <v>0</v>
      </c>
      <c r="J84" s="177">
        <f>RES_hhdet_fech!J84/RES_summary!J$19</f>
        <v>0</v>
      </c>
      <c r="K84" s="177">
        <f>RES_hhdet_fech!K84/RES_summary!K$19</f>
        <v>0</v>
      </c>
      <c r="L84" s="177">
        <f>RES_hhdet_fech!L84/RES_summary!L$19</f>
        <v>7.4494083079615053E-2</v>
      </c>
      <c r="M84" s="177">
        <f>RES_hhdet_fech!M84/RES_summary!M$19</f>
        <v>4.7194129778832375E-2</v>
      </c>
      <c r="N84" s="177">
        <f>RES_hhdet_fech!N84/RES_summary!N$19</f>
        <v>8.5555706387282299E-2</v>
      </c>
      <c r="O84" s="177">
        <f>RES_hhdet_fech!O84/RES_summary!O$19</f>
        <v>1.0932094644314478E-2</v>
      </c>
      <c r="P84" s="177">
        <f>RES_hhdet_fech!P84/RES_summary!P$19</f>
        <v>3.1511096315632328E-2</v>
      </c>
      <c r="Q84" s="177">
        <f>RES_hhdet_fech!Q84/RES_summary!Q$19</f>
        <v>9.2470477781801785E-2</v>
      </c>
    </row>
    <row r="85" spans="1:17" ht="12.95" customHeight="1" x14ac:dyDescent="0.25">
      <c r="A85" s="158" t="s">
        <v>112</v>
      </c>
      <c r="B85" s="178">
        <f>RES_hhdet_fech!B85/RES_summary!B$19</f>
        <v>0</v>
      </c>
      <c r="C85" s="178">
        <f>RES_hhdet_fech!C85/RES_summary!C$19</f>
        <v>0</v>
      </c>
      <c r="D85" s="178">
        <f>RES_hhdet_fech!D85/RES_summary!D$19</f>
        <v>0</v>
      </c>
      <c r="E85" s="178">
        <f>RES_hhdet_fech!E85/RES_summary!E$19</f>
        <v>0</v>
      </c>
      <c r="F85" s="178">
        <f>RES_hhdet_fech!F85/RES_summary!F$19</f>
        <v>0</v>
      </c>
      <c r="G85" s="178">
        <f>RES_hhdet_fech!G85/RES_summary!G$19</f>
        <v>0</v>
      </c>
      <c r="H85" s="178">
        <f>RES_hhdet_fech!H85/RES_summary!H$19</f>
        <v>0</v>
      </c>
      <c r="I85" s="178">
        <f>RES_hhdet_fech!I85/RES_summary!I$19</f>
        <v>0</v>
      </c>
      <c r="J85" s="178">
        <f>RES_hhdet_fech!J85/RES_summary!J$19</f>
        <v>0</v>
      </c>
      <c r="K85" s="178">
        <f>RES_hhdet_fech!K85/RES_summary!K$19</f>
        <v>0</v>
      </c>
      <c r="L85" s="178">
        <f>RES_hhdet_fech!L85/RES_summary!L$19</f>
        <v>1.805157391303462</v>
      </c>
      <c r="M85" s="178">
        <f>RES_hhdet_fech!M85/RES_summary!M$19</f>
        <v>1.9761658682117453</v>
      </c>
      <c r="N85" s="178">
        <f>RES_hhdet_fech!N85/RES_summary!N$19</f>
        <v>2.0615716780725215</v>
      </c>
      <c r="O85" s="178">
        <f>RES_hhdet_fech!O85/RES_summary!O$19</f>
        <v>2.121866797462038</v>
      </c>
      <c r="P85" s="178">
        <f>RES_hhdet_fech!P85/RES_summary!P$19</f>
        <v>2.0991224854898305</v>
      </c>
      <c r="Q85" s="178">
        <f>RES_hhdet_fech!Q85/RES_summary!Q$19</f>
        <v>2.1635340155628686</v>
      </c>
    </row>
    <row r="86" spans="1:17" ht="12" customHeight="1" x14ac:dyDescent="0.25">
      <c r="A86" s="23" t="s">
        <v>60</v>
      </c>
      <c r="B86" s="177">
        <f>RES_hhdet_fech!B86/RES_summary!B$19</f>
        <v>0</v>
      </c>
      <c r="C86" s="177">
        <f>RES_hhdet_fech!C86/RES_summary!C$19</f>
        <v>0</v>
      </c>
      <c r="D86" s="177">
        <f>RES_hhdet_fech!D86/RES_summary!D$19</f>
        <v>0</v>
      </c>
      <c r="E86" s="177">
        <f>RES_hhdet_fech!E86/RES_summary!E$19</f>
        <v>0</v>
      </c>
      <c r="F86" s="177">
        <f>RES_hhdet_fech!F86/RES_summary!F$19</f>
        <v>0</v>
      </c>
      <c r="G86" s="177">
        <f>RES_hhdet_fech!G86/RES_summary!G$19</f>
        <v>0</v>
      </c>
      <c r="H86" s="177">
        <f>RES_hhdet_fech!H86/RES_summary!H$19</f>
        <v>0</v>
      </c>
      <c r="I86" s="177">
        <f>RES_hhdet_fech!I86/RES_summary!I$19</f>
        <v>0</v>
      </c>
      <c r="J86" s="177">
        <f>RES_hhdet_fech!J86/RES_summary!J$19</f>
        <v>0</v>
      </c>
      <c r="K86" s="177">
        <f>RES_hhdet_fech!K86/RES_summary!K$19</f>
        <v>0</v>
      </c>
      <c r="L86" s="177">
        <f>RES_hhdet_fech!L86/RES_summary!L$19</f>
        <v>1.805157391303462</v>
      </c>
      <c r="M86" s="177">
        <f>RES_hhdet_fech!M86/RES_summary!M$19</f>
        <v>1.9761658682117453</v>
      </c>
      <c r="N86" s="177">
        <f>RES_hhdet_fech!N86/RES_summary!N$19</f>
        <v>2.0615716780725215</v>
      </c>
      <c r="O86" s="177">
        <f>RES_hhdet_fech!O86/RES_summary!O$19</f>
        <v>2.121866797462038</v>
      </c>
      <c r="P86" s="177">
        <f>RES_hhdet_fech!P86/RES_summary!P$19</f>
        <v>2.0991224854898305</v>
      </c>
      <c r="Q86" s="177">
        <f>RES_hhdet_fech!Q86/RES_summary!Q$19</f>
        <v>2.1635340155628686</v>
      </c>
    </row>
    <row r="87" spans="1:17" ht="12" customHeight="1" x14ac:dyDescent="0.25">
      <c r="A87" s="158" t="s">
        <v>63</v>
      </c>
      <c r="B87" s="178">
        <f>RES_hhdet_fech!B87/RES_summary!B$19</f>
        <v>0</v>
      </c>
      <c r="C87" s="178">
        <f>RES_hhdet_fech!C87/RES_summary!C$19</f>
        <v>0</v>
      </c>
      <c r="D87" s="178">
        <f>RES_hhdet_fech!D87/RES_summary!D$19</f>
        <v>0</v>
      </c>
      <c r="E87" s="178">
        <f>RES_hhdet_fech!E87/RES_summary!E$19</f>
        <v>0</v>
      </c>
      <c r="F87" s="178">
        <f>RES_hhdet_fech!F87/RES_summary!F$19</f>
        <v>0</v>
      </c>
      <c r="G87" s="178">
        <f>RES_hhdet_fech!G87/RES_summary!G$19</f>
        <v>0</v>
      </c>
      <c r="H87" s="178">
        <f>RES_hhdet_fech!H87/RES_summary!H$19</f>
        <v>0</v>
      </c>
      <c r="I87" s="178">
        <f>RES_hhdet_fech!I87/RES_summary!I$19</f>
        <v>0</v>
      </c>
      <c r="J87" s="178">
        <f>RES_hhdet_fech!J87/RES_summary!J$19</f>
        <v>0</v>
      </c>
      <c r="K87" s="178">
        <f>RES_hhdet_fech!K87/RES_summary!K$19</f>
        <v>0</v>
      </c>
      <c r="L87" s="178">
        <f>RES_hhdet_fech!L87/RES_summary!L$19</f>
        <v>9.602971233515694</v>
      </c>
      <c r="M87" s="178">
        <f>RES_hhdet_fech!M87/RES_summary!M$19</f>
        <v>9.4609963853731287</v>
      </c>
      <c r="N87" s="178">
        <f>RES_hhdet_fech!N87/RES_summary!N$19</f>
        <v>9.4778084357586945</v>
      </c>
      <c r="O87" s="178">
        <f>RES_hhdet_fech!O87/RES_summary!O$19</f>
        <v>9.5139094741092052</v>
      </c>
      <c r="P87" s="178">
        <f>RES_hhdet_fech!P87/RES_summary!P$19</f>
        <v>9.4942913036545189</v>
      </c>
      <c r="Q87" s="178">
        <f>RES_hhdet_fech!Q87/RES_summary!Q$19</f>
        <v>10.092616864254346</v>
      </c>
    </row>
    <row r="88" spans="1:17" ht="12" customHeight="1" x14ac:dyDescent="0.25">
      <c r="A88" s="167" t="s">
        <v>156</v>
      </c>
      <c r="B88" s="183">
        <f>RES_hhdet_fech!B88/RES_summary!B$19</f>
        <v>0</v>
      </c>
      <c r="C88" s="183">
        <f>RES_hhdet_fech!C88/RES_summary!C$19</f>
        <v>0</v>
      </c>
      <c r="D88" s="183">
        <f>RES_hhdet_fech!D88/RES_summary!D$19</f>
        <v>0</v>
      </c>
      <c r="E88" s="183">
        <f>RES_hhdet_fech!E88/RES_summary!E$19</f>
        <v>0</v>
      </c>
      <c r="F88" s="183">
        <f>RES_hhdet_fech!F88/RES_summary!F$19</f>
        <v>0</v>
      </c>
      <c r="G88" s="183">
        <f>RES_hhdet_fech!G88/RES_summary!G$19</f>
        <v>0</v>
      </c>
      <c r="H88" s="183">
        <f>RES_hhdet_fech!H88/RES_summary!H$19</f>
        <v>0</v>
      </c>
      <c r="I88" s="183">
        <f>RES_hhdet_fech!I88/RES_summary!I$19</f>
        <v>0</v>
      </c>
      <c r="J88" s="183">
        <f>RES_hhdet_fech!J88/RES_summary!J$19</f>
        <v>0</v>
      </c>
      <c r="K88" s="183">
        <f>RES_hhdet_fech!K88/RES_summary!K$19</f>
        <v>0</v>
      </c>
      <c r="L88" s="183">
        <f>RES_hhdet_fech!L88/RES_summary!L$19</f>
        <v>0</v>
      </c>
      <c r="M88" s="183">
        <f>RES_hhdet_fech!M88/RES_summary!M$19</f>
        <v>0</v>
      </c>
      <c r="N88" s="183">
        <f>RES_hhdet_fech!N88/RES_summary!N$19</f>
        <v>0</v>
      </c>
      <c r="O88" s="183">
        <f>RES_hhdet_fech!O88/RES_summary!O$19</f>
        <v>0</v>
      </c>
      <c r="P88" s="183">
        <f>RES_hhdet_fech!P88/RES_summary!P$19</f>
        <v>0</v>
      </c>
      <c r="Q88" s="183">
        <f>RES_hhdet_fech!Q88/RES_summary!Q$19</f>
        <v>0</v>
      </c>
    </row>
    <row r="89" spans="1:17" ht="12" customHeight="1" x14ac:dyDescent="0.25">
      <c r="A89" s="167" t="s">
        <v>155</v>
      </c>
      <c r="B89" s="183">
        <f>RES_hhdet_fech!B89/RES_summary!B$19</f>
        <v>0</v>
      </c>
      <c r="C89" s="183">
        <f>RES_hhdet_fech!C89/RES_summary!C$19</f>
        <v>0</v>
      </c>
      <c r="D89" s="183">
        <f>RES_hhdet_fech!D89/RES_summary!D$19</f>
        <v>0</v>
      </c>
      <c r="E89" s="183">
        <f>RES_hhdet_fech!E89/RES_summary!E$19</f>
        <v>0</v>
      </c>
      <c r="F89" s="183">
        <f>RES_hhdet_fech!F89/RES_summary!F$19</f>
        <v>0</v>
      </c>
      <c r="G89" s="183">
        <f>RES_hhdet_fech!G89/RES_summary!G$19</f>
        <v>0</v>
      </c>
      <c r="H89" s="183">
        <f>RES_hhdet_fech!H89/RES_summary!H$19</f>
        <v>0</v>
      </c>
      <c r="I89" s="183">
        <f>RES_hhdet_fech!I89/RES_summary!I$19</f>
        <v>0</v>
      </c>
      <c r="J89" s="183">
        <f>RES_hhdet_fech!J89/RES_summary!J$19</f>
        <v>0</v>
      </c>
      <c r="K89" s="183">
        <f>RES_hhdet_fech!K89/RES_summary!K$19</f>
        <v>0</v>
      </c>
      <c r="L89" s="183">
        <f>RES_hhdet_fech!L89/RES_summary!L$19</f>
        <v>0</v>
      </c>
      <c r="M89" s="183">
        <f>RES_hhdet_fech!M89/RES_summary!M$19</f>
        <v>0</v>
      </c>
      <c r="N89" s="183">
        <f>RES_hhdet_fech!N89/RES_summary!N$19</f>
        <v>0</v>
      </c>
      <c r="O89" s="183">
        <f>RES_hhdet_fech!O89/RES_summary!O$19</f>
        <v>0</v>
      </c>
      <c r="P89" s="183">
        <f>RES_hhdet_fech!P89/RES_summary!P$19</f>
        <v>0</v>
      </c>
      <c r="Q89" s="183">
        <f>RES_hhdet_fech!Q89/RES_summary!Q$19</f>
        <v>0</v>
      </c>
    </row>
    <row r="90" spans="1:17" ht="12" customHeight="1" x14ac:dyDescent="0.25">
      <c r="A90" s="166" t="s">
        <v>55</v>
      </c>
      <c r="B90" s="182">
        <f>RES_hhdet_fech!B90/RES_summary!B$19</f>
        <v>0</v>
      </c>
      <c r="C90" s="182">
        <f>RES_hhdet_fech!C90/RES_summary!C$19</f>
        <v>0</v>
      </c>
      <c r="D90" s="182">
        <f>RES_hhdet_fech!D90/RES_summary!D$19</f>
        <v>0</v>
      </c>
      <c r="E90" s="182">
        <f>RES_hhdet_fech!E90/RES_summary!E$19</f>
        <v>0</v>
      </c>
      <c r="F90" s="182">
        <f>RES_hhdet_fech!F90/RES_summary!F$19</f>
        <v>0</v>
      </c>
      <c r="G90" s="182">
        <f>RES_hhdet_fech!G90/RES_summary!G$19</f>
        <v>0</v>
      </c>
      <c r="H90" s="182">
        <f>RES_hhdet_fech!H90/RES_summary!H$19</f>
        <v>0</v>
      </c>
      <c r="I90" s="182">
        <f>RES_hhdet_fech!I90/RES_summary!I$19</f>
        <v>0</v>
      </c>
      <c r="J90" s="182">
        <f>RES_hhdet_fech!J90/RES_summary!J$19</f>
        <v>0</v>
      </c>
      <c r="K90" s="182">
        <f>RES_hhdet_fech!K90/RES_summary!K$19</f>
        <v>0</v>
      </c>
      <c r="L90" s="182">
        <f>RES_hhdet_fech!L90/RES_summary!L$19</f>
        <v>0</v>
      </c>
      <c r="M90" s="182">
        <f>RES_hhdet_fech!M90/RES_summary!M$19</f>
        <v>0</v>
      </c>
      <c r="N90" s="182">
        <f>RES_hhdet_fech!N90/RES_summary!N$19</f>
        <v>0</v>
      </c>
      <c r="O90" s="182">
        <f>RES_hhdet_fech!O90/RES_summary!O$19</f>
        <v>0</v>
      </c>
      <c r="P90" s="182">
        <f>RES_hhdet_fech!P90/RES_summary!P$19</f>
        <v>0</v>
      </c>
      <c r="Q90" s="182">
        <f>RES_hhdet_fech!Q90/RES_summary!Q$19</f>
        <v>0</v>
      </c>
    </row>
    <row r="91" spans="1:17" ht="12" customHeight="1" x14ac:dyDescent="0.25">
      <c r="A91" s="147" t="s">
        <v>59</v>
      </c>
      <c r="B91" s="181">
        <f>RES_hhdet_fech!B91/RES_summary!B$19</f>
        <v>0</v>
      </c>
      <c r="C91" s="181">
        <f>RES_hhdet_fech!C91/RES_summary!C$19</f>
        <v>0</v>
      </c>
      <c r="D91" s="181">
        <f>RES_hhdet_fech!D91/RES_summary!D$19</f>
        <v>0</v>
      </c>
      <c r="E91" s="181">
        <f>RES_hhdet_fech!E91/RES_summary!E$19</f>
        <v>0</v>
      </c>
      <c r="F91" s="181">
        <f>RES_hhdet_fech!F91/RES_summary!F$19</f>
        <v>0</v>
      </c>
      <c r="G91" s="181">
        <f>RES_hhdet_fech!G91/RES_summary!G$19</f>
        <v>0</v>
      </c>
      <c r="H91" s="181">
        <f>RES_hhdet_fech!H91/RES_summary!H$19</f>
        <v>0</v>
      </c>
      <c r="I91" s="181">
        <f>RES_hhdet_fech!I91/RES_summary!I$19</f>
        <v>0</v>
      </c>
      <c r="J91" s="181">
        <f>RES_hhdet_fech!J91/RES_summary!J$19</f>
        <v>0</v>
      </c>
      <c r="K91" s="181">
        <f>RES_hhdet_fech!K91/RES_summary!K$19</f>
        <v>0</v>
      </c>
      <c r="L91" s="181">
        <f>RES_hhdet_fech!L91/RES_summary!L$19</f>
        <v>0</v>
      </c>
      <c r="M91" s="181">
        <f>RES_hhdet_fech!M91/RES_summary!M$19</f>
        <v>0</v>
      </c>
      <c r="N91" s="181">
        <f>RES_hhdet_fech!N91/RES_summary!N$19</f>
        <v>0</v>
      </c>
      <c r="O91" s="181">
        <f>RES_hhdet_fech!O91/RES_summary!O$19</f>
        <v>0</v>
      </c>
      <c r="P91" s="181">
        <f>RES_hhdet_fech!P91/RES_summary!P$19</f>
        <v>0</v>
      </c>
      <c r="Q91" s="181">
        <f>RES_hhdet_fech!Q91/RES_summary!Q$19</f>
        <v>0</v>
      </c>
    </row>
    <row r="92" spans="1:17" ht="12" customHeight="1" x14ac:dyDescent="0.25">
      <c r="A92" s="163" t="s">
        <v>144</v>
      </c>
      <c r="B92" s="180">
        <f>RES_hhdet_fech!B92/RES_summary!B$19</f>
        <v>0</v>
      </c>
      <c r="C92" s="180">
        <f>RES_hhdet_fech!C92/RES_summary!C$19</f>
        <v>0</v>
      </c>
      <c r="D92" s="180">
        <f>RES_hhdet_fech!D92/RES_summary!D$19</f>
        <v>0</v>
      </c>
      <c r="E92" s="180">
        <f>RES_hhdet_fech!E92/RES_summary!E$19</f>
        <v>0</v>
      </c>
      <c r="F92" s="180">
        <f>RES_hhdet_fech!F92/RES_summary!F$19</f>
        <v>0</v>
      </c>
      <c r="G92" s="180">
        <f>RES_hhdet_fech!G92/RES_summary!G$19</f>
        <v>0</v>
      </c>
      <c r="H92" s="180">
        <f>RES_hhdet_fech!H92/RES_summary!H$19</f>
        <v>0</v>
      </c>
      <c r="I92" s="180">
        <f>RES_hhdet_fech!I92/RES_summary!I$19</f>
        <v>0</v>
      </c>
      <c r="J92" s="180">
        <f>RES_hhdet_fech!J92/RES_summary!J$19</f>
        <v>0</v>
      </c>
      <c r="K92" s="180">
        <f>RES_hhdet_fech!K92/RES_summary!K$19</f>
        <v>0</v>
      </c>
      <c r="L92" s="180">
        <f>RES_hhdet_fech!L92/RES_summary!L$19</f>
        <v>0</v>
      </c>
      <c r="M92" s="180">
        <f>RES_hhdet_fech!M92/RES_summary!M$19</f>
        <v>0</v>
      </c>
      <c r="N92" s="180">
        <f>RES_hhdet_fech!N92/RES_summary!N$19</f>
        <v>0</v>
      </c>
      <c r="O92" s="180">
        <f>RES_hhdet_fech!O92/RES_summary!O$19</f>
        <v>0</v>
      </c>
      <c r="P92" s="180">
        <f>RES_hhdet_fech!P92/RES_summary!P$19</f>
        <v>0</v>
      </c>
      <c r="Q92" s="180">
        <f>RES_hhdet_fech!Q92/RES_summary!Q$19</f>
        <v>0</v>
      </c>
    </row>
    <row r="93" spans="1:17" ht="12" customHeight="1" x14ac:dyDescent="0.25">
      <c r="A93" s="161" t="s">
        <v>143</v>
      </c>
      <c r="B93" s="179">
        <f>RES_hhdet_fech!B93/RES_summary!B$19</f>
        <v>0</v>
      </c>
      <c r="C93" s="179">
        <f>RES_hhdet_fech!C93/RES_summary!C$19</f>
        <v>0</v>
      </c>
      <c r="D93" s="179">
        <f>RES_hhdet_fech!D93/RES_summary!D$19</f>
        <v>0</v>
      </c>
      <c r="E93" s="179">
        <f>RES_hhdet_fech!E93/RES_summary!E$19</f>
        <v>0</v>
      </c>
      <c r="F93" s="179">
        <f>RES_hhdet_fech!F93/RES_summary!F$19</f>
        <v>0</v>
      </c>
      <c r="G93" s="179">
        <f>RES_hhdet_fech!G93/RES_summary!G$19</f>
        <v>0</v>
      </c>
      <c r="H93" s="179">
        <f>RES_hhdet_fech!H93/RES_summary!H$19</f>
        <v>0</v>
      </c>
      <c r="I93" s="179">
        <f>RES_hhdet_fech!I93/RES_summary!I$19</f>
        <v>0</v>
      </c>
      <c r="J93" s="179">
        <f>RES_hhdet_fech!J93/RES_summary!J$19</f>
        <v>0</v>
      </c>
      <c r="K93" s="179">
        <f>RES_hhdet_fech!K93/RES_summary!K$19</f>
        <v>0</v>
      </c>
      <c r="L93" s="179">
        <f>RES_hhdet_fech!L93/RES_summary!L$19</f>
        <v>0</v>
      </c>
      <c r="M93" s="179">
        <f>RES_hhdet_fech!M93/RES_summary!M$19</f>
        <v>0</v>
      </c>
      <c r="N93" s="179">
        <f>RES_hhdet_fech!N93/RES_summary!N$19</f>
        <v>0</v>
      </c>
      <c r="O93" s="179">
        <f>RES_hhdet_fech!O93/RES_summary!O$19</f>
        <v>0</v>
      </c>
      <c r="P93" s="179">
        <f>RES_hhdet_fech!P93/RES_summary!P$19</f>
        <v>0</v>
      </c>
      <c r="Q93" s="179">
        <f>RES_hhdet_fech!Q93/RES_summary!Q$19</f>
        <v>0</v>
      </c>
    </row>
    <row r="94" spans="1:17" ht="12" customHeight="1" x14ac:dyDescent="0.25">
      <c r="A94" s="148" t="s">
        <v>57</v>
      </c>
      <c r="B94" s="177">
        <f>RES_hhdet_fech!B94/RES_summary!B$19</f>
        <v>0</v>
      </c>
      <c r="C94" s="177">
        <f>RES_hhdet_fech!C94/RES_summary!C$19</f>
        <v>0</v>
      </c>
      <c r="D94" s="177">
        <f>RES_hhdet_fech!D94/RES_summary!D$19</f>
        <v>0</v>
      </c>
      <c r="E94" s="177">
        <f>RES_hhdet_fech!E94/RES_summary!E$19</f>
        <v>0</v>
      </c>
      <c r="F94" s="177">
        <f>RES_hhdet_fech!F94/RES_summary!F$19</f>
        <v>0</v>
      </c>
      <c r="G94" s="177">
        <f>RES_hhdet_fech!G94/RES_summary!G$19</f>
        <v>0</v>
      </c>
      <c r="H94" s="177">
        <f>RES_hhdet_fech!H94/RES_summary!H$19</f>
        <v>0</v>
      </c>
      <c r="I94" s="177">
        <f>RES_hhdet_fech!I94/RES_summary!I$19</f>
        <v>0</v>
      </c>
      <c r="J94" s="177">
        <f>RES_hhdet_fech!J94/RES_summary!J$19</f>
        <v>0</v>
      </c>
      <c r="K94" s="177">
        <f>RES_hhdet_fech!K94/RES_summary!K$19</f>
        <v>0</v>
      </c>
      <c r="L94" s="177">
        <f>RES_hhdet_fech!L94/RES_summary!L$19</f>
        <v>0</v>
      </c>
      <c r="M94" s="177">
        <f>RES_hhdet_fech!M94/RES_summary!M$19</f>
        <v>0</v>
      </c>
      <c r="N94" s="177">
        <f>RES_hhdet_fech!N94/RES_summary!N$19</f>
        <v>0</v>
      </c>
      <c r="O94" s="177">
        <f>RES_hhdet_fech!O94/RES_summary!O$19</f>
        <v>0</v>
      </c>
      <c r="P94" s="177">
        <f>RES_hhdet_fech!P94/RES_summary!P$19</f>
        <v>0</v>
      </c>
      <c r="Q94" s="177">
        <f>RES_hhdet_fech!Q94/RES_summary!Q$19</f>
        <v>0</v>
      </c>
    </row>
    <row r="95" spans="1:17" ht="12" customHeight="1" x14ac:dyDescent="0.25">
      <c r="A95" s="148" t="s">
        <v>59</v>
      </c>
      <c r="B95" s="177">
        <f>RES_hhdet_fech!B95/RES_summary!B$19</f>
        <v>0</v>
      </c>
      <c r="C95" s="177">
        <f>RES_hhdet_fech!C95/RES_summary!C$19</f>
        <v>0</v>
      </c>
      <c r="D95" s="177">
        <f>RES_hhdet_fech!D95/RES_summary!D$19</f>
        <v>0</v>
      </c>
      <c r="E95" s="177">
        <f>RES_hhdet_fech!E95/RES_summary!E$19</f>
        <v>0</v>
      </c>
      <c r="F95" s="177">
        <f>RES_hhdet_fech!F95/RES_summary!F$19</f>
        <v>0</v>
      </c>
      <c r="G95" s="177">
        <f>RES_hhdet_fech!G95/RES_summary!G$19</f>
        <v>0</v>
      </c>
      <c r="H95" s="177">
        <f>RES_hhdet_fech!H95/RES_summary!H$19</f>
        <v>0</v>
      </c>
      <c r="I95" s="177">
        <f>RES_hhdet_fech!I95/RES_summary!I$19</f>
        <v>0</v>
      </c>
      <c r="J95" s="177">
        <f>RES_hhdet_fech!J95/RES_summary!J$19</f>
        <v>0</v>
      </c>
      <c r="K95" s="177">
        <f>RES_hhdet_fech!K95/RES_summary!K$19</f>
        <v>0</v>
      </c>
      <c r="L95" s="177">
        <f>RES_hhdet_fech!L95/RES_summary!L$19</f>
        <v>0</v>
      </c>
      <c r="M95" s="177">
        <f>RES_hhdet_fech!M95/RES_summary!M$19</f>
        <v>0</v>
      </c>
      <c r="N95" s="177">
        <f>RES_hhdet_fech!N95/RES_summary!N$19</f>
        <v>0</v>
      </c>
      <c r="O95" s="177">
        <f>RES_hhdet_fech!O95/RES_summary!O$19</f>
        <v>0</v>
      </c>
      <c r="P95" s="177">
        <f>RES_hhdet_fech!P95/RES_summary!P$19</f>
        <v>0</v>
      </c>
      <c r="Q95" s="177">
        <f>RES_hhdet_fech!Q95/RES_summary!Q$19</f>
        <v>0</v>
      </c>
    </row>
    <row r="96" spans="1:17" ht="12" customHeight="1" x14ac:dyDescent="0.25">
      <c r="A96" s="163" t="s">
        <v>142</v>
      </c>
      <c r="B96" s="180">
        <f>RES_hhdet_fech!B96/RES_summary!B$19</f>
        <v>0</v>
      </c>
      <c r="C96" s="180">
        <f>RES_hhdet_fech!C96/RES_summary!C$19</f>
        <v>0</v>
      </c>
      <c r="D96" s="180">
        <f>RES_hhdet_fech!D96/RES_summary!D$19</f>
        <v>0</v>
      </c>
      <c r="E96" s="180">
        <f>RES_hhdet_fech!E96/RES_summary!E$19</f>
        <v>0</v>
      </c>
      <c r="F96" s="180">
        <f>RES_hhdet_fech!F96/RES_summary!F$19</f>
        <v>0</v>
      </c>
      <c r="G96" s="180">
        <f>RES_hhdet_fech!G96/RES_summary!G$19</f>
        <v>0</v>
      </c>
      <c r="H96" s="180">
        <f>RES_hhdet_fech!H96/RES_summary!H$19</f>
        <v>0</v>
      </c>
      <c r="I96" s="180">
        <f>RES_hhdet_fech!I96/RES_summary!I$19</f>
        <v>0</v>
      </c>
      <c r="J96" s="180">
        <f>RES_hhdet_fech!J96/RES_summary!J$19</f>
        <v>0</v>
      </c>
      <c r="K96" s="180">
        <f>RES_hhdet_fech!K96/RES_summary!K$19</f>
        <v>0</v>
      </c>
      <c r="L96" s="180">
        <f>RES_hhdet_fech!L96/RES_summary!L$19</f>
        <v>11.442875067495793</v>
      </c>
      <c r="M96" s="180">
        <f>RES_hhdet_fech!M96/RES_summary!M$19</f>
        <v>11.242508261055125</v>
      </c>
      <c r="N96" s="180">
        <f>RES_hhdet_fech!N96/RES_summary!N$19</f>
        <v>11.26174873506387</v>
      </c>
      <c r="O96" s="180">
        <f>RES_hhdet_fech!O96/RES_summary!O$19</f>
        <v>11.168676928641224</v>
      </c>
      <c r="P96" s="180">
        <f>RES_hhdet_fech!P96/RES_summary!P$19</f>
        <v>11.11064656682591</v>
      </c>
      <c r="Q96" s="180">
        <f>RES_hhdet_fech!Q96/RES_summary!Q$19</f>
        <v>11.71256562749674</v>
      </c>
    </row>
    <row r="97" spans="1:17" ht="12" customHeight="1" x14ac:dyDescent="0.25">
      <c r="A97" s="161" t="s">
        <v>141</v>
      </c>
      <c r="B97" s="179">
        <f>RES_hhdet_fech!B97/RES_summary!B$19</f>
        <v>0</v>
      </c>
      <c r="C97" s="179">
        <f>RES_hhdet_fech!C97/RES_summary!C$19</f>
        <v>0</v>
      </c>
      <c r="D97" s="179">
        <f>RES_hhdet_fech!D97/RES_summary!D$19</f>
        <v>0</v>
      </c>
      <c r="E97" s="179">
        <f>RES_hhdet_fech!E97/RES_summary!E$19</f>
        <v>0</v>
      </c>
      <c r="F97" s="179">
        <f>RES_hhdet_fech!F97/RES_summary!F$19</f>
        <v>0</v>
      </c>
      <c r="G97" s="179">
        <f>RES_hhdet_fech!G97/RES_summary!G$19</f>
        <v>0</v>
      </c>
      <c r="H97" s="179">
        <f>RES_hhdet_fech!H97/RES_summary!H$19</f>
        <v>0</v>
      </c>
      <c r="I97" s="179">
        <f>RES_hhdet_fech!I97/RES_summary!I$19</f>
        <v>0</v>
      </c>
      <c r="J97" s="179">
        <f>RES_hhdet_fech!J97/RES_summary!J$19</f>
        <v>0</v>
      </c>
      <c r="K97" s="179">
        <f>RES_hhdet_fech!K97/RES_summary!K$19</f>
        <v>0</v>
      </c>
      <c r="L97" s="179">
        <f>RES_hhdet_fech!L97/RES_summary!L$19</f>
        <v>6.5218325703861035</v>
      </c>
      <c r="M97" s="179">
        <f>RES_hhdet_fech!M97/RES_summary!M$19</f>
        <v>6.5718867836885693</v>
      </c>
      <c r="N97" s="179">
        <f>RES_hhdet_fech!N97/RES_summary!N$19</f>
        <v>6.6052342339575123</v>
      </c>
      <c r="O97" s="179">
        <f>RES_hhdet_fech!O97/RES_summary!O$19</f>
        <v>6.7848018894653386</v>
      </c>
      <c r="P97" s="179">
        <f>RES_hhdet_fech!P97/RES_summary!P$19</f>
        <v>6.8226171733327448</v>
      </c>
      <c r="Q97" s="179">
        <f>RES_hhdet_fech!Q97/RES_summary!Q$19</f>
        <v>7.3354876989384339</v>
      </c>
    </row>
    <row r="98" spans="1:17" ht="12" customHeight="1" x14ac:dyDescent="0.25">
      <c r="A98" s="148" t="s">
        <v>60</v>
      </c>
      <c r="B98" s="177">
        <f>RES_hhdet_fech!B98/RES_summary!B$19</f>
        <v>0</v>
      </c>
      <c r="C98" s="177">
        <f>RES_hhdet_fech!C98/RES_summary!C$19</f>
        <v>0</v>
      </c>
      <c r="D98" s="177">
        <f>RES_hhdet_fech!D98/RES_summary!D$19</f>
        <v>0</v>
      </c>
      <c r="E98" s="177">
        <f>RES_hhdet_fech!E98/RES_summary!E$19</f>
        <v>0</v>
      </c>
      <c r="F98" s="177">
        <f>RES_hhdet_fech!F98/RES_summary!F$19</f>
        <v>0</v>
      </c>
      <c r="G98" s="177">
        <f>RES_hhdet_fech!G98/RES_summary!G$19</f>
        <v>0</v>
      </c>
      <c r="H98" s="177">
        <f>RES_hhdet_fech!H98/RES_summary!H$19</f>
        <v>0</v>
      </c>
      <c r="I98" s="177">
        <f>RES_hhdet_fech!I98/RES_summary!I$19</f>
        <v>0</v>
      </c>
      <c r="J98" s="177">
        <f>RES_hhdet_fech!J98/RES_summary!J$19</f>
        <v>0</v>
      </c>
      <c r="K98" s="177">
        <f>RES_hhdet_fech!K98/RES_summary!K$19</f>
        <v>0</v>
      </c>
      <c r="L98" s="177">
        <f>RES_hhdet_fech!L98/RES_summary!L$19</f>
        <v>0.22885750134991256</v>
      </c>
      <c r="M98" s="177">
        <f>RES_hhdet_fech!M98/RES_summary!M$19</f>
        <v>0.2248501652211006</v>
      </c>
      <c r="N98" s="177">
        <f>RES_hhdet_fech!N98/RES_summary!N$19</f>
        <v>0.22523497470127646</v>
      </c>
      <c r="O98" s="177">
        <f>RES_hhdet_fech!O98/RES_summary!O$19</f>
        <v>0.30155427707331117</v>
      </c>
      <c r="P98" s="177">
        <f>RES_hhdet_fech!P98/RES_summary!P$19</f>
        <v>0.29998745730429793</v>
      </c>
      <c r="Q98" s="177">
        <f>RES_hhdet_fech!Q98/RES_summary!Q$19</f>
        <v>0.78474189704228081</v>
      </c>
    </row>
    <row r="99" spans="1:17" ht="12" customHeight="1" x14ac:dyDescent="0.25">
      <c r="A99" s="148" t="s">
        <v>59</v>
      </c>
      <c r="B99" s="177">
        <f>RES_hhdet_fech!B99/RES_summary!B$19</f>
        <v>0</v>
      </c>
      <c r="C99" s="177">
        <f>RES_hhdet_fech!C99/RES_summary!C$19</f>
        <v>0</v>
      </c>
      <c r="D99" s="177">
        <f>RES_hhdet_fech!D99/RES_summary!D$19</f>
        <v>0</v>
      </c>
      <c r="E99" s="177">
        <f>RES_hhdet_fech!E99/RES_summary!E$19</f>
        <v>0</v>
      </c>
      <c r="F99" s="177">
        <f>RES_hhdet_fech!F99/RES_summary!F$19</f>
        <v>0</v>
      </c>
      <c r="G99" s="177">
        <f>RES_hhdet_fech!G99/RES_summary!G$19</f>
        <v>0</v>
      </c>
      <c r="H99" s="177">
        <f>RES_hhdet_fech!H99/RES_summary!H$19</f>
        <v>0</v>
      </c>
      <c r="I99" s="177">
        <f>RES_hhdet_fech!I99/RES_summary!I$19</f>
        <v>0</v>
      </c>
      <c r="J99" s="177">
        <f>RES_hhdet_fech!J99/RES_summary!J$19</f>
        <v>0</v>
      </c>
      <c r="K99" s="177">
        <f>RES_hhdet_fech!K99/RES_summary!K$19</f>
        <v>0</v>
      </c>
      <c r="L99" s="177">
        <f>RES_hhdet_fech!L99/RES_summary!L$19</f>
        <v>6.2929750690361903</v>
      </c>
      <c r="M99" s="177">
        <f>RES_hhdet_fech!M99/RES_summary!M$19</f>
        <v>6.3470366184674694</v>
      </c>
      <c r="N99" s="177">
        <f>RES_hhdet_fech!N99/RES_summary!N$19</f>
        <v>6.3799992592562367</v>
      </c>
      <c r="O99" s="177">
        <f>RES_hhdet_fech!O99/RES_summary!O$19</f>
        <v>6.4832476123920282</v>
      </c>
      <c r="P99" s="177">
        <f>RES_hhdet_fech!P99/RES_summary!P$19</f>
        <v>6.5226297160284474</v>
      </c>
      <c r="Q99" s="177">
        <f>RES_hhdet_fech!Q99/RES_summary!Q$19</f>
        <v>6.5507458018961531</v>
      </c>
    </row>
    <row r="100" spans="1:17" ht="12" customHeight="1" x14ac:dyDescent="0.25">
      <c r="A100" s="158" t="s">
        <v>62</v>
      </c>
      <c r="B100" s="178">
        <f>RES_hhdet_fech!B100/RES_summary!B$19</f>
        <v>0</v>
      </c>
      <c r="C100" s="178">
        <f>RES_hhdet_fech!C100/RES_summary!C$19</f>
        <v>0</v>
      </c>
      <c r="D100" s="178">
        <f>RES_hhdet_fech!D100/RES_summary!D$19</f>
        <v>0</v>
      </c>
      <c r="E100" s="178">
        <f>RES_hhdet_fech!E100/RES_summary!E$19</f>
        <v>0</v>
      </c>
      <c r="F100" s="178">
        <f>RES_hhdet_fech!F100/RES_summary!F$19</f>
        <v>0</v>
      </c>
      <c r="G100" s="178">
        <f>RES_hhdet_fech!G100/RES_summary!G$19</f>
        <v>0</v>
      </c>
      <c r="H100" s="178">
        <f>RES_hhdet_fech!H100/RES_summary!H$19</f>
        <v>0</v>
      </c>
      <c r="I100" s="178">
        <f>RES_hhdet_fech!I100/RES_summary!I$19</f>
        <v>0</v>
      </c>
      <c r="J100" s="178">
        <f>RES_hhdet_fech!J100/RES_summary!J$19</f>
        <v>0</v>
      </c>
      <c r="K100" s="178">
        <f>RES_hhdet_fech!K100/RES_summary!K$19</f>
        <v>0</v>
      </c>
      <c r="L100" s="178">
        <f>RES_hhdet_fech!L100/RES_summary!L$19</f>
        <v>8.676190800809465</v>
      </c>
      <c r="M100" s="178">
        <f>RES_hhdet_fech!M100/RES_summary!M$19</f>
        <v>8.3795561677889481</v>
      </c>
      <c r="N100" s="178">
        <f>RES_hhdet_fech!N100/RES_summary!N$19</f>
        <v>8.3325992091104926</v>
      </c>
      <c r="O100" s="178">
        <f>RES_hhdet_fech!O100/RES_summary!O$19</f>
        <v>8.0290172496505896</v>
      </c>
      <c r="P100" s="178">
        <f>RES_hhdet_fech!P100/RES_summary!P$19</f>
        <v>7.7362667392342095</v>
      </c>
      <c r="Q100" s="178">
        <f>RES_hhdet_fech!Q100/RES_summary!Q$19</f>
        <v>8.3108071958509875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0</v>
      </c>
      <c r="C102" s="177">
        <f>RES_hhdet_fech!C102/RES_summary!C$19</f>
        <v>0</v>
      </c>
      <c r="D102" s="177">
        <f>RES_hhdet_fech!D102/RES_summary!D$19</f>
        <v>0</v>
      </c>
      <c r="E102" s="177">
        <f>RES_hhdet_fech!E102/RES_summary!E$19</f>
        <v>0</v>
      </c>
      <c r="F102" s="177">
        <f>RES_hhdet_fech!F102/RES_summary!F$19</f>
        <v>0</v>
      </c>
      <c r="G102" s="177">
        <f>RES_hhdet_fech!G102/RES_summary!G$19</f>
        <v>0</v>
      </c>
      <c r="H102" s="177">
        <f>RES_hhdet_fech!H102/RES_summary!H$19</f>
        <v>0</v>
      </c>
      <c r="I102" s="177">
        <f>RES_hhdet_fech!I102/RES_summary!I$19</f>
        <v>0</v>
      </c>
      <c r="J102" s="177">
        <f>RES_hhdet_fech!J102/RES_summary!J$19</f>
        <v>0</v>
      </c>
      <c r="K102" s="177">
        <f>RES_hhdet_fech!K102/RES_summary!K$19</f>
        <v>0</v>
      </c>
      <c r="L102" s="177">
        <f>RES_hhdet_fech!L102/RES_summary!L$19</f>
        <v>11.858143696437692</v>
      </c>
      <c r="M102" s="177">
        <f>RES_hhdet_fech!M102/RES_summary!M$19</f>
        <v>11.834289298468757</v>
      </c>
      <c r="N102" s="177">
        <f>RES_hhdet_fech!N102/RES_summary!N$19</f>
        <v>11.810511735122466</v>
      </c>
      <c r="O102" s="177">
        <f>RES_hhdet_fech!O102/RES_summary!O$19</f>
        <v>11.780296343818963</v>
      </c>
      <c r="P102" s="177">
        <f>RES_hhdet_fech!P102/RES_summary!P$19</f>
        <v>11.680510193039645</v>
      </c>
      <c r="Q102" s="177">
        <f>RES_hhdet_fech!Q102/RES_summary!Q$19</f>
        <v>12.582297008748441</v>
      </c>
    </row>
    <row r="103" spans="1:17" ht="12" customHeight="1" x14ac:dyDescent="0.25">
      <c r="A103" s="29" t="s">
        <v>140</v>
      </c>
      <c r="B103" s="176">
        <f>RES_hhdet_fech!B103/RES_summary!B$19</f>
        <v>0</v>
      </c>
      <c r="C103" s="176">
        <f>RES_hhdet_fech!C103/RES_summary!C$19</f>
        <v>0</v>
      </c>
      <c r="D103" s="176">
        <f>RES_hhdet_fech!D103/RES_summary!D$19</f>
        <v>0</v>
      </c>
      <c r="E103" s="176">
        <f>RES_hhdet_fech!E103/RES_summary!E$19</f>
        <v>0</v>
      </c>
      <c r="F103" s="176">
        <f>RES_hhdet_fech!F103/RES_summary!F$19</f>
        <v>0</v>
      </c>
      <c r="G103" s="176">
        <f>RES_hhdet_fech!G103/RES_summary!G$19</f>
        <v>0</v>
      </c>
      <c r="H103" s="176">
        <f>RES_hhdet_fech!H103/RES_summary!H$19</f>
        <v>0</v>
      </c>
      <c r="I103" s="176">
        <f>RES_hhdet_fech!I103/RES_summary!I$19</f>
        <v>0</v>
      </c>
      <c r="J103" s="176">
        <f>RES_hhdet_fech!J103/RES_summary!J$19</f>
        <v>0</v>
      </c>
      <c r="K103" s="176">
        <f>RES_hhdet_fech!K103/RES_summary!K$19</f>
        <v>0</v>
      </c>
      <c r="L103" s="176">
        <f>RES_hhdet_fech!L103/RES_summary!L$19</f>
        <v>6.4424745908217487</v>
      </c>
      <c r="M103" s="176">
        <f>RES_hhdet_fech!M103/RES_summary!M$19</f>
        <v>6.416524657756721</v>
      </c>
      <c r="N103" s="176">
        <f>RES_hhdet_fech!N103/RES_summary!N$19</f>
        <v>6.4914528557666893</v>
      </c>
      <c r="O103" s="176">
        <f>RES_hhdet_fech!O103/RES_summary!O$19</f>
        <v>6.3884322749631437</v>
      </c>
      <c r="P103" s="176">
        <f>RES_hhdet_fech!P103/RES_summary!P$19</f>
        <v>6.3830336211732295</v>
      </c>
      <c r="Q103" s="176">
        <f>RES_hhdet_fech!Q103/RES_summary!Q$19</f>
        <v>7.0481159678883945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0</v>
      </c>
      <c r="C124" s="184">
        <f>RES_hhdet_fech!C124/RES_summary!C$19</f>
        <v>0</v>
      </c>
      <c r="D124" s="184">
        <f>RES_hhdet_fech!D124/RES_summary!D$19</f>
        <v>0</v>
      </c>
      <c r="E124" s="184">
        <f>RES_hhdet_fech!E124/RES_summary!E$19</f>
        <v>0</v>
      </c>
      <c r="F124" s="184">
        <f>RES_hhdet_fech!F124/RES_summary!F$19</f>
        <v>0</v>
      </c>
      <c r="G124" s="184">
        <f>RES_hhdet_fech!G124/RES_summary!G$19</f>
        <v>0</v>
      </c>
      <c r="H124" s="184">
        <f>RES_hhdet_fech!H124/RES_summary!H$19</f>
        <v>0</v>
      </c>
      <c r="I124" s="184">
        <f>RES_hhdet_fech!I124/RES_summary!I$19</f>
        <v>0</v>
      </c>
      <c r="J124" s="184">
        <f>RES_hhdet_fech!J124/RES_summary!J$19</f>
        <v>0</v>
      </c>
      <c r="K124" s="184">
        <f>RES_hhdet_fech!K124/RES_summary!K$19</f>
        <v>0</v>
      </c>
      <c r="L124" s="184">
        <f>RES_hhdet_fech!L124/RES_summary!L$19</f>
        <v>0</v>
      </c>
      <c r="M124" s="184">
        <f>RES_hhdet_fech!M124/RES_summary!M$19</f>
        <v>0</v>
      </c>
      <c r="N124" s="184">
        <f>RES_hhdet_fech!N124/RES_summary!N$19</f>
        <v>0</v>
      </c>
      <c r="O124" s="184">
        <f>RES_hhdet_fech!O124/RES_summary!O$19</f>
        <v>0</v>
      </c>
      <c r="P124" s="184">
        <f>RES_hhdet_fech!P124/RES_summary!P$19</f>
        <v>0</v>
      </c>
      <c r="Q124" s="184">
        <f>RES_hhdet_fech!Q124/RES_summary!Q$19</f>
        <v>0</v>
      </c>
    </row>
    <row r="125" spans="1:17" ht="12.95" customHeight="1" x14ac:dyDescent="0.25">
      <c r="A125" s="158" t="s">
        <v>65</v>
      </c>
      <c r="B125" s="178">
        <f>RES_hhdet_fech!B125/RES_summary!B$19</f>
        <v>0</v>
      </c>
      <c r="C125" s="178">
        <f>RES_hhdet_fech!C125/RES_summary!C$19</f>
        <v>0</v>
      </c>
      <c r="D125" s="178">
        <f>RES_hhdet_fech!D125/RES_summary!D$19</f>
        <v>0</v>
      </c>
      <c r="E125" s="178">
        <f>RES_hhdet_fech!E125/RES_summary!E$19</f>
        <v>0</v>
      </c>
      <c r="F125" s="178">
        <f>RES_hhdet_fech!F125/RES_summary!F$19</f>
        <v>0</v>
      </c>
      <c r="G125" s="178">
        <f>RES_hhdet_fech!G125/RES_summary!G$19</f>
        <v>0</v>
      </c>
      <c r="H125" s="178">
        <f>RES_hhdet_fech!H125/RES_summary!H$19</f>
        <v>0</v>
      </c>
      <c r="I125" s="178">
        <f>RES_hhdet_fech!I125/RES_summary!I$19</f>
        <v>0</v>
      </c>
      <c r="J125" s="178">
        <f>RES_hhdet_fech!J125/RES_summary!J$19</f>
        <v>0</v>
      </c>
      <c r="K125" s="178">
        <f>RES_hhdet_fech!K125/RES_summary!K$19</f>
        <v>0</v>
      </c>
      <c r="L125" s="178">
        <f>RES_hhdet_fech!L125/RES_summary!L$19</f>
        <v>0</v>
      </c>
      <c r="M125" s="178">
        <f>RES_hhdet_fech!M125/RES_summary!M$19</f>
        <v>0</v>
      </c>
      <c r="N125" s="178">
        <f>RES_hhdet_fech!N125/RES_summary!N$19</f>
        <v>0</v>
      </c>
      <c r="O125" s="178">
        <f>RES_hhdet_fech!O125/RES_summary!O$19</f>
        <v>0</v>
      </c>
      <c r="P125" s="178">
        <f>RES_hhdet_fech!P125/RES_summary!P$19</f>
        <v>0</v>
      </c>
      <c r="Q125" s="178">
        <f>RES_hhdet_fech!Q125/RES_summary!Q$19</f>
        <v>0</v>
      </c>
    </row>
    <row r="126" spans="1:17" ht="12" customHeight="1" x14ac:dyDescent="0.25">
      <c r="A126" s="23" t="s">
        <v>149</v>
      </c>
      <c r="B126" s="177">
        <f>RES_hhdet_fech!B126/RES_summary!B$19</f>
        <v>0</v>
      </c>
      <c r="C126" s="177">
        <f>RES_hhdet_fech!C126/RES_summary!C$19</f>
        <v>0</v>
      </c>
      <c r="D126" s="177">
        <f>RES_hhdet_fech!D126/RES_summary!D$19</f>
        <v>0</v>
      </c>
      <c r="E126" s="177">
        <f>RES_hhdet_fech!E126/RES_summary!E$19</f>
        <v>0</v>
      </c>
      <c r="F126" s="177">
        <f>RES_hhdet_fech!F126/RES_summary!F$19</f>
        <v>0</v>
      </c>
      <c r="G126" s="177">
        <f>RES_hhdet_fech!G126/RES_summary!G$19</f>
        <v>0</v>
      </c>
      <c r="H126" s="177">
        <f>RES_hhdet_fech!H126/RES_summary!H$19</f>
        <v>0</v>
      </c>
      <c r="I126" s="177">
        <f>RES_hhdet_fech!I126/RES_summary!I$19</f>
        <v>0</v>
      </c>
      <c r="J126" s="177">
        <f>RES_hhdet_fech!J126/RES_summary!J$19</f>
        <v>0</v>
      </c>
      <c r="K126" s="177">
        <f>RES_hhdet_fech!K126/RES_summary!K$19</f>
        <v>0</v>
      </c>
      <c r="L126" s="177">
        <f>RES_hhdet_fech!L126/RES_summary!L$19</f>
        <v>0</v>
      </c>
      <c r="M126" s="177">
        <f>RES_hhdet_fech!M126/RES_summary!M$19</f>
        <v>0</v>
      </c>
      <c r="N126" s="177">
        <f>RES_hhdet_fech!N126/RES_summary!N$19</f>
        <v>0</v>
      </c>
      <c r="O126" s="177">
        <f>RES_hhdet_fech!O126/RES_summary!O$19</f>
        <v>0</v>
      </c>
      <c r="P126" s="177">
        <f>RES_hhdet_fech!P126/RES_summary!P$19</f>
        <v>0</v>
      </c>
      <c r="Q126" s="177">
        <f>RES_hhdet_fech!Q126/RES_summary!Q$19</f>
        <v>0</v>
      </c>
    </row>
    <row r="127" spans="1:17" ht="12" customHeight="1" x14ac:dyDescent="0.25">
      <c r="A127" s="23" t="s">
        <v>60</v>
      </c>
      <c r="B127" s="177">
        <f>RES_hhdet_fech!B127/RES_summary!B$19</f>
        <v>0</v>
      </c>
      <c r="C127" s="177">
        <f>RES_hhdet_fech!C127/RES_summary!C$19</f>
        <v>0</v>
      </c>
      <c r="D127" s="177">
        <f>RES_hhdet_fech!D127/RES_summary!D$19</f>
        <v>0</v>
      </c>
      <c r="E127" s="177">
        <f>RES_hhdet_fech!E127/RES_summary!E$19</f>
        <v>0</v>
      </c>
      <c r="F127" s="177">
        <f>RES_hhdet_fech!F127/RES_summary!F$19</f>
        <v>0</v>
      </c>
      <c r="G127" s="177">
        <f>RES_hhdet_fech!G127/RES_summary!G$19</f>
        <v>0</v>
      </c>
      <c r="H127" s="177">
        <f>RES_hhdet_fech!H127/RES_summary!H$19</f>
        <v>0</v>
      </c>
      <c r="I127" s="177">
        <f>RES_hhdet_fech!I127/RES_summary!I$19</f>
        <v>0</v>
      </c>
      <c r="J127" s="177">
        <f>RES_hhdet_fech!J127/RES_summary!J$19</f>
        <v>0</v>
      </c>
      <c r="K127" s="177">
        <f>RES_hhdet_fech!K127/RES_summary!K$19</f>
        <v>0</v>
      </c>
      <c r="L127" s="177">
        <f>RES_hhdet_fech!L127/RES_summary!L$19</f>
        <v>0</v>
      </c>
      <c r="M127" s="177">
        <f>RES_hhdet_fech!M127/RES_summary!M$19</f>
        <v>0</v>
      </c>
      <c r="N127" s="177">
        <f>RES_hhdet_fech!N127/RES_summary!N$19</f>
        <v>0</v>
      </c>
      <c r="O127" s="177">
        <f>RES_hhdet_fech!O127/RES_summary!O$19</f>
        <v>0</v>
      </c>
      <c r="P127" s="177">
        <f>RES_hhdet_fech!P127/RES_summary!P$19</f>
        <v>0</v>
      </c>
      <c r="Q127" s="177">
        <f>RES_hhdet_fech!Q127/RES_summary!Q$19</f>
        <v>0</v>
      </c>
    </row>
    <row r="128" spans="1:17" ht="12.95" customHeight="1" x14ac:dyDescent="0.25">
      <c r="A128" s="158" t="s">
        <v>112</v>
      </c>
      <c r="B128" s="178">
        <f>RES_hhdet_fech!B128/RES_summary!B$19</f>
        <v>0</v>
      </c>
      <c r="C128" s="178">
        <f>RES_hhdet_fech!C128/RES_summary!C$19</f>
        <v>0</v>
      </c>
      <c r="D128" s="178">
        <f>RES_hhdet_fech!D128/RES_summary!D$19</f>
        <v>0</v>
      </c>
      <c r="E128" s="178">
        <f>RES_hhdet_fech!E128/RES_summary!E$19</f>
        <v>0</v>
      </c>
      <c r="F128" s="178">
        <f>RES_hhdet_fech!F128/RES_summary!F$19</f>
        <v>0</v>
      </c>
      <c r="G128" s="178">
        <f>RES_hhdet_fech!G128/RES_summary!G$19</f>
        <v>0</v>
      </c>
      <c r="H128" s="178">
        <f>RES_hhdet_fech!H128/RES_summary!H$19</f>
        <v>0</v>
      </c>
      <c r="I128" s="178">
        <f>RES_hhdet_fech!I128/RES_summary!I$19</f>
        <v>0</v>
      </c>
      <c r="J128" s="178">
        <f>RES_hhdet_fech!J128/RES_summary!J$19</f>
        <v>0</v>
      </c>
      <c r="K128" s="178">
        <f>RES_hhdet_fech!K128/RES_summary!K$19</f>
        <v>0</v>
      </c>
      <c r="L128" s="178">
        <f>RES_hhdet_fech!L128/RES_summary!L$19</f>
        <v>0</v>
      </c>
      <c r="M128" s="178">
        <f>RES_hhdet_fech!M128/RES_summary!M$19</f>
        <v>0</v>
      </c>
      <c r="N128" s="178">
        <f>RES_hhdet_fech!N128/RES_summary!N$19</f>
        <v>0</v>
      </c>
      <c r="O128" s="178">
        <f>RES_hhdet_fech!O128/RES_summary!O$19</f>
        <v>0</v>
      </c>
      <c r="P128" s="178">
        <f>RES_hhdet_fech!P128/RES_summary!P$19</f>
        <v>0</v>
      </c>
      <c r="Q128" s="178">
        <f>RES_hhdet_fech!Q128/RES_summary!Q$19</f>
        <v>0</v>
      </c>
    </row>
    <row r="129" spans="1:17" ht="12" customHeight="1" x14ac:dyDescent="0.25">
      <c r="A129" s="23" t="s">
        <v>60</v>
      </c>
      <c r="B129" s="177">
        <f>RES_hhdet_fech!B129/RES_summary!B$19</f>
        <v>0</v>
      </c>
      <c r="C129" s="177">
        <f>RES_hhdet_fech!C129/RES_summary!C$19</f>
        <v>0</v>
      </c>
      <c r="D129" s="177">
        <f>RES_hhdet_fech!D129/RES_summary!D$19</f>
        <v>0</v>
      </c>
      <c r="E129" s="177">
        <f>RES_hhdet_fech!E129/RES_summary!E$19</f>
        <v>0</v>
      </c>
      <c r="F129" s="177">
        <f>RES_hhdet_fech!F129/RES_summary!F$19</f>
        <v>0</v>
      </c>
      <c r="G129" s="177">
        <f>RES_hhdet_fech!G129/RES_summary!G$19</f>
        <v>0</v>
      </c>
      <c r="H129" s="177">
        <f>RES_hhdet_fech!H129/RES_summary!H$19</f>
        <v>0</v>
      </c>
      <c r="I129" s="177">
        <f>RES_hhdet_fech!I129/RES_summary!I$19</f>
        <v>0</v>
      </c>
      <c r="J129" s="177">
        <f>RES_hhdet_fech!J129/RES_summary!J$19</f>
        <v>0</v>
      </c>
      <c r="K129" s="177">
        <f>RES_hhdet_fech!K129/RES_summary!K$19</f>
        <v>0</v>
      </c>
      <c r="L129" s="177">
        <f>RES_hhdet_fech!L129/RES_summary!L$19</f>
        <v>0</v>
      </c>
      <c r="M129" s="177">
        <f>RES_hhdet_fech!M129/RES_summary!M$19</f>
        <v>0</v>
      </c>
      <c r="N129" s="177">
        <f>RES_hhdet_fech!N129/RES_summary!N$19</f>
        <v>0</v>
      </c>
      <c r="O129" s="177">
        <f>RES_hhdet_fech!O129/RES_summary!O$19</f>
        <v>0</v>
      </c>
      <c r="P129" s="177">
        <f>RES_hhdet_fech!P129/RES_summary!P$19</f>
        <v>0</v>
      </c>
      <c r="Q129" s="177">
        <f>RES_hhdet_fech!Q129/RES_summary!Q$19</f>
        <v>0</v>
      </c>
    </row>
    <row r="130" spans="1:17" ht="12" customHeight="1" x14ac:dyDescent="0.25">
      <c r="A130" s="158" t="s">
        <v>63</v>
      </c>
      <c r="B130" s="178">
        <f>RES_hhdet_fech!B130/RES_summary!B$19</f>
        <v>0</v>
      </c>
      <c r="C130" s="178">
        <f>RES_hhdet_fech!C130/RES_summary!C$19</f>
        <v>0</v>
      </c>
      <c r="D130" s="178">
        <f>RES_hhdet_fech!D130/RES_summary!D$19</f>
        <v>0</v>
      </c>
      <c r="E130" s="178">
        <f>RES_hhdet_fech!E130/RES_summary!E$19</f>
        <v>0</v>
      </c>
      <c r="F130" s="178">
        <f>RES_hhdet_fech!F130/RES_summary!F$19</f>
        <v>0</v>
      </c>
      <c r="G130" s="178">
        <f>RES_hhdet_fech!G130/RES_summary!G$19</f>
        <v>0</v>
      </c>
      <c r="H130" s="178">
        <f>RES_hhdet_fech!H130/RES_summary!H$19</f>
        <v>0</v>
      </c>
      <c r="I130" s="178">
        <f>RES_hhdet_fech!I130/RES_summary!I$19</f>
        <v>0</v>
      </c>
      <c r="J130" s="178">
        <f>RES_hhdet_fech!J130/RES_summary!J$19</f>
        <v>0</v>
      </c>
      <c r="K130" s="178">
        <f>RES_hhdet_fech!K130/RES_summary!K$19</f>
        <v>0</v>
      </c>
      <c r="L130" s="178">
        <f>RES_hhdet_fech!L130/RES_summary!L$19</f>
        <v>0</v>
      </c>
      <c r="M130" s="178">
        <f>RES_hhdet_fech!M130/RES_summary!M$19</f>
        <v>0</v>
      </c>
      <c r="N130" s="178">
        <f>RES_hhdet_fech!N130/RES_summary!N$19</f>
        <v>0</v>
      </c>
      <c r="O130" s="178">
        <f>RES_hhdet_fech!O130/RES_summary!O$19</f>
        <v>0</v>
      </c>
      <c r="P130" s="178">
        <f>RES_hhdet_fech!P130/RES_summary!P$19</f>
        <v>0</v>
      </c>
      <c r="Q130" s="178">
        <f>RES_hhdet_fech!Q130/RES_summary!Q$19</f>
        <v>0</v>
      </c>
    </row>
    <row r="131" spans="1:17" ht="12" customHeight="1" x14ac:dyDescent="0.25">
      <c r="A131" s="167" t="s">
        <v>148</v>
      </c>
      <c r="B131" s="183">
        <f>RES_hhdet_fech!B131/RES_summary!B$19</f>
        <v>0</v>
      </c>
      <c r="C131" s="183">
        <f>RES_hhdet_fech!C131/RES_summary!C$19</f>
        <v>0</v>
      </c>
      <c r="D131" s="183">
        <f>RES_hhdet_fech!D131/RES_summary!D$19</f>
        <v>0</v>
      </c>
      <c r="E131" s="183">
        <f>RES_hhdet_fech!E131/RES_summary!E$19</f>
        <v>0</v>
      </c>
      <c r="F131" s="183">
        <f>RES_hhdet_fech!F131/RES_summary!F$19</f>
        <v>0</v>
      </c>
      <c r="G131" s="183">
        <f>RES_hhdet_fech!G131/RES_summary!G$19</f>
        <v>0</v>
      </c>
      <c r="H131" s="183">
        <f>RES_hhdet_fech!H131/RES_summary!H$19</f>
        <v>0</v>
      </c>
      <c r="I131" s="183">
        <f>RES_hhdet_fech!I131/RES_summary!I$19</f>
        <v>0</v>
      </c>
      <c r="J131" s="183">
        <f>RES_hhdet_fech!J131/RES_summary!J$19</f>
        <v>0</v>
      </c>
      <c r="K131" s="183">
        <f>RES_hhdet_fech!K131/RES_summary!K$19</f>
        <v>0</v>
      </c>
      <c r="L131" s="183">
        <f>RES_hhdet_fech!L131/RES_summary!L$19</f>
        <v>0</v>
      </c>
      <c r="M131" s="183">
        <f>RES_hhdet_fech!M131/RES_summary!M$19</f>
        <v>0</v>
      </c>
      <c r="N131" s="183">
        <f>RES_hhdet_fech!N131/RES_summary!N$19</f>
        <v>0</v>
      </c>
      <c r="O131" s="183">
        <f>RES_hhdet_fech!O131/RES_summary!O$19</f>
        <v>0</v>
      </c>
      <c r="P131" s="183">
        <f>RES_hhdet_fech!P131/RES_summary!P$19</f>
        <v>0</v>
      </c>
      <c r="Q131" s="183">
        <f>RES_hhdet_fech!Q131/RES_summary!Q$19</f>
        <v>0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0</v>
      </c>
      <c r="F132" s="183">
        <f>RES_hhdet_fech!F132/RES_summary!F$19</f>
        <v>0</v>
      </c>
      <c r="G132" s="183">
        <f>RES_hhdet_fech!G132/RES_summary!G$19</f>
        <v>0</v>
      </c>
      <c r="H132" s="183">
        <f>RES_hhdet_fech!H132/RES_summary!H$19</f>
        <v>0</v>
      </c>
      <c r="I132" s="183">
        <f>RES_hhdet_fech!I132/RES_summary!I$19</f>
        <v>0</v>
      </c>
      <c r="J132" s="183">
        <f>RES_hhdet_fech!J132/RES_summary!J$19</f>
        <v>0</v>
      </c>
      <c r="K132" s="183">
        <f>RES_hhdet_fech!K132/RES_summary!K$19</f>
        <v>0</v>
      </c>
      <c r="L132" s="183">
        <f>RES_hhdet_fech!L132/RES_summary!L$19</f>
        <v>0</v>
      </c>
      <c r="M132" s="183">
        <f>RES_hhdet_fech!M132/RES_summary!M$19</f>
        <v>0</v>
      </c>
      <c r="N132" s="183">
        <f>RES_hhdet_fech!N132/RES_summary!N$19</f>
        <v>0</v>
      </c>
      <c r="O132" s="183">
        <f>RES_hhdet_fech!O132/RES_summary!O$19</f>
        <v>0</v>
      </c>
      <c r="P132" s="183">
        <f>RES_hhdet_fech!P132/RES_summary!P$19</f>
        <v>0</v>
      </c>
      <c r="Q132" s="183">
        <f>RES_hhdet_fech!Q132/RES_summary!Q$19</f>
        <v>0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0</v>
      </c>
      <c r="F133" s="182">
        <f>RES_hhdet_fech!F133/RES_summary!F$19</f>
        <v>0</v>
      </c>
      <c r="G133" s="182">
        <f>RES_hhdet_fech!G133/RES_summary!G$19</f>
        <v>0</v>
      </c>
      <c r="H133" s="182">
        <f>RES_hhdet_fech!H133/RES_summary!H$19</f>
        <v>0</v>
      </c>
      <c r="I133" s="182">
        <f>RES_hhdet_fech!I133/RES_summary!I$19</f>
        <v>0</v>
      </c>
      <c r="J133" s="182">
        <f>RES_hhdet_fech!J133/RES_summary!J$19</f>
        <v>0</v>
      </c>
      <c r="K133" s="182">
        <f>RES_hhdet_fech!K133/RES_summary!K$19</f>
        <v>0</v>
      </c>
      <c r="L133" s="182">
        <f>RES_hhdet_fech!L133/RES_summary!L$19</f>
        <v>0</v>
      </c>
      <c r="M133" s="182">
        <f>RES_hhdet_fech!M133/RES_summary!M$19</f>
        <v>0</v>
      </c>
      <c r="N133" s="182">
        <f>RES_hhdet_fech!N133/RES_summary!N$19</f>
        <v>0</v>
      </c>
      <c r="O133" s="182">
        <f>RES_hhdet_fech!O133/RES_summary!O$19</f>
        <v>0</v>
      </c>
      <c r="P133" s="182">
        <f>RES_hhdet_fech!P133/RES_summary!P$19</f>
        <v>0</v>
      </c>
      <c r="Q133" s="182">
        <f>RES_hhdet_fech!Q133/RES_summary!Q$19</f>
        <v>0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0</v>
      </c>
      <c r="F134" s="181">
        <f>RES_hhdet_fech!F134/RES_summary!F$19</f>
        <v>0</v>
      </c>
      <c r="G134" s="181">
        <f>RES_hhdet_fech!G134/RES_summary!G$19</f>
        <v>0</v>
      </c>
      <c r="H134" s="181">
        <f>RES_hhdet_fech!H134/RES_summary!H$19</f>
        <v>0</v>
      </c>
      <c r="I134" s="181">
        <f>RES_hhdet_fech!I134/RES_summary!I$19</f>
        <v>0</v>
      </c>
      <c r="J134" s="181">
        <f>RES_hhdet_fech!J134/RES_summary!J$19</f>
        <v>0</v>
      </c>
      <c r="K134" s="181">
        <f>RES_hhdet_fech!K134/RES_summary!K$19</f>
        <v>0</v>
      </c>
      <c r="L134" s="181">
        <f>RES_hhdet_fech!L134/RES_summary!L$19</f>
        <v>0</v>
      </c>
      <c r="M134" s="181">
        <f>RES_hhdet_fech!M134/RES_summary!M$19</f>
        <v>0</v>
      </c>
      <c r="N134" s="181">
        <f>RES_hhdet_fech!N134/RES_summary!N$19</f>
        <v>0</v>
      </c>
      <c r="O134" s="181">
        <f>RES_hhdet_fech!O134/RES_summary!O$19</f>
        <v>0</v>
      </c>
      <c r="P134" s="181">
        <f>RES_hhdet_fech!P134/RES_summary!P$19</f>
        <v>0</v>
      </c>
      <c r="Q134" s="181">
        <f>RES_hhdet_fech!Q134/RES_summary!Q$19</f>
        <v>0</v>
      </c>
    </row>
    <row r="135" spans="1:17" ht="12" customHeight="1" x14ac:dyDescent="0.25">
      <c r="A135" s="163" t="s">
        <v>142</v>
      </c>
      <c r="B135" s="180">
        <f>RES_hhdet_fech!B135/RES_summary!B$19</f>
        <v>0</v>
      </c>
      <c r="C135" s="180">
        <f>RES_hhdet_fech!C135/RES_summary!C$19</f>
        <v>0</v>
      </c>
      <c r="D135" s="180">
        <f>RES_hhdet_fech!D135/RES_summary!D$19</f>
        <v>0</v>
      </c>
      <c r="E135" s="180">
        <f>RES_hhdet_fech!E135/RES_summary!E$19</f>
        <v>0</v>
      </c>
      <c r="F135" s="180">
        <f>RES_hhdet_fech!F135/RES_summary!F$19</f>
        <v>0</v>
      </c>
      <c r="G135" s="180">
        <f>RES_hhdet_fech!G135/RES_summary!G$19</f>
        <v>0</v>
      </c>
      <c r="H135" s="180">
        <f>RES_hhdet_fech!H135/RES_summary!H$19</f>
        <v>0</v>
      </c>
      <c r="I135" s="180">
        <f>RES_hhdet_fech!I135/RES_summary!I$19</f>
        <v>0</v>
      </c>
      <c r="J135" s="180">
        <f>RES_hhdet_fech!J135/RES_summary!J$19</f>
        <v>0</v>
      </c>
      <c r="K135" s="180">
        <f>RES_hhdet_fech!K135/RES_summary!K$19</f>
        <v>0</v>
      </c>
      <c r="L135" s="180">
        <f>RES_hhdet_fech!L135/RES_summary!L$19</f>
        <v>0</v>
      </c>
      <c r="M135" s="180">
        <f>RES_hhdet_fech!M135/RES_summary!M$19</f>
        <v>0</v>
      </c>
      <c r="N135" s="180">
        <f>RES_hhdet_fech!N135/RES_summary!N$19</f>
        <v>0</v>
      </c>
      <c r="O135" s="180">
        <f>RES_hhdet_fech!O135/RES_summary!O$19</f>
        <v>0</v>
      </c>
      <c r="P135" s="180">
        <f>RES_hhdet_fech!P135/RES_summary!P$19</f>
        <v>0</v>
      </c>
      <c r="Q135" s="180">
        <f>RES_hhdet_fech!Q135/RES_summary!Q$19</f>
        <v>0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0</v>
      </c>
      <c r="F136" s="179">
        <f>RES_hhdet_fech!F136/RES_summary!F$19</f>
        <v>0</v>
      </c>
      <c r="G136" s="179">
        <f>RES_hhdet_fech!G136/RES_summary!G$19</f>
        <v>0</v>
      </c>
      <c r="H136" s="179">
        <f>RES_hhdet_fech!H136/RES_summary!H$19</f>
        <v>0</v>
      </c>
      <c r="I136" s="179">
        <f>RES_hhdet_fech!I136/RES_summary!I$19</f>
        <v>0</v>
      </c>
      <c r="J136" s="179">
        <f>RES_hhdet_fech!J136/RES_summary!J$19</f>
        <v>0</v>
      </c>
      <c r="K136" s="179">
        <f>RES_hhdet_fech!K136/RES_summary!K$19</f>
        <v>0</v>
      </c>
      <c r="L136" s="179">
        <f>RES_hhdet_fech!L136/RES_summary!L$19</f>
        <v>0</v>
      </c>
      <c r="M136" s="179">
        <f>RES_hhdet_fech!M136/RES_summary!M$19</f>
        <v>0</v>
      </c>
      <c r="N136" s="179">
        <f>RES_hhdet_fech!N136/RES_summary!N$19</f>
        <v>0</v>
      </c>
      <c r="O136" s="179">
        <f>RES_hhdet_fech!O136/RES_summary!O$19</f>
        <v>0</v>
      </c>
      <c r="P136" s="179">
        <f>RES_hhdet_fech!P136/RES_summary!P$19</f>
        <v>0</v>
      </c>
      <c r="Q136" s="179">
        <f>RES_hhdet_fech!Q136/RES_summary!Q$19</f>
        <v>0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0</v>
      </c>
      <c r="F137" s="177">
        <f>RES_hhdet_fech!F137/RES_summary!F$19</f>
        <v>0</v>
      </c>
      <c r="G137" s="177">
        <f>RES_hhdet_fech!G137/RES_summary!G$19</f>
        <v>0</v>
      </c>
      <c r="H137" s="177">
        <f>RES_hhdet_fech!H137/RES_summary!H$19</f>
        <v>0</v>
      </c>
      <c r="I137" s="177">
        <f>RES_hhdet_fech!I137/RES_summary!I$19</f>
        <v>0</v>
      </c>
      <c r="J137" s="177">
        <f>RES_hhdet_fech!J137/RES_summary!J$19</f>
        <v>0</v>
      </c>
      <c r="K137" s="177">
        <f>RES_hhdet_fech!K137/RES_summary!K$19</f>
        <v>0</v>
      </c>
      <c r="L137" s="177">
        <f>RES_hhdet_fech!L137/RES_summary!L$19</f>
        <v>0</v>
      </c>
      <c r="M137" s="177">
        <f>RES_hhdet_fech!M137/RES_summary!M$19</f>
        <v>0</v>
      </c>
      <c r="N137" s="177">
        <f>RES_hhdet_fech!N137/RES_summary!N$19</f>
        <v>0</v>
      </c>
      <c r="O137" s="177">
        <f>RES_hhdet_fech!O137/RES_summary!O$19</f>
        <v>0</v>
      </c>
      <c r="P137" s="177">
        <f>RES_hhdet_fech!P137/RES_summary!P$19</f>
        <v>0</v>
      </c>
      <c r="Q137" s="177">
        <f>RES_hhdet_fech!Q137/RES_summary!Q$19</f>
        <v>0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0</v>
      </c>
      <c r="F138" s="177">
        <f>RES_hhdet_fech!F138/RES_summary!F$19</f>
        <v>0</v>
      </c>
      <c r="G138" s="177">
        <f>RES_hhdet_fech!G138/RES_summary!G$19</f>
        <v>0</v>
      </c>
      <c r="H138" s="177">
        <f>RES_hhdet_fech!H138/RES_summary!H$19</f>
        <v>0</v>
      </c>
      <c r="I138" s="177">
        <f>RES_hhdet_fech!I138/RES_summary!I$19</f>
        <v>0</v>
      </c>
      <c r="J138" s="177">
        <f>RES_hhdet_fech!J138/RES_summary!J$19</f>
        <v>0</v>
      </c>
      <c r="K138" s="177">
        <f>RES_hhdet_fech!K138/RES_summary!K$19</f>
        <v>0</v>
      </c>
      <c r="L138" s="177">
        <f>RES_hhdet_fech!L138/RES_summary!L$19</f>
        <v>0</v>
      </c>
      <c r="M138" s="177">
        <f>RES_hhdet_fech!M138/RES_summary!M$19</f>
        <v>0</v>
      </c>
      <c r="N138" s="177">
        <f>RES_hhdet_fech!N138/RES_summary!N$19</f>
        <v>0</v>
      </c>
      <c r="O138" s="177">
        <f>RES_hhdet_fech!O138/RES_summary!O$19</f>
        <v>0</v>
      </c>
      <c r="P138" s="177">
        <f>RES_hhdet_fech!P138/RES_summary!P$19</f>
        <v>0</v>
      </c>
      <c r="Q138" s="177">
        <f>RES_hhdet_fech!Q138/RES_summary!Q$19</f>
        <v>0</v>
      </c>
    </row>
    <row r="139" spans="1:17" ht="12" customHeight="1" x14ac:dyDescent="0.25">
      <c r="A139" s="158" t="s">
        <v>62</v>
      </c>
      <c r="B139" s="178">
        <f>RES_hhdet_fech!B139/RES_summary!B$19</f>
        <v>0</v>
      </c>
      <c r="C139" s="178">
        <f>RES_hhdet_fech!C139/RES_summary!C$19</f>
        <v>0</v>
      </c>
      <c r="D139" s="178">
        <f>RES_hhdet_fech!D139/RES_summary!D$19</f>
        <v>0</v>
      </c>
      <c r="E139" s="178">
        <f>RES_hhdet_fech!E139/RES_summary!E$19</f>
        <v>0</v>
      </c>
      <c r="F139" s="178">
        <f>RES_hhdet_fech!F139/RES_summary!F$19</f>
        <v>0</v>
      </c>
      <c r="G139" s="178">
        <f>RES_hhdet_fech!G139/RES_summary!G$19</f>
        <v>0</v>
      </c>
      <c r="H139" s="178">
        <f>RES_hhdet_fech!H139/RES_summary!H$19</f>
        <v>0</v>
      </c>
      <c r="I139" s="178">
        <f>RES_hhdet_fech!I139/RES_summary!I$19</f>
        <v>0</v>
      </c>
      <c r="J139" s="178">
        <f>RES_hhdet_fech!J139/RES_summary!J$19</f>
        <v>0</v>
      </c>
      <c r="K139" s="178">
        <f>RES_hhdet_fech!K139/RES_summary!K$19</f>
        <v>0</v>
      </c>
      <c r="L139" s="178">
        <f>RES_hhdet_fech!L139/RES_summary!L$19</f>
        <v>0</v>
      </c>
      <c r="M139" s="178">
        <f>RES_hhdet_fech!M139/RES_summary!M$19</f>
        <v>0</v>
      </c>
      <c r="N139" s="178">
        <f>RES_hhdet_fech!N139/RES_summary!N$19</f>
        <v>0</v>
      </c>
      <c r="O139" s="178">
        <f>RES_hhdet_fech!O139/RES_summary!O$19</f>
        <v>0</v>
      </c>
      <c r="P139" s="178">
        <f>RES_hhdet_fech!P139/RES_summary!P$19</f>
        <v>0</v>
      </c>
      <c r="Q139" s="178">
        <f>RES_hhdet_fech!Q139/RES_summary!Q$19</f>
        <v>0</v>
      </c>
    </row>
    <row r="140" spans="1:17" ht="12" customHeight="1" x14ac:dyDescent="0.25">
      <c r="A140" s="23" t="s">
        <v>57</v>
      </c>
      <c r="B140" s="177">
        <f>RES_hhdet_fech!B140/RES_summary!B$19</f>
        <v>0</v>
      </c>
      <c r="C140" s="177">
        <f>RES_hhdet_fech!C140/RES_summary!C$19</f>
        <v>0</v>
      </c>
      <c r="D140" s="177">
        <f>RES_hhdet_fech!D140/RES_summary!D$19</f>
        <v>0</v>
      </c>
      <c r="E140" s="177">
        <f>RES_hhdet_fech!E140/RES_summary!E$19</f>
        <v>0</v>
      </c>
      <c r="F140" s="177">
        <f>RES_hhdet_fech!F140/RES_summary!F$19</f>
        <v>0</v>
      </c>
      <c r="G140" s="177">
        <f>RES_hhdet_fech!G140/RES_summary!G$19</f>
        <v>0</v>
      </c>
      <c r="H140" s="177">
        <f>RES_hhdet_fech!H140/RES_summary!H$19</f>
        <v>0</v>
      </c>
      <c r="I140" s="177">
        <f>RES_hhdet_fech!I140/RES_summary!I$19</f>
        <v>0</v>
      </c>
      <c r="J140" s="177">
        <f>RES_hhdet_fech!J140/RES_summary!J$19</f>
        <v>0</v>
      </c>
      <c r="K140" s="177">
        <f>RES_hhdet_fech!K140/RES_summary!K$19</f>
        <v>0</v>
      </c>
      <c r="L140" s="177">
        <f>RES_hhdet_fech!L140/RES_summary!L$19</f>
        <v>0</v>
      </c>
      <c r="M140" s="177">
        <f>RES_hhdet_fech!M140/RES_summary!M$19</f>
        <v>0</v>
      </c>
      <c r="N140" s="177">
        <f>RES_hhdet_fech!N140/RES_summary!N$19</f>
        <v>0</v>
      </c>
      <c r="O140" s="177">
        <f>RES_hhdet_fech!O140/RES_summary!O$19</f>
        <v>0</v>
      </c>
      <c r="P140" s="177">
        <f>RES_hhdet_fech!P140/RES_summary!P$19</f>
        <v>0</v>
      </c>
      <c r="Q140" s="177">
        <f>RES_hhdet_fech!Q140/RES_summary!Q$19</f>
        <v>0</v>
      </c>
    </row>
    <row r="141" spans="1:17" ht="12" customHeight="1" x14ac:dyDescent="0.25">
      <c r="A141" s="29" t="s">
        <v>140</v>
      </c>
      <c r="B141" s="176">
        <f>RES_hhdet_fech!B141/RES_summary!B$19</f>
        <v>0</v>
      </c>
      <c r="C141" s="176">
        <f>RES_hhdet_fech!C141/RES_summary!C$19</f>
        <v>0</v>
      </c>
      <c r="D141" s="176">
        <f>RES_hhdet_fech!D141/RES_summary!D$19</f>
        <v>0</v>
      </c>
      <c r="E141" s="176">
        <f>RES_hhdet_fech!E141/RES_summary!E$19</f>
        <v>0</v>
      </c>
      <c r="F141" s="176">
        <f>RES_hhdet_fech!F141/RES_summary!F$19</f>
        <v>0</v>
      </c>
      <c r="G141" s="176">
        <f>RES_hhdet_fech!G141/RES_summary!G$19</f>
        <v>0</v>
      </c>
      <c r="H141" s="176">
        <f>RES_hhdet_fech!H141/RES_summary!H$19</f>
        <v>0</v>
      </c>
      <c r="I141" s="176">
        <f>RES_hhdet_fech!I141/RES_summary!I$19</f>
        <v>0</v>
      </c>
      <c r="J141" s="176">
        <f>RES_hhdet_fech!J141/RES_summary!J$19</f>
        <v>0</v>
      </c>
      <c r="K141" s="176">
        <f>RES_hhdet_fech!K141/RES_summary!K$19</f>
        <v>0</v>
      </c>
      <c r="L141" s="176">
        <f>RES_hhdet_fech!L141/RES_summary!L$19</f>
        <v>0</v>
      </c>
      <c r="M141" s="176">
        <f>RES_hhdet_fech!M141/RES_summary!M$19</f>
        <v>0</v>
      </c>
      <c r="N141" s="176">
        <f>RES_hhdet_fech!N141/RES_summary!N$19</f>
        <v>0</v>
      </c>
      <c r="O141" s="176">
        <f>RES_hhdet_fech!O141/RES_summary!O$19</f>
        <v>0</v>
      </c>
      <c r="P141" s="176">
        <f>RES_hhdet_fech!P141/RES_summary!P$19</f>
        <v>0</v>
      </c>
      <c r="Q141" s="176">
        <f>RES_hhdet_fech!Q141/RES_summary!Q$19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35.91234049640321</v>
      </c>
      <c r="C143" s="184">
        <f>RES_hhdet_fech!C143/RES_summary!C$19</f>
        <v>34.812993733298811</v>
      </c>
      <c r="D143" s="184">
        <f>RES_hhdet_fech!D143/RES_summary!D$19</f>
        <v>34.733504884130461</v>
      </c>
      <c r="E143" s="184">
        <f>RES_hhdet_fech!E143/RES_summary!E$19</f>
        <v>35.263943038128239</v>
      </c>
      <c r="F143" s="184">
        <f>RES_hhdet_fech!F143/RES_summary!F$19</f>
        <v>34.561765925827885</v>
      </c>
      <c r="G143" s="184">
        <f>RES_hhdet_fech!G143/RES_summary!G$19</f>
        <v>34.574821026057272</v>
      </c>
      <c r="H143" s="184">
        <f>RES_hhdet_fech!H143/RES_summary!H$19</f>
        <v>35.020493146961471</v>
      </c>
      <c r="I143" s="184">
        <f>RES_hhdet_fech!I143/RES_summary!I$19</f>
        <v>34.025043594825483</v>
      </c>
      <c r="J143" s="184">
        <f>RES_hhdet_fech!J143/RES_summary!J$19</f>
        <v>33.190318172821961</v>
      </c>
      <c r="K143" s="184">
        <f>RES_hhdet_fech!K143/RES_summary!K$19</f>
        <v>28.759648804262131</v>
      </c>
      <c r="L143" s="184">
        <f>RES_hhdet_fech!L143/RES_summary!L$19</f>
        <v>31.81793867322569</v>
      </c>
      <c r="M143" s="184">
        <f>RES_hhdet_fech!M143/RES_summary!M$19</f>
        <v>30.85045843439158</v>
      </c>
      <c r="N143" s="184">
        <f>RES_hhdet_fech!N143/RES_summary!N$19</f>
        <v>30.936250910749909</v>
      </c>
      <c r="O143" s="184">
        <f>RES_hhdet_fech!O143/RES_summary!O$19</f>
        <v>29.739232264723764</v>
      </c>
      <c r="P143" s="184">
        <f>RES_hhdet_fech!P143/RES_summary!P$19</f>
        <v>28.580530182475055</v>
      </c>
      <c r="Q143" s="184">
        <f>RES_hhdet_fech!Q143/RES_summary!Q$19</f>
        <v>29.909942293183303</v>
      </c>
    </row>
    <row r="144" spans="1:17" ht="12.95" customHeight="1" x14ac:dyDescent="0.25">
      <c r="A144" s="158" t="s">
        <v>65</v>
      </c>
      <c r="B144" s="178">
        <f>RES_hhdet_fech!B144/RES_summary!B$19</f>
        <v>6.7466364561380781</v>
      </c>
      <c r="C144" s="178">
        <f>RES_hhdet_fech!C144/RES_summary!C$19</f>
        <v>4.2476534555633094</v>
      </c>
      <c r="D144" s="178">
        <f>RES_hhdet_fech!D144/RES_summary!D$19</f>
        <v>5.6218471472799632</v>
      </c>
      <c r="E144" s="178">
        <f>RES_hhdet_fech!E144/RES_summary!E$19</f>
        <v>6.8443906710817402</v>
      </c>
      <c r="F144" s="178">
        <f>RES_hhdet_fech!F144/RES_summary!F$19</f>
        <v>5.3065876424021283</v>
      </c>
      <c r="G144" s="178">
        <f>RES_hhdet_fech!G144/RES_summary!G$19</f>
        <v>5.1518212489178765</v>
      </c>
      <c r="H144" s="178">
        <f>RES_hhdet_fech!H144/RES_summary!H$19</f>
        <v>5.5978092151627239</v>
      </c>
      <c r="I144" s="178">
        <f>RES_hhdet_fech!I144/RES_summary!I$19</f>
        <v>4.5387573418009692</v>
      </c>
      <c r="J144" s="178">
        <f>RES_hhdet_fech!J144/RES_summary!J$19</f>
        <v>3.1744047019751789</v>
      </c>
      <c r="K144" s="178">
        <f>RES_hhdet_fech!K144/RES_summary!K$19</f>
        <v>1.1283269036333967</v>
      </c>
      <c r="L144" s="178">
        <f>RES_hhdet_fech!L144/RES_summary!L$19</f>
        <v>3.4655595664637291</v>
      </c>
      <c r="M144" s="178">
        <f>RES_hhdet_fech!M144/RES_summary!M$19</f>
        <v>3.2156762415610469</v>
      </c>
      <c r="N144" s="178">
        <f>RES_hhdet_fech!N144/RES_summary!N$19</f>
        <v>3.6979419891003307</v>
      </c>
      <c r="O144" s="178">
        <f>RES_hhdet_fech!O144/RES_summary!O$19</f>
        <v>3.3214898142958971</v>
      </c>
      <c r="P144" s="178">
        <f>RES_hhdet_fech!P144/RES_summary!P$19</f>
        <v>2.9583843749317413</v>
      </c>
      <c r="Q144" s="178">
        <f>RES_hhdet_fech!Q144/RES_summary!Q$19</f>
        <v>3.6585563055449764</v>
      </c>
    </row>
    <row r="145" spans="1:17" ht="12" customHeight="1" x14ac:dyDescent="0.25">
      <c r="A145" s="23" t="s">
        <v>60</v>
      </c>
      <c r="B145" s="177">
        <f>RES_hhdet_fech!B145/RES_summary!B$19</f>
        <v>6.7466364561380781</v>
      </c>
      <c r="C145" s="177">
        <f>RES_hhdet_fech!C145/RES_summary!C$19</f>
        <v>4.2476534555633094</v>
      </c>
      <c r="D145" s="177">
        <f>RES_hhdet_fech!D145/RES_summary!D$19</f>
        <v>5.6218471472799632</v>
      </c>
      <c r="E145" s="177">
        <f>RES_hhdet_fech!E145/RES_summary!E$19</f>
        <v>6.8443906710817402</v>
      </c>
      <c r="F145" s="177">
        <f>RES_hhdet_fech!F145/RES_summary!F$19</f>
        <v>5.3065876424021283</v>
      </c>
      <c r="G145" s="177">
        <f>RES_hhdet_fech!G145/RES_summary!G$19</f>
        <v>5.1518212489178765</v>
      </c>
      <c r="H145" s="177">
        <f>RES_hhdet_fech!H145/RES_summary!H$19</f>
        <v>5.5978092151627239</v>
      </c>
      <c r="I145" s="177">
        <f>RES_hhdet_fech!I145/RES_summary!I$19</f>
        <v>4.5387573418009692</v>
      </c>
      <c r="J145" s="177">
        <f>RES_hhdet_fech!J145/RES_summary!J$19</f>
        <v>3.1744047019751789</v>
      </c>
      <c r="K145" s="177">
        <f>RES_hhdet_fech!K145/RES_summary!K$19</f>
        <v>1.1283269036333967</v>
      </c>
      <c r="L145" s="177">
        <f>RES_hhdet_fech!L145/RES_summary!L$19</f>
        <v>3.4655595664637291</v>
      </c>
      <c r="M145" s="177">
        <f>RES_hhdet_fech!M145/RES_summary!M$19</f>
        <v>3.2156762415610469</v>
      </c>
      <c r="N145" s="177">
        <f>RES_hhdet_fech!N145/RES_summary!N$19</f>
        <v>3.6979419891003307</v>
      </c>
      <c r="O145" s="177">
        <f>RES_hhdet_fech!O145/RES_summary!O$19</f>
        <v>3.3214898142958971</v>
      </c>
      <c r="P145" s="177">
        <f>RES_hhdet_fech!P145/RES_summary!P$19</f>
        <v>2.9583843749317413</v>
      </c>
      <c r="Q145" s="177">
        <f>RES_hhdet_fech!Q145/RES_summary!Q$19</f>
        <v>3.6585563055449764</v>
      </c>
    </row>
    <row r="146" spans="1:17" ht="12.95" customHeight="1" x14ac:dyDescent="0.25">
      <c r="A146" s="158" t="s">
        <v>112</v>
      </c>
      <c r="B146" s="178">
        <f>RES_hhdet_fech!B146/RES_summary!B$19</f>
        <v>13.167400178881056</v>
      </c>
      <c r="C146" s="178">
        <f>RES_hhdet_fech!C146/RES_summary!C$19</f>
        <v>12.544188317026677</v>
      </c>
      <c r="D146" s="178">
        <f>RES_hhdet_fech!D146/RES_summary!D$19</f>
        <v>12.240719321744965</v>
      </c>
      <c r="E146" s="178">
        <f>RES_hhdet_fech!E146/RES_summary!E$19</f>
        <v>11.577514857755205</v>
      </c>
      <c r="F146" s="178">
        <f>RES_hhdet_fech!F146/RES_summary!F$19</f>
        <v>11.553594716744179</v>
      </c>
      <c r="G146" s="178">
        <f>RES_hhdet_fech!G146/RES_summary!G$19</f>
        <v>11.493723831720233</v>
      </c>
      <c r="H146" s="178">
        <f>RES_hhdet_fech!H146/RES_summary!H$19</f>
        <v>11.173351826329878</v>
      </c>
      <c r="I146" s="178">
        <f>RES_hhdet_fech!I146/RES_summary!I$19</f>
        <v>10.845097771658722</v>
      </c>
      <c r="J146" s="178">
        <f>RES_hhdet_fech!J146/RES_summary!J$19</f>
        <v>10.401069870997251</v>
      </c>
      <c r="K146" s="178">
        <f>RES_hhdet_fech!K146/RES_summary!K$19</f>
        <v>10.286194386534911</v>
      </c>
      <c r="L146" s="178">
        <f>RES_hhdet_fech!L146/RES_summary!L$19</f>
        <v>9.9874397750768953</v>
      </c>
      <c r="M146" s="178">
        <f>RES_hhdet_fech!M146/RES_summary!M$19</f>
        <v>9.7412681209072947</v>
      </c>
      <c r="N146" s="178">
        <f>RES_hhdet_fech!N146/RES_summary!N$19</f>
        <v>9.3788478731827638</v>
      </c>
      <c r="O146" s="178">
        <f>RES_hhdet_fech!O146/RES_summary!O$19</f>
        <v>8.8376515969167517</v>
      </c>
      <c r="P146" s="178">
        <f>RES_hhdet_fech!P146/RES_summary!P$19</f>
        <v>8.3670891403429515</v>
      </c>
      <c r="Q146" s="178">
        <f>RES_hhdet_fech!Q146/RES_summary!Q$19</f>
        <v>7.840331800826557</v>
      </c>
    </row>
    <row r="147" spans="1:17" ht="12" customHeight="1" x14ac:dyDescent="0.25">
      <c r="A147" s="23" t="s">
        <v>60</v>
      </c>
      <c r="B147" s="177">
        <f>RES_hhdet_fech!B147/RES_summary!B$19</f>
        <v>13.167400178881056</v>
      </c>
      <c r="C147" s="177">
        <f>RES_hhdet_fech!C147/RES_summary!C$19</f>
        <v>12.544188317026677</v>
      </c>
      <c r="D147" s="177">
        <f>RES_hhdet_fech!D147/RES_summary!D$19</f>
        <v>12.240719321744965</v>
      </c>
      <c r="E147" s="177">
        <f>RES_hhdet_fech!E147/RES_summary!E$19</f>
        <v>11.577514857755205</v>
      </c>
      <c r="F147" s="177">
        <f>RES_hhdet_fech!F147/RES_summary!F$19</f>
        <v>11.553594716744179</v>
      </c>
      <c r="G147" s="177">
        <f>RES_hhdet_fech!G147/RES_summary!G$19</f>
        <v>11.493723831720233</v>
      </c>
      <c r="H147" s="177">
        <f>RES_hhdet_fech!H147/RES_summary!H$19</f>
        <v>11.173351826329878</v>
      </c>
      <c r="I147" s="177">
        <f>RES_hhdet_fech!I147/RES_summary!I$19</f>
        <v>10.845097771658722</v>
      </c>
      <c r="J147" s="177">
        <f>RES_hhdet_fech!J147/RES_summary!J$19</f>
        <v>10.401069870997251</v>
      </c>
      <c r="K147" s="177">
        <f>RES_hhdet_fech!K147/RES_summary!K$19</f>
        <v>10.286194386534911</v>
      </c>
      <c r="L147" s="177">
        <f>RES_hhdet_fech!L147/RES_summary!L$19</f>
        <v>9.9874397750768953</v>
      </c>
      <c r="M147" s="177">
        <f>RES_hhdet_fech!M147/RES_summary!M$19</f>
        <v>9.7412681209072947</v>
      </c>
      <c r="N147" s="177">
        <f>RES_hhdet_fech!N147/RES_summary!N$19</f>
        <v>9.3788478731827638</v>
      </c>
      <c r="O147" s="177">
        <f>RES_hhdet_fech!O147/RES_summary!O$19</f>
        <v>8.8376515969167517</v>
      </c>
      <c r="P147" s="177">
        <f>RES_hhdet_fech!P147/RES_summary!P$19</f>
        <v>8.3670891403429515</v>
      </c>
      <c r="Q147" s="177">
        <f>RES_hhdet_fech!Q147/RES_summary!Q$19</f>
        <v>7.840331800826557</v>
      </c>
    </row>
    <row r="148" spans="1:17" ht="12" customHeight="1" x14ac:dyDescent="0.25">
      <c r="A148" s="158" t="s">
        <v>63</v>
      </c>
      <c r="B148" s="178">
        <f>RES_hhdet_fech!B148/RES_summary!B$19</f>
        <v>10.23569379682041</v>
      </c>
      <c r="C148" s="178">
        <f>RES_hhdet_fech!C148/RES_summary!C$19</f>
        <v>10.900082124198164</v>
      </c>
      <c r="D148" s="178">
        <f>RES_hhdet_fech!D148/RES_summary!D$19</f>
        <v>10.300396807423787</v>
      </c>
      <c r="E148" s="178">
        <f>RES_hhdet_fech!E148/RES_summary!E$19</f>
        <v>10.557246493777887</v>
      </c>
      <c r="F148" s="178">
        <f>RES_hhdet_fech!F148/RES_summary!F$19</f>
        <v>10.346208686288076</v>
      </c>
      <c r="G148" s="178">
        <f>RES_hhdet_fech!G148/RES_summary!G$19</f>
        <v>10.610281944423594</v>
      </c>
      <c r="H148" s="178">
        <f>RES_hhdet_fech!H148/RES_summary!H$19</f>
        <v>10.549693364196369</v>
      </c>
      <c r="I148" s="178">
        <f>RES_hhdet_fech!I148/RES_summary!I$19</f>
        <v>10.636693770399459</v>
      </c>
      <c r="J148" s="178">
        <f>RES_hhdet_fech!J148/RES_summary!J$19</f>
        <v>10.811490699468729</v>
      </c>
      <c r="K148" s="178">
        <f>RES_hhdet_fech!K148/RES_summary!K$19</f>
        <v>8.5453933738286114</v>
      </c>
      <c r="L148" s="178">
        <f>RES_hhdet_fech!L148/RES_summary!L$19</f>
        <v>9.6031570851139598</v>
      </c>
      <c r="M148" s="178">
        <f>RES_hhdet_fech!M148/RES_summary!M$19</f>
        <v>9.4607622814523857</v>
      </c>
      <c r="N148" s="178">
        <f>RES_hhdet_fech!N148/RES_summary!N$19</f>
        <v>9.4775998038481841</v>
      </c>
      <c r="O148" s="178">
        <f>RES_hhdet_fech!O148/RES_summary!O$19</f>
        <v>9.5137870978177865</v>
      </c>
      <c r="P148" s="178">
        <f>RES_hhdet_fech!P148/RES_summary!P$19</f>
        <v>9.4941646675203799</v>
      </c>
      <c r="Q148" s="178">
        <f>RES_hhdet_fech!Q148/RES_summary!Q$19</f>
        <v>10.09268402822353</v>
      </c>
    </row>
    <row r="149" spans="1:17" ht="12" customHeight="1" x14ac:dyDescent="0.25">
      <c r="A149" s="167" t="s">
        <v>144</v>
      </c>
      <c r="B149" s="183">
        <f>RES_hhdet_fech!B149/RES_summary!B$19</f>
        <v>12.847024024223906</v>
      </c>
      <c r="C149" s="183">
        <f>RES_hhdet_fech!C149/RES_summary!C$19</f>
        <v>13.388755325352294</v>
      </c>
      <c r="D149" s="183">
        <f>RES_hhdet_fech!D149/RES_summary!D$19</f>
        <v>13.097001634780705</v>
      </c>
      <c r="E149" s="183">
        <f>RES_hhdet_fech!E149/RES_summary!E$19</f>
        <v>12.938618648926941</v>
      </c>
      <c r="F149" s="183">
        <f>RES_hhdet_fech!F149/RES_summary!F$19</f>
        <v>13.136896904269953</v>
      </c>
      <c r="G149" s="183">
        <f>RES_hhdet_fech!G149/RES_summary!G$19</f>
        <v>0</v>
      </c>
      <c r="H149" s="183">
        <f>RES_hhdet_fech!H149/RES_summary!H$19</f>
        <v>0</v>
      </c>
      <c r="I149" s="183">
        <f>RES_hhdet_fech!I149/RES_summary!I$19</f>
        <v>0</v>
      </c>
      <c r="J149" s="183">
        <f>RES_hhdet_fech!J149/RES_summary!J$19</f>
        <v>0</v>
      </c>
      <c r="K149" s="183">
        <f>RES_hhdet_fech!K149/RES_summary!K$19</f>
        <v>0</v>
      </c>
      <c r="L149" s="183">
        <f>RES_hhdet_fech!L149/RES_summary!L$19</f>
        <v>0</v>
      </c>
      <c r="M149" s="183">
        <f>RES_hhdet_fech!M149/RES_summary!M$19</f>
        <v>0</v>
      </c>
      <c r="N149" s="183">
        <f>RES_hhdet_fech!N149/RES_summary!N$19</f>
        <v>0</v>
      </c>
      <c r="O149" s="183">
        <f>RES_hhdet_fech!O149/RES_summary!O$19</f>
        <v>0</v>
      </c>
      <c r="P149" s="183">
        <f>RES_hhdet_fech!P149/RES_summary!P$19</f>
        <v>0</v>
      </c>
      <c r="Q149" s="183">
        <f>RES_hhdet_fech!Q149/RES_summary!Q$19</f>
        <v>0</v>
      </c>
    </row>
    <row r="150" spans="1:17" ht="12" customHeight="1" x14ac:dyDescent="0.25">
      <c r="A150" s="167" t="s">
        <v>143</v>
      </c>
      <c r="B150" s="183">
        <f>RES_hhdet_fech!B150/RES_summary!B$19</f>
        <v>0</v>
      </c>
      <c r="C150" s="183">
        <f>RES_hhdet_fech!C150/RES_summary!C$19</f>
        <v>0</v>
      </c>
      <c r="D150" s="183">
        <f>RES_hhdet_fech!D150/RES_summary!D$19</f>
        <v>5.7273017971335811</v>
      </c>
      <c r="E150" s="183">
        <f>RES_hhdet_fech!E150/RES_summary!E$19</f>
        <v>5.6961576279788115</v>
      </c>
      <c r="F150" s="183">
        <f>RES_hhdet_fech!F150/RES_summary!F$19</f>
        <v>5.8261880670382977</v>
      </c>
      <c r="G150" s="183">
        <f>RES_hhdet_fech!G150/RES_summary!G$19</f>
        <v>0</v>
      </c>
      <c r="H150" s="183">
        <f>RES_hhdet_fech!H150/RES_summary!H$19</f>
        <v>0</v>
      </c>
      <c r="I150" s="183">
        <f>RES_hhdet_fech!I150/RES_summary!I$19</f>
        <v>0</v>
      </c>
      <c r="J150" s="183">
        <f>RES_hhdet_fech!J150/RES_summary!J$19</f>
        <v>0</v>
      </c>
      <c r="K150" s="183">
        <f>RES_hhdet_fech!K150/RES_summary!K$19</f>
        <v>0</v>
      </c>
      <c r="L150" s="183">
        <f>RES_hhdet_fech!L150/RES_summary!L$19</f>
        <v>0</v>
      </c>
      <c r="M150" s="183">
        <f>RES_hhdet_fech!M150/RES_summary!M$19</f>
        <v>0</v>
      </c>
      <c r="N150" s="183">
        <f>RES_hhdet_fech!N150/RES_summary!N$19</f>
        <v>0</v>
      </c>
      <c r="O150" s="183">
        <f>RES_hhdet_fech!O150/RES_summary!O$19</f>
        <v>0</v>
      </c>
      <c r="P150" s="183">
        <f>RES_hhdet_fech!P150/RES_summary!P$19</f>
        <v>0</v>
      </c>
      <c r="Q150" s="183">
        <f>RES_hhdet_fech!Q150/RES_summary!Q$19</f>
        <v>0</v>
      </c>
    </row>
    <row r="151" spans="1:17" ht="12" customHeight="1" x14ac:dyDescent="0.25">
      <c r="A151" s="166" t="s">
        <v>57</v>
      </c>
      <c r="B151" s="182">
        <f>RES_hhdet_fech!B151/RES_summary!B$19</f>
        <v>0</v>
      </c>
      <c r="C151" s="182">
        <f>RES_hhdet_fech!C151/RES_summary!C$19</f>
        <v>0</v>
      </c>
      <c r="D151" s="182">
        <f>RES_hhdet_fech!D151/RES_summary!D$19</f>
        <v>0.2619400326957077</v>
      </c>
      <c r="E151" s="182">
        <f>RES_hhdet_fech!E151/RES_summary!E$19</f>
        <v>0.2587723729785551</v>
      </c>
      <c r="F151" s="182">
        <f>RES_hhdet_fech!F151/RES_summary!F$19</f>
        <v>0.26273793808542056</v>
      </c>
      <c r="G151" s="182">
        <f>RES_hhdet_fech!G151/RES_summary!G$19</f>
        <v>0</v>
      </c>
      <c r="H151" s="182">
        <f>RES_hhdet_fech!H151/RES_summary!H$19</f>
        <v>0</v>
      </c>
      <c r="I151" s="182">
        <f>RES_hhdet_fech!I151/RES_summary!I$19</f>
        <v>0</v>
      </c>
      <c r="J151" s="182">
        <f>RES_hhdet_fech!J151/RES_summary!J$19</f>
        <v>0</v>
      </c>
      <c r="K151" s="182">
        <f>RES_hhdet_fech!K151/RES_summary!K$19</f>
        <v>0</v>
      </c>
      <c r="L151" s="182">
        <f>RES_hhdet_fech!L151/RES_summary!L$19</f>
        <v>0</v>
      </c>
      <c r="M151" s="182">
        <f>RES_hhdet_fech!M151/RES_summary!M$19</f>
        <v>0</v>
      </c>
      <c r="N151" s="182">
        <f>RES_hhdet_fech!N151/RES_summary!N$19</f>
        <v>0</v>
      </c>
      <c r="O151" s="182">
        <f>RES_hhdet_fech!O151/RES_summary!O$19</f>
        <v>0</v>
      </c>
      <c r="P151" s="182">
        <f>RES_hhdet_fech!P151/RES_summary!P$19</f>
        <v>0</v>
      </c>
      <c r="Q151" s="182">
        <f>RES_hhdet_fech!Q151/RES_summary!Q$19</f>
        <v>0</v>
      </c>
    </row>
    <row r="152" spans="1:17" ht="12" customHeight="1" x14ac:dyDescent="0.25">
      <c r="A152" s="147" t="s">
        <v>59</v>
      </c>
      <c r="B152" s="181">
        <f>RES_hhdet_fech!B152/RES_summary!B$19</f>
        <v>0</v>
      </c>
      <c r="C152" s="181">
        <f>RES_hhdet_fech!C152/RES_summary!C$19</f>
        <v>0</v>
      </c>
      <c r="D152" s="181">
        <f>RES_hhdet_fech!D152/RES_summary!D$19</f>
        <v>5.4653617644378736</v>
      </c>
      <c r="E152" s="181">
        <f>RES_hhdet_fech!E152/RES_summary!E$19</f>
        <v>5.4373852550002555</v>
      </c>
      <c r="F152" s="181">
        <f>RES_hhdet_fech!F152/RES_summary!F$19</f>
        <v>5.5634501289528773</v>
      </c>
      <c r="G152" s="181">
        <f>RES_hhdet_fech!G152/RES_summary!G$19</f>
        <v>0</v>
      </c>
      <c r="H152" s="181">
        <f>RES_hhdet_fech!H152/RES_summary!H$19</f>
        <v>0</v>
      </c>
      <c r="I152" s="181">
        <f>RES_hhdet_fech!I152/RES_summary!I$19</f>
        <v>0</v>
      </c>
      <c r="J152" s="181">
        <f>RES_hhdet_fech!J152/RES_summary!J$19</f>
        <v>0</v>
      </c>
      <c r="K152" s="181">
        <f>RES_hhdet_fech!K152/RES_summary!K$19</f>
        <v>0</v>
      </c>
      <c r="L152" s="181">
        <f>RES_hhdet_fech!L152/RES_summary!L$19</f>
        <v>0</v>
      </c>
      <c r="M152" s="181">
        <f>RES_hhdet_fech!M152/RES_summary!M$19</f>
        <v>0</v>
      </c>
      <c r="N152" s="181">
        <f>RES_hhdet_fech!N152/RES_summary!N$19</f>
        <v>0</v>
      </c>
      <c r="O152" s="181">
        <f>RES_hhdet_fech!O152/RES_summary!O$19</f>
        <v>0</v>
      </c>
      <c r="P152" s="181">
        <f>RES_hhdet_fech!P152/RES_summary!P$19</f>
        <v>0</v>
      </c>
      <c r="Q152" s="181">
        <f>RES_hhdet_fech!Q152/RES_summary!Q$19</f>
        <v>0</v>
      </c>
    </row>
    <row r="153" spans="1:17" ht="12" customHeight="1" x14ac:dyDescent="0.25">
      <c r="A153" s="163" t="s">
        <v>142</v>
      </c>
      <c r="B153" s="180">
        <f>RES_hhdet_fech!B153/RES_summary!B$19</f>
        <v>10.149736275146513</v>
      </c>
      <c r="C153" s="180">
        <f>RES_hhdet_fech!C153/RES_summary!C$19</f>
        <v>10.735068089685781</v>
      </c>
      <c r="D153" s="180">
        <f>RES_hhdet_fech!D153/RES_summary!D$19</f>
        <v>10.319217813299213</v>
      </c>
      <c r="E153" s="180">
        <f>RES_hhdet_fech!E153/RES_summary!E$19</f>
        <v>10.719292682182417</v>
      </c>
      <c r="F153" s="180">
        <f>RES_hhdet_fech!F153/RES_summary!F$19</f>
        <v>10.549556957338782</v>
      </c>
      <c r="G153" s="180">
        <f>RES_hhdet_fech!G153/RES_summary!G$19</f>
        <v>10.905098044816775</v>
      </c>
      <c r="H153" s="180">
        <f>RES_hhdet_fech!H153/RES_summary!H$19</f>
        <v>10.88319731731451</v>
      </c>
      <c r="I153" s="180">
        <f>RES_hhdet_fech!I153/RES_summary!I$19</f>
        <v>11.075500366787535</v>
      </c>
      <c r="J153" s="180">
        <f>RES_hhdet_fech!J153/RES_summary!J$19</f>
        <v>11.295217320968177</v>
      </c>
      <c r="K153" s="180">
        <f>RES_hhdet_fech!K153/RES_summary!K$19</f>
        <v>8.989765474249074</v>
      </c>
      <c r="L153" s="180">
        <f>RES_hhdet_fech!L153/RES_summary!L$19</f>
        <v>11.442875067495793</v>
      </c>
      <c r="M153" s="180">
        <f>RES_hhdet_fech!M153/RES_summary!M$19</f>
        <v>11.242508261055121</v>
      </c>
      <c r="N153" s="180">
        <f>RES_hhdet_fech!N153/RES_summary!N$19</f>
        <v>11.261748735063881</v>
      </c>
      <c r="O153" s="180">
        <f>RES_hhdet_fech!O153/RES_summary!O$19</f>
        <v>11.168676928641222</v>
      </c>
      <c r="P153" s="180">
        <f>RES_hhdet_fech!P153/RES_summary!P$19</f>
        <v>11.110646566825908</v>
      </c>
      <c r="Q153" s="180">
        <f>RES_hhdet_fech!Q153/RES_summary!Q$19</f>
        <v>11.712565627496735</v>
      </c>
    </row>
    <row r="154" spans="1:17" ht="12" customHeight="1" x14ac:dyDescent="0.25">
      <c r="A154" s="161" t="s">
        <v>141</v>
      </c>
      <c r="B154" s="179">
        <f>RES_hhdet_fech!B154/RES_summary!B$19</f>
        <v>0</v>
      </c>
      <c r="C154" s="179">
        <f>RES_hhdet_fech!C154/RES_summary!C$19</f>
        <v>0</v>
      </c>
      <c r="D154" s="179">
        <f>RES_hhdet_fech!D154/RES_summary!D$19</f>
        <v>5.6717461207038662</v>
      </c>
      <c r="E154" s="179">
        <f>RES_hhdet_fech!E154/RES_summary!E$19</f>
        <v>5.6517711086439046</v>
      </c>
      <c r="F154" s="179">
        <f>RES_hhdet_fech!F154/RES_summary!F$19</f>
        <v>5.7744412680996424</v>
      </c>
      <c r="G154" s="179">
        <f>RES_hhdet_fech!G154/RES_summary!G$19</f>
        <v>6.0990798951128022</v>
      </c>
      <c r="H154" s="179">
        <f>RES_hhdet_fech!H154/RES_summary!H$19</f>
        <v>6.0759059070226584</v>
      </c>
      <c r="I154" s="179">
        <f>RES_hhdet_fech!I154/RES_summary!I$19</f>
        <v>6.1794512372057442</v>
      </c>
      <c r="J154" s="179">
        <f>RES_hhdet_fech!J154/RES_summary!J$19</f>
        <v>6.3007025138453825</v>
      </c>
      <c r="K154" s="179">
        <f>RES_hhdet_fech!K154/RES_summary!K$19</f>
        <v>5.156002688868643</v>
      </c>
      <c r="L154" s="179">
        <f>RES_hhdet_fech!L154/RES_summary!L$19</f>
        <v>6.5218325703861053</v>
      </c>
      <c r="M154" s="179">
        <f>RES_hhdet_fech!M154/RES_summary!M$19</f>
        <v>6.5718867836885719</v>
      </c>
      <c r="N154" s="179">
        <f>RES_hhdet_fech!N154/RES_summary!N$19</f>
        <v>6.6052342339575105</v>
      </c>
      <c r="O154" s="179">
        <f>RES_hhdet_fech!O154/RES_summary!O$19</f>
        <v>6.7848018894653412</v>
      </c>
      <c r="P154" s="179">
        <f>RES_hhdet_fech!P154/RES_summary!P$19</f>
        <v>6.8226171733327465</v>
      </c>
      <c r="Q154" s="179">
        <f>RES_hhdet_fech!Q154/RES_summary!Q$19</f>
        <v>7.3354876989384357</v>
      </c>
    </row>
    <row r="155" spans="1:17" ht="12" customHeight="1" x14ac:dyDescent="0.25">
      <c r="A155" s="148" t="s">
        <v>60</v>
      </c>
      <c r="B155" s="177">
        <f>RES_hhdet_fech!B155/RES_summary!B$19</f>
        <v>0</v>
      </c>
      <c r="C155" s="177">
        <f>RES_hhdet_fech!C155/RES_summary!C$19</f>
        <v>0</v>
      </c>
      <c r="D155" s="177">
        <f>RES_hhdet_fech!D155/RES_summary!D$19</f>
        <v>0.20638435626599047</v>
      </c>
      <c r="E155" s="177">
        <f>RES_hhdet_fech!E155/RES_summary!E$19</f>
        <v>0.21438585364364876</v>
      </c>
      <c r="F155" s="177">
        <f>RES_hhdet_fech!F155/RES_summary!F$19</f>
        <v>0.21099113914676373</v>
      </c>
      <c r="G155" s="177">
        <f>RES_hhdet_fech!G155/RES_summary!G$19</f>
        <v>0.21810196089633396</v>
      </c>
      <c r="H155" s="177">
        <f>RES_hhdet_fech!H155/RES_summary!H$19</f>
        <v>0.21766394634630862</v>
      </c>
      <c r="I155" s="177">
        <f>RES_hhdet_fech!I155/RES_summary!I$19</f>
        <v>0.22151000733574797</v>
      </c>
      <c r="J155" s="177">
        <f>RES_hhdet_fech!J155/RES_summary!J$19</f>
        <v>0.22590434641935084</v>
      </c>
      <c r="K155" s="177">
        <f>RES_hhdet_fech!K155/RES_summary!K$19</f>
        <v>0.17979530948497779</v>
      </c>
      <c r="L155" s="177">
        <f>RES_hhdet_fech!L155/RES_summary!L$19</f>
        <v>0.22885750134991339</v>
      </c>
      <c r="M155" s="177">
        <f>RES_hhdet_fech!M155/RES_summary!M$19</f>
        <v>0.22485016522109985</v>
      </c>
      <c r="N155" s="177">
        <f>RES_hhdet_fech!N155/RES_summary!N$19</f>
        <v>0.22523497470127576</v>
      </c>
      <c r="O155" s="177">
        <f>RES_hhdet_fech!O155/RES_summary!O$19</f>
        <v>0.30155427707331206</v>
      </c>
      <c r="P155" s="177">
        <f>RES_hhdet_fech!P155/RES_summary!P$19</f>
        <v>0.29998745730429804</v>
      </c>
      <c r="Q155" s="177">
        <f>RES_hhdet_fech!Q155/RES_summary!Q$19</f>
        <v>0.78474189704228126</v>
      </c>
    </row>
    <row r="156" spans="1:17" ht="12" customHeight="1" x14ac:dyDescent="0.25">
      <c r="A156" s="148" t="s">
        <v>59</v>
      </c>
      <c r="B156" s="177">
        <f>RES_hhdet_fech!B156/RES_summary!B$19</f>
        <v>0</v>
      </c>
      <c r="C156" s="177">
        <f>RES_hhdet_fech!C156/RES_summary!C$19</f>
        <v>0</v>
      </c>
      <c r="D156" s="177">
        <f>RES_hhdet_fech!D156/RES_summary!D$19</f>
        <v>5.4653617644378745</v>
      </c>
      <c r="E156" s="177">
        <f>RES_hhdet_fech!E156/RES_summary!E$19</f>
        <v>5.4373852550002564</v>
      </c>
      <c r="F156" s="177">
        <f>RES_hhdet_fech!F156/RES_summary!F$19</f>
        <v>5.5634501289528782</v>
      </c>
      <c r="G156" s="177">
        <f>RES_hhdet_fech!G156/RES_summary!G$19</f>
        <v>5.8809779342164683</v>
      </c>
      <c r="H156" s="177">
        <f>RES_hhdet_fech!H156/RES_summary!H$19</f>
        <v>5.8582419606763496</v>
      </c>
      <c r="I156" s="177">
        <f>RES_hhdet_fech!I156/RES_summary!I$19</f>
        <v>5.9579412298699967</v>
      </c>
      <c r="J156" s="177">
        <f>RES_hhdet_fech!J156/RES_summary!J$19</f>
        <v>6.0747981674260298</v>
      </c>
      <c r="K156" s="177">
        <f>RES_hhdet_fech!K156/RES_summary!K$19</f>
        <v>4.9762073793836645</v>
      </c>
      <c r="L156" s="177">
        <f>RES_hhdet_fech!L156/RES_summary!L$19</f>
        <v>6.292975069036193</v>
      </c>
      <c r="M156" s="177">
        <f>RES_hhdet_fech!M156/RES_summary!M$19</f>
        <v>6.3470366184674711</v>
      </c>
      <c r="N156" s="177">
        <f>RES_hhdet_fech!N156/RES_summary!N$19</f>
        <v>6.3799992592562349</v>
      </c>
      <c r="O156" s="177">
        <f>RES_hhdet_fech!O156/RES_summary!O$19</f>
        <v>6.4832476123920291</v>
      </c>
      <c r="P156" s="177">
        <f>RES_hhdet_fech!P156/RES_summary!P$19</f>
        <v>6.5226297160284492</v>
      </c>
      <c r="Q156" s="177">
        <f>RES_hhdet_fech!Q156/RES_summary!Q$19</f>
        <v>6.5507458018961557</v>
      </c>
    </row>
    <row r="157" spans="1:17" ht="12" customHeight="1" x14ac:dyDescent="0.25">
      <c r="A157" s="158" t="s">
        <v>62</v>
      </c>
      <c r="B157" s="178">
        <f>RES_hhdet_fech!B157/RES_summary!B$19</f>
        <v>5.762610064563666</v>
      </c>
      <c r="C157" s="178">
        <f>RES_hhdet_fech!C157/RES_summary!C$19</f>
        <v>7.1210698365106655</v>
      </c>
      <c r="D157" s="178">
        <f>RES_hhdet_fech!D157/RES_summary!D$19</f>
        <v>6.570541607681748</v>
      </c>
      <c r="E157" s="178">
        <f>RES_hhdet_fech!E157/RES_summary!E$19</f>
        <v>6.2847910155134095</v>
      </c>
      <c r="F157" s="178">
        <f>RES_hhdet_fech!F157/RES_summary!F$19</f>
        <v>7.3553748803935068</v>
      </c>
      <c r="G157" s="178">
        <f>RES_hhdet_fech!G157/RES_summary!G$19</f>
        <v>7.3189940009955725</v>
      </c>
      <c r="H157" s="178">
        <f>RES_hhdet_fech!H157/RES_summary!H$19</f>
        <v>7.6996387412724969</v>
      </c>
      <c r="I157" s="178">
        <f>RES_hhdet_fech!I157/RES_summary!I$19</f>
        <v>8.0044947109663358</v>
      </c>
      <c r="J157" s="178">
        <f>RES_hhdet_fech!J157/RES_summary!J$19</f>
        <v>8.8033529003808031</v>
      </c>
      <c r="K157" s="178">
        <f>RES_hhdet_fech!K157/RES_summary!K$19</f>
        <v>8.7997341402652118</v>
      </c>
      <c r="L157" s="178">
        <f>RES_hhdet_fech!L157/RES_summary!L$19</f>
        <v>8.7617822465711086</v>
      </c>
      <c r="M157" s="178">
        <f>RES_hhdet_fech!M157/RES_summary!M$19</f>
        <v>8.4327517904708547</v>
      </c>
      <c r="N157" s="178">
        <f>RES_hhdet_fech!N157/RES_summary!N$19</f>
        <v>8.38186124461863</v>
      </c>
      <c r="O157" s="178">
        <f>RES_hhdet_fech!O157/RES_summary!O$19</f>
        <v>8.0663037556933261</v>
      </c>
      <c r="P157" s="178">
        <f>RES_hhdet_fech!P157/RES_summary!P$19</f>
        <v>7.7608919996799814</v>
      </c>
      <c r="Q157" s="178">
        <f>RES_hhdet_fech!Q157/RES_summary!Q$19</f>
        <v>8.3183701585882375</v>
      </c>
    </row>
    <row r="158" spans="1:17" ht="12" customHeight="1" x14ac:dyDescent="0.25">
      <c r="A158" s="23" t="s">
        <v>57</v>
      </c>
      <c r="B158" s="177">
        <f>RES_hhdet_fech!B158/RES_summary!B$19</f>
        <v>10.613491878740618</v>
      </c>
      <c r="C158" s="177">
        <f>RES_hhdet_fech!C158/RES_summary!C$19</f>
        <v>10.432846699425269</v>
      </c>
      <c r="D158" s="177">
        <f>RES_hhdet_fech!D158/RES_summary!D$19</f>
        <v>11.036126692178717</v>
      </c>
      <c r="E158" s="177">
        <f>RES_hhdet_fech!E158/RES_summary!E$19</f>
        <v>10.20715014894285</v>
      </c>
      <c r="F158" s="177">
        <f>RES_hhdet_fech!F158/RES_summary!F$19</f>
        <v>11.776866893891132</v>
      </c>
      <c r="G158" s="177">
        <f>RES_hhdet_fech!G158/RES_summary!G$19</f>
        <v>11.658438026059317</v>
      </c>
      <c r="H158" s="177">
        <f>RES_hhdet_fech!H158/RES_summary!H$19</f>
        <v>11.828476082439298</v>
      </c>
      <c r="I158" s="177">
        <f>RES_hhdet_fech!I158/RES_summary!I$19</f>
        <v>11.370986816842324</v>
      </c>
      <c r="J158" s="177">
        <f>RES_hhdet_fech!J158/RES_summary!J$19</f>
        <v>11.344891013610056</v>
      </c>
      <c r="K158" s="177">
        <f>RES_hhdet_fech!K158/RES_summary!K$19</f>
        <v>11.20958832466145</v>
      </c>
      <c r="L158" s="177">
        <f>RES_hhdet_fech!L158/RES_summary!L$19</f>
        <v>11.982833323365957</v>
      </c>
      <c r="M158" s="177">
        <f>RES_hhdet_fech!M158/RES_summary!M$19</f>
        <v>11.951103698140937</v>
      </c>
      <c r="N158" s="177">
        <f>RES_hhdet_fech!N158/RES_summary!N$19</f>
        <v>11.926864376868695</v>
      </c>
      <c r="O158" s="177">
        <f>RES_hhdet_fech!O158/RES_summary!O$19</f>
        <v>11.893554869259413</v>
      </c>
      <c r="P158" s="177">
        <f>RES_hhdet_fech!P158/RES_summary!P$19</f>
        <v>11.786731659283731</v>
      </c>
      <c r="Q158" s="177">
        <f>RES_hhdet_fech!Q158/RES_summary!Q$19</f>
        <v>12.666653381613981</v>
      </c>
    </row>
    <row r="159" spans="1:17" ht="12" customHeight="1" x14ac:dyDescent="0.25">
      <c r="A159" s="29" t="s">
        <v>140</v>
      </c>
      <c r="B159" s="176">
        <f>RES_hhdet_fech!B159/RES_summary!B$19</f>
        <v>5.4445194537979642</v>
      </c>
      <c r="C159" s="176">
        <f>RES_hhdet_fech!C159/RES_summary!C$19</f>
        <v>5.4431221793886095</v>
      </c>
      <c r="D159" s="176">
        <f>RES_hhdet_fech!D159/RES_summary!D$19</f>
        <v>5.6567292222993251</v>
      </c>
      <c r="E159" s="176">
        <f>RES_hhdet_fech!E159/RES_summary!E$19</f>
        <v>5.5071602611653283</v>
      </c>
      <c r="F159" s="176">
        <f>RES_hhdet_fech!F159/RES_summary!F$19</f>
        <v>6.1912067974580571</v>
      </c>
      <c r="G159" s="176">
        <f>RES_hhdet_fech!G159/RES_summary!G$19</f>
        <v>6.0792241226001522</v>
      </c>
      <c r="H159" s="176">
        <f>RES_hhdet_fech!H159/RES_summary!H$19</f>
        <v>6.2686113259463818</v>
      </c>
      <c r="I159" s="176">
        <f>RES_hhdet_fech!I159/RES_summary!I$19</f>
        <v>6.1006317273527459</v>
      </c>
      <c r="J159" s="176">
        <f>RES_hhdet_fech!J159/RES_summary!J$19</f>
        <v>6.1721645351409045</v>
      </c>
      <c r="K159" s="176">
        <f>RES_hhdet_fech!K159/RES_summary!K$19</f>
        <v>5.9560375369710616</v>
      </c>
      <c r="L159" s="176">
        <f>RES_hhdet_fech!L159/RES_summary!L$19</f>
        <v>6.5007111244532245</v>
      </c>
      <c r="M159" s="176">
        <f>RES_hhdet_fech!M159/RES_summary!M$19</f>
        <v>6.4334440993700639</v>
      </c>
      <c r="N159" s="176">
        <f>RES_hhdet_fech!N159/RES_summary!N$19</f>
        <v>6.5055879788460276</v>
      </c>
      <c r="O159" s="176">
        <f>RES_hhdet_fech!O159/RES_summary!O$19</f>
        <v>6.3926531249537746</v>
      </c>
      <c r="P159" s="176">
        <f>RES_hhdet_fech!P159/RES_summary!P$19</f>
        <v>6.3793867493531522</v>
      </c>
      <c r="Q159" s="176">
        <f>RES_hhdet_fech!Q159/RES_summary!Q$19</f>
        <v>7.0328581104630858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28.890561773237721</v>
      </c>
      <c r="C161" s="184">
        <f>RES_hhdet_fech!C161/RES_summary!C$19</f>
        <v>27.717957882666422</v>
      </c>
      <c r="D161" s="184">
        <f>RES_hhdet_fech!D161/RES_summary!D$19</f>
        <v>28.58553065048693</v>
      </c>
      <c r="E161" s="184">
        <f>RES_hhdet_fech!E161/RES_summary!E$19</f>
        <v>33.562914181024176</v>
      </c>
      <c r="F161" s="184">
        <f>RES_hhdet_fech!F161/RES_summary!F$19</f>
        <v>30.636209004479749</v>
      </c>
      <c r="G161" s="184">
        <f>RES_hhdet_fech!G161/RES_summary!G$19</f>
        <v>30.228555516079677</v>
      </c>
      <c r="H161" s="184">
        <f>RES_hhdet_fech!H161/RES_summary!H$19</f>
        <v>33.032214107404762</v>
      </c>
      <c r="I161" s="184">
        <f>RES_hhdet_fech!I161/RES_summary!I$19</f>
        <v>32.653439867451588</v>
      </c>
      <c r="J161" s="184">
        <f>RES_hhdet_fech!J161/RES_summary!J$19</f>
        <v>31.345190698977962</v>
      </c>
      <c r="K161" s="184">
        <f>RES_hhdet_fech!K161/RES_summary!K$19</f>
        <v>22.88366910550139</v>
      </c>
      <c r="L161" s="184">
        <f>RES_hhdet_fech!L161/RES_summary!L$19</f>
        <v>26.908022984261489</v>
      </c>
      <c r="M161" s="184">
        <f>RES_hhdet_fech!M161/RES_summary!M$19</f>
        <v>25.823427157947179</v>
      </c>
      <c r="N161" s="184">
        <f>RES_hhdet_fech!N161/RES_summary!N$19</f>
        <v>27.404866810546409</v>
      </c>
      <c r="O161" s="184">
        <f>RES_hhdet_fech!O161/RES_summary!O$19</f>
        <v>25.878761634171717</v>
      </c>
      <c r="P161" s="184">
        <f>RES_hhdet_fech!P161/RES_summary!P$19</f>
        <v>25.535128318304015</v>
      </c>
      <c r="Q161" s="184">
        <f>RES_hhdet_fech!Q161/RES_summary!Q$19</f>
        <v>29.928528417981568</v>
      </c>
    </row>
    <row r="162" spans="1:17" ht="12.95" customHeight="1" x14ac:dyDescent="0.25">
      <c r="A162" s="158" t="s">
        <v>65</v>
      </c>
      <c r="B162" s="178">
        <f>RES_hhdet_fech!B162/RES_summary!B$19</f>
        <v>10.652226674187537</v>
      </c>
      <c r="C162" s="178">
        <f>RES_hhdet_fech!C162/RES_summary!C$19</f>
        <v>7.5001758872788384</v>
      </c>
      <c r="D162" s="178">
        <f>RES_hhdet_fech!D162/RES_summary!D$19</f>
        <v>9.5203241354017063</v>
      </c>
      <c r="E162" s="178">
        <f>RES_hhdet_fech!E162/RES_summary!E$19</f>
        <v>14.654150237100044</v>
      </c>
      <c r="F162" s="178">
        <f>RES_hhdet_fech!F162/RES_summary!F$19</f>
        <v>10.874973718336152</v>
      </c>
      <c r="G162" s="178">
        <f>RES_hhdet_fech!G162/RES_summary!G$19</f>
        <v>10.288203494669233</v>
      </c>
      <c r="H162" s="178">
        <f>RES_hhdet_fech!H162/RES_summary!H$19</f>
        <v>12.762800788030393</v>
      </c>
      <c r="I162" s="178">
        <f>RES_hhdet_fech!I162/RES_summary!I$19</f>
        <v>12.095633739278663</v>
      </c>
      <c r="J162" s="178">
        <f>RES_hhdet_fech!J162/RES_summary!J$19</f>
        <v>9.8929086142565836</v>
      </c>
      <c r="K162" s="178">
        <f>RES_hhdet_fech!K162/RES_summary!K$19</f>
        <v>3.5195514511959853</v>
      </c>
      <c r="L162" s="178">
        <f>RES_hhdet_fech!L162/RES_summary!L$19</f>
        <v>6.462620744406812</v>
      </c>
      <c r="M162" s="178">
        <f>RES_hhdet_fech!M162/RES_summary!M$19</f>
        <v>5.7563679617552044</v>
      </c>
      <c r="N162" s="178">
        <f>RES_hhdet_fech!N162/RES_summary!N$19</f>
        <v>7.3370356675042716</v>
      </c>
      <c r="O162" s="178">
        <f>RES_hhdet_fech!O162/RES_summary!O$19</f>
        <v>6.0670120792233302</v>
      </c>
      <c r="P162" s="178">
        <f>RES_hhdet_fech!P162/RES_summary!P$19</f>
        <v>6.1364834551883582</v>
      </c>
      <c r="Q162" s="178">
        <f>RES_hhdet_fech!Q162/RES_summary!Q$19</f>
        <v>9.3547437041075234</v>
      </c>
    </row>
    <row r="163" spans="1:17" ht="12" customHeight="1" x14ac:dyDescent="0.25">
      <c r="A163" s="23" t="s">
        <v>60</v>
      </c>
      <c r="B163" s="176">
        <f>RES_hhdet_fech!B163/RES_summary!B$19</f>
        <v>10.652226674187537</v>
      </c>
      <c r="C163" s="176">
        <f>RES_hhdet_fech!C163/RES_summary!C$19</f>
        <v>7.5001758872788384</v>
      </c>
      <c r="D163" s="176">
        <f>RES_hhdet_fech!D163/RES_summary!D$19</f>
        <v>9.5203241354017063</v>
      </c>
      <c r="E163" s="176">
        <f>RES_hhdet_fech!E163/RES_summary!E$19</f>
        <v>14.654150237100044</v>
      </c>
      <c r="F163" s="176">
        <f>RES_hhdet_fech!F163/RES_summary!F$19</f>
        <v>10.874973718336152</v>
      </c>
      <c r="G163" s="176">
        <f>RES_hhdet_fech!G163/RES_summary!G$19</f>
        <v>10.288203494669233</v>
      </c>
      <c r="H163" s="176">
        <f>RES_hhdet_fech!H163/RES_summary!H$19</f>
        <v>12.762800788030393</v>
      </c>
      <c r="I163" s="176">
        <f>RES_hhdet_fech!I163/RES_summary!I$19</f>
        <v>12.095633739278663</v>
      </c>
      <c r="J163" s="176">
        <f>RES_hhdet_fech!J163/RES_summary!J$19</f>
        <v>9.8929086142565836</v>
      </c>
      <c r="K163" s="176">
        <f>RES_hhdet_fech!K163/RES_summary!K$19</f>
        <v>3.5195514511959853</v>
      </c>
      <c r="L163" s="176">
        <f>RES_hhdet_fech!L163/RES_summary!L$19</f>
        <v>6.462620744406812</v>
      </c>
      <c r="M163" s="176">
        <f>RES_hhdet_fech!M163/RES_summary!M$19</f>
        <v>5.7563679617552044</v>
      </c>
      <c r="N163" s="176">
        <f>RES_hhdet_fech!N163/RES_summary!N$19</f>
        <v>7.3370356675042716</v>
      </c>
      <c r="O163" s="176">
        <f>RES_hhdet_fech!O163/RES_summary!O$19</f>
        <v>6.0670120792233302</v>
      </c>
      <c r="P163" s="176">
        <f>RES_hhdet_fech!P163/RES_summary!P$19</f>
        <v>6.1364834551883582</v>
      </c>
      <c r="Q163" s="176">
        <f>RES_hhdet_fech!Q163/RES_summary!Q$19</f>
        <v>9.3547437041075234</v>
      </c>
    </row>
    <row r="164" spans="1:17" ht="12.95" customHeight="1" x14ac:dyDescent="0.25">
      <c r="A164" s="158" t="s">
        <v>112</v>
      </c>
      <c r="B164" s="178">
        <f>RES_hhdet_fech!B164/RES_summary!B$19</f>
        <v>2.2404207130178779</v>
      </c>
      <c r="C164" s="178">
        <f>RES_hhdet_fech!C164/RES_summary!C$19</f>
        <v>2.122597648191789</v>
      </c>
      <c r="D164" s="178">
        <f>RES_hhdet_fech!D164/RES_summary!D$19</f>
        <v>2.1240822494561304</v>
      </c>
      <c r="E164" s="178">
        <f>RES_hhdet_fech!E164/RES_summary!E$19</f>
        <v>1.9823575535096822</v>
      </c>
      <c r="F164" s="178">
        <f>RES_hhdet_fech!F164/RES_summary!F$19</f>
        <v>1.9870321069312398</v>
      </c>
      <c r="G164" s="178">
        <f>RES_hhdet_fech!G164/RES_summary!G$19</f>
        <v>1.9784024697634413</v>
      </c>
      <c r="H164" s="178">
        <f>RES_hhdet_fech!H164/RES_summary!H$19</f>
        <v>1.9977513870103136</v>
      </c>
      <c r="I164" s="178">
        <f>RES_hhdet_fech!I164/RES_summary!I$19</f>
        <v>1.9038866278712405</v>
      </c>
      <c r="J164" s="178">
        <f>RES_hhdet_fech!J164/RES_summary!J$19</f>
        <v>1.8219505000548202</v>
      </c>
      <c r="K164" s="178">
        <f>RES_hhdet_fech!K164/RES_summary!K$19</f>
        <v>2.0249018367223544</v>
      </c>
      <c r="L164" s="178">
        <f>RES_hhdet_fech!L164/RES_summary!L$19</f>
        <v>2.0847627249921175</v>
      </c>
      <c r="M164" s="178">
        <f>RES_hhdet_fech!M164/RES_summary!M$19</f>
        <v>2.1677897672324526</v>
      </c>
      <c r="N164" s="178">
        <f>RES_hhdet_fech!N164/RES_summary!N$19</f>
        <v>2.2082020487911445</v>
      </c>
      <c r="O164" s="178">
        <f>RES_hhdet_fech!O164/RES_summary!O$19</f>
        <v>2.2306241829596987</v>
      </c>
      <c r="P164" s="178">
        <f>RES_hhdet_fech!P164/RES_summary!P$19</f>
        <v>2.1435855319327044</v>
      </c>
      <c r="Q164" s="178">
        <f>RES_hhdet_fech!Q164/RES_summary!Q$19</f>
        <v>2.1554528806806905</v>
      </c>
    </row>
    <row r="165" spans="1:17" ht="12" customHeight="1" x14ac:dyDescent="0.25">
      <c r="A165" s="23" t="s">
        <v>60</v>
      </c>
      <c r="B165" s="177">
        <f>RES_hhdet_fech!B165/RES_summary!B$19</f>
        <v>2.2404207130178779</v>
      </c>
      <c r="C165" s="177">
        <f>RES_hhdet_fech!C165/RES_summary!C$19</f>
        <v>2.122597648191789</v>
      </c>
      <c r="D165" s="177">
        <f>RES_hhdet_fech!D165/RES_summary!D$19</f>
        <v>2.1240822494561304</v>
      </c>
      <c r="E165" s="177">
        <f>RES_hhdet_fech!E165/RES_summary!E$19</f>
        <v>1.9823575535096822</v>
      </c>
      <c r="F165" s="177">
        <f>RES_hhdet_fech!F165/RES_summary!F$19</f>
        <v>1.9870321069312398</v>
      </c>
      <c r="G165" s="177">
        <f>RES_hhdet_fech!G165/RES_summary!G$19</f>
        <v>1.9784024697634413</v>
      </c>
      <c r="H165" s="177">
        <f>RES_hhdet_fech!H165/RES_summary!H$19</f>
        <v>1.9977513870103136</v>
      </c>
      <c r="I165" s="177">
        <f>RES_hhdet_fech!I165/RES_summary!I$19</f>
        <v>1.9038866278712405</v>
      </c>
      <c r="J165" s="177">
        <f>RES_hhdet_fech!J165/RES_summary!J$19</f>
        <v>1.8219505000548202</v>
      </c>
      <c r="K165" s="177">
        <f>RES_hhdet_fech!K165/RES_summary!K$19</f>
        <v>2.0249018367223544</v>
      </c>
      <c r="L165" s="177">
        <f>RES_hhdet_fech!L165/RES_summary!L$19</f>
        <v>2.0847627249921175</v>
      </c>
      <c r="M165" s="177">
        <f>RES_hhdet_fech!M165/RES_summary!M$19</f>
        <v>2.1677897672324526</v>
      </c>
      <c r="N165" s="177">
        <f>RES_hhdet_fech!N165/RES_summary!N$19</f>
        <v>2.2082020487911445</v>
      </c>
      <c r="O165" s="177">
        <f>RES_hhdet_fech!O165/RES_summary!O$19</f>
        <v>2.2306241829596987</v>
      </c>
      <c r="P165" s="177">
        <f>RES_hhdet_fech!P165/RES_summary!P$19</f>
        <v>2.1435855319327044</v>
      </c>
      <c r="Q165" s="177">
        <f>RES_hhdet_fech!Q165/RES_summary!Q$19</f>
        <v>2.1554528806806905</v>
      </c>
    </row>
    <row r="166" spans="1:17" ht="12" customHeight="1" x14ac:dyDescent="0.25">
      <c r="A166" s="158" t="s">
        <v>63</v>
      </c>
      <c r="B166" s="178">
        <f>RES_hhdet_fech!B166/RES_summary!B$19</f>
        <v>10.235545071968126</v>
      </c>
      <c r="C166" s="178">
        <f>RES_hhdet_fech!C166/RES_summary!C$19</f>
        <v>10.940665679825152</v>
      </c>
      <c r="D166" s="178">
        <f>RES_hhdet_fech!D166/RES_summary!D$19</f>
        <v>10.33854212712659</v>
      </c>
      <c r="E166" s="178">
        <f>RES_hhdet_fech!E166/RES_summary!E$19</f>
        <v>10.585933790226921</v>
      </c>
      <c r="F166" s="178">
        <f>RES_hhdet_fech!F166/RES_summary!F$19</f>
        <v>10.373736574401072</v>
      </c>
      <c r="G166" s="178">
        <f>RES_hhdet_fech!G166/RES_summary!G$19</f>
        <v>10.610195480777667</v>
      </c>
      <c r="H166" s="178">
        <f>RES_hhdet_fech!H166/RES_summary!H$19</f>
        <v>10.549768894054091</v>
      </c>
      <c r="I166" s="178">
        <f>RES_hhdet_fech!I166/RES_summary!I$19</f>
        <v>10.636622033838487</v>
      </c>
      <c r="J166" s="178">
        <f>RES_hhdet_fech!J166/RES_summary!J$19</f>
        <v>10.811377276098554</v>
      </c>
      <c r="K166" s="178">
        <f>RES_hhdet_fech!K166/RES_summary!K$19</f>
        <v>8.5453219564550906</v>
      </c>
      <c r="L166" s="178">
        <f>RES_hhdet_fech!L166/RES_summary!L$19</f>
        <v>9.6031621244325649</v>
      </c>
      <c r="M166" s="178">
        <f>RES_hhdet_fech!M166/RES_summary!M$19</f>
        <v>9.4608654477356797</v>
      </c>
      <c r="N166" s="178">
        <f>RES_hhdet_fech!N166/RES_summary!N$19</f>
        <v>9.4776710572422633</v>
      </c>
      <c r="O166" s="178">
        <f>RES_hhdet_fech!O166/RES_summary!O$19</f>
        <v>9.5139142680604394</v>
      </c>
      <c r="P166" s="178">
        <f>RES_hhdet_fech!P166/RES_summary!P$19</f>
        <v>9.4942993041998314</v>
      </c>
      <c r="Q166" s="178">
        <f>RES_hhdet_fech!Q166/RES_summary!Q$19</f>
        <v>10.092595548782894</v>
      </c>
    </row>
    <row r="167" spans="1:17" ht="12" customHeight="1" x14ac:dyDescent="0.25">
      <c r="A167" s="167" t="s">
        <v>144</v>
      </c>
      <c r="B167" s="183">
        <f>RES_hhdet_fech!B167/RES_summary!B$19</f>
        <v>12.847024024223908</v>
      </c>
      <c r="C167" s="183">
        <f>RES_hhdet_fech!C167/RES_summary!C$19</f>
        <v>13.388755325352275</v>
      </c>
      <c r="D167" s="183">
        <f>RES_hhdet_fech!D167/RES_summary!D$19</f>
        <v>13.097001634780703</v>
      </c>
      <c r="E167" s="183">
        <f>RES_hhdet_fech!E167/RES_summary!E$19</f>
        <v>12.938618648926942</v>
      </c>
      <c r="F167" s="183">
        <f>RES_hhdet_fech!F167/RES_summary!F$19</f>
        <v>13.136896904269953</v>
      </c>
      <c r="G167" s="183">
        <f>RES_hhdet_fech!G167/RES_summary!G$19</f>
        <v>0</v>
      </c>
      <c r="H167" s="183">
        <f>RES_hhdet_fech!H167/RES_summary!H$19</f>
        <v>0</v>
      </c>
      <c r="I167" s="183">
        <f>RES_hhdet_fech!I167/RES_summary!I$19</f>
        <v>0</v>
      </c>
      <c r="J167" s="183">
        <f>RES_hhdet_fech!J167/RES_summary!J$19</f>
        <v>0</v>
      </c>
      <c r="K167" s="183">
        <f>RES_hhdet_fech!K167/RES_summary!K$19</f>
        <v>0</v>
      </c>
      <c r="L167" s="183">
        <f>RES_hhdet_fech!L167/RES_summary!L$19</f>
        <v>0</v>
      </c>
      <c r="M167" s="183">
        <f>RES_hhdet_fech!M167/RES_summary!M$19</f>
        <v>0</v>
      </c>
      <c r="N167" s="183">
        <f>RES_hhdet_fech!N167/RES_summary!N$19</f>
        <v>0</v>
      </c>
      <c r="O167" s="183">
        <f>RES_hhdet_fech!O167/RES_summary!O$19</f>
        <v>0</v>
      </c>
      <c r="P167" s="183">
        <f>RES_hhdet_fech!P167/RES_summary!P$19</f>
        <v>0</v>
      </c>
      <c r="Q167" s="183">
        <f>RES_hhdet_fech!Q167/RES_summary!Q$19</f>
        <v>0</v>
      </c>
    </row>
    <row r="168" spans="1:17" ht="12" customHeight="1" x14ac:dyDescent="0.25">
      <c r="A168" s="167" t="s">
        <v>143</v>
      </c>
      <c r="B168" s="183">
        <f>RES_hhdet_fech!B168/RES_summary!B$19</f>
        <v>0</v>
      </c>
      <c r="C168" s="183">
        <f>RES_hhdet_fech!C168/RES_summary!C$19</f>
        <v>0</v>
      </c>
      <c r="D168" s="183">
        <f>RES_hhdet_fech!D168/RES_summary!D$19</f>
        <v>5.7273017971335856</v>
      </c>
      <c r="E168" s="183">
        <f>RES_hhdet_fech!E168/RES_summary!E$19</f>
        <v>5.6961576279788115</v>
      </c>
      <c r="F168" s="183">
        <f>RES_hhdet_fech!F168/RES_summary!F$19</f>
        <v>5.8261880670382977</v>
      </c>
      <c r="G168" s="183">
        <f>RES_hhdet_fech!G168/RES_summary!G$19</f>
        <v>0</v>
      </c>
      <c r="H168" s="183">
        <f>RES_hhdet_fech!H168/RES_summary!H$19</f>
        <v>0</v>
      </c>
      <c r="I168" s="183">
        <f>RES_hhdet_fech!I168/RES_summary!I$19</f>
        <v>0</v>
      </c>
      <c r="J168" s="183">
        <f>RES_hhdet_fech!J168/RES_summary!J$19</f>
        <v>0</v>
      </c>
      <c r="K168" s="183">
        <f>RES_hhdet_fech!K168/RES_summary!K$19</f>
        <v>0</v>
      </c>
      <c r="L168" s="183">
        <f>RES_hhdet_fech!L168/RES_summary!L$19</f>
        <v>0</v>
      </c>
      <c r="M168" s="183">
        <f>RES_hhdet_fech!M168/RES_summary!M$19</f>
        <v>0</v>
      </c>
      <c r="N168" s="183">
        <f>RES_hhdet_fech!N168/RES_summary!N$19</f>
        <v>0</v>
      </c>
      <c r="O168" s="183">
        <f>RES_hhdet_fech!O168/RES_summary!O$19</f>
        <v>0</v>
      </c>
      <c r="P168" s="183">
        <f>RES_hhdet_fech!P168/RES_summary!P$19</f>
        <v>0</v>
      </c>
      <c r="Q168" s="183">
        <f>RES_hhdet_fech!Q168/RES_summary!Q$19</f>
        <v>0</v>
      </c>
    </row>
    <row r="169" spans="1:17" ht="12" customHeight="1" x14ac:dyDescent="0.25">
      <c r="A169" s="166" t="s">
        <v>57</v>
      </c>
      <c r="B169" s="182">
        <f>RES_hhdet_fech!B169/RES_summary!B$19</f>
        <v>0</v>
      </c>
      <c r="C169" s="182">
        <f>RES_hhdet_fech!C169/RES_summary!C$19</f>
        <v>0</v>
      </c>
      <c r="D169" s="182">
        <f>RES_hhdet_fech!D169/RES_summary!D$19</f>
        <v>0.26194003269570787</v>
      </c>
      <c r="E169" s="182">
        <f>RES_hhdet_fech!E169/RES_summary!E$19</f>
        <v>0.2587723729785551</v>
      </c>
      <c r="F169" s="182">
        <f>RES_hhdet_fech!F169/RES_summary!F$19</f>
        <v>0.26273793808542056</v>
      </c>
      <c r="G169" s="182">
        <f>RES_hhdet_fech!G169/RES_summary!G$19</f>
        <v>0</v>
      </c>
      <c r="H169" s="182">
        <f>RES_hhdet_fech!H169/RES_summary!H$19</f>
        <v>0</v>
      </c>
      <c r="I169" s="182">
        <f>RES_hhdet_fech!I169/RES_summary!I$19</f>
        <v>0</v>
      </c>
      <c r="J169" s="182">
        <f>RES_hhdet_fech!J169/RES_summary!J$19</f>
        <v>0</v>
      </c>
      <c r="K169" s="182">
        <f>RES_hhdet_fech!K169/RES_summary!K$19</f>
        <v>0</v>
      </c>
      <c r="L169" s="182">
        <f>RES_hhdet_fech!L169/RES_summary!L$19</f>
        <v>0</v>
      </c>
      <c r="M169" s="182">
        <f>RES_hhdet_fech!M169/RES_summary!M$19</f>
        <v>0</v>
      </c>
      <c r="N169" s="182">
        <f>RES_hhdet_fech!N169/RES_summary!N$19</f>
        <v>0</v>
      </c>
      <c r="O169" s="182">
        <f>RES_hhdet_fech!O169/RES_summary!O$19</f>
        <v>0</v>
      </c>
      <c r="P169" s="182">
        <f>RES_hhdet_fech!P169/RES_summary!P$19</f>
        <v>0</v>
      </c>
      <c r="Q169" s="182">
        <f>RES_hhdet_fech!Q169/RES_summary!Q$19</f>
        <v>0</v>
      </c>
    </row>
    <row r="170" spans="1:17" ht="12" customHeight="1" x14ac:dyDescent="0.25">
      <c r="A170" s="147" t="s">
        <v>59</v>
      </c>
      <c r="B170" s="181">
        <f>RES_hhdet_fech!B170/RES_summary!B$19</f>
        <v>0</v>
      </c>
      <c r="C170" s="181">
        <f>RES_hhdet_fech!C170/RES_summary!C$19</f>
        <v>0</v>
      </c>
      <c r="D170" s="181">
        <f>RES_hhdet_fech!D170/RES_summary!D$19</f>
        <v>5.465361764437878</v>
      </c>
      <c r="E170" s="181">
        <f>RES_hhdet_fech!E170/RES_summary!E$19</f>
        <v>5.4373852550002564</v>
      </c>
      <c r="F170" s="181">
        <f>RES_hhdet_fech!F170/RES_summary!F$19</f>
        <v>5.5634501289528773</v>
      </c>
      <c r="G170" s="181">
        <f>RES_hhdet_fech!G170/RES_summary!G$19</f>
        <v>0</v>
      </c>
      <c r="H170" s="181">
        <f>RES_hhdet_fech!H170/RES_summary!H$19</f>
        <v>0</v>
      </c>
      <c r="I170" s="181">
        <f>RES_hhdet_fech!I170/RES_summary!I$19</f>
        <v>0</v>
      </c>
      <c r="J170" s="181">
        <f>RES_hhdet_fech!J170/RES_summary!J$19</f>
        <v>0</v>
      </c>
      <c r="K170" s="181">
        <f>RES_hhdet_fech!K170/RES_summary!K$19</f>
        <v>0</v>
      </c>
      <c r="L170" s="181">
        <f>RES_hhdet_fech!L170/RES_summary!L$19</f>
        <v>0</v>
      </c>
      <c r="M170" s="181">
        <f>RES_hhdet_fech!M170/RES_summary!M$19</f>
        <v>0</v>
      </c>
      <c r="N170" s="181">
        <f>RES_hhdet_fech!N170/RES_summary!N$19</f>
        <v>0</v>
      </c>
      <c r="O170" s="181">
        <f>RES_hhdet_fech!O170/RES_summary!O$19</f>
        <v>0</v>
      </c>
      <c r="P170" s="181">
        <f>RES_hhdet_fech!P170/RES_summary!P$19</f>
        <v>0</v>
      </c>
      <c r="Q170" s="181">
        <f>RES_hhdet_fech!Q170/RES_summary!Q$19</f>
        <v>0</v>
      </c>
    </row>
    <row r="171" spans="1:17" ht="12" customHeight="1" x14ac:dyDescent="0.25">
      <c r="A171" s="163" t="s">
        <v>142</v>
      </c>
      <c r="B171" s="180">
        <f>RES_hhdet_fech!B171/RES_summary!B$19</f>
        <v>10.149736275146516</v>
      </c>
      <c r="C171" s="180">
        <f>RES_hhdet_fech!C171/RES_summary!C$19</f>
        <v>10.735068089685781</v>
      </c>
      <c r="D171" s="180">
        <f>RES_hhdet_fech!D171/RES_summary!D$19</f>
        <v>10.319217813299211</v>
      </c>
      <c r="E171" s="180">
        <f>RES_hhdet_fech!E171/RES_summary!E$19</f>
        <v>10.719292682182417</v>
      </c>
      <c r="F171" s="180">
        <f>RES_hhdet_fech!F171/RES_summary!F$19</f>
        <v>10.54955695733878</v>
      </c>
      <c r="G171" s="180">
        <f>RES_hhdet_fech!G171/RES_summary!G$19</f>
        <v>10.905098044816777</v>
      </c>
      <c r="H171" s="180">
        <f>RES_hhdet_fech!H171/RES_summary!H$19</f>
        <v>10.883197317314515</v>
      </c>
      <c r="I171" s="180">
        <f>RES_hhdet_fech!I171/RES_summary!I$19</f>
        <v>11.075500366787535</v>
      </c>
      <c r="J171" s="180">
        <f>RES_hhdet_fech!J171/RES_summary!J$19</f>
        <v>11.295217320968179</v>
      </c>
      <c r="K171" s="180">
        <f>RES_hhdet_fech!K171/RES_summary!K$19</f>
        <v>8.9897654742490776</v>
      </c>
      <c r="L171" s="180">
        <f>RES_hhdet_fech!L171/RES_summary!L$19</f>
        <v>11.442875067495802</v>
      </c>
      <c r="M171" s="180">
        <f>RES_hhdet_fech!M171/RES_summary!M$19</f>
        <v>11.242508261055132</v>
      </c>
      <c r="N171" s="180">
        <f>RES_hhdet_fech!N171/RES_summary!N$19</f>
        <v>11.261748735063877</v>
      </c>
      <c r="O171" s="180">
        <f>RES_hhdet_fech!O171/RES_summary!O$19</f>
        <v>11.168676928641226</v>
      </c>
      <c r="P171" s="180">
        <f>RES_hhdet_fech!P171/RES_summary!P$19</f>
        <v>11.110646566825912</v>
      </c>
      <c r="Q171" s="180">
        <f>RES_hhdet_fech!Q171/RES_summary!Q$19</f>
        <v>11.71256562749674</v>
      </c>
    </row>
    <row r="172" spans="1:17" ht="12" customHeight="1" x14ac:dyDescent="0.25">
      <c r="A172" s="161" t="s">
        <v>141</v>
      </c>
      <c r="B172" s="179">
        <f>RES_hhdet_fech!B172/RES_summary!B$19</f>
        <v>0</v>
      </c>
      <c r="C172" s="179">
        <f>RES_hhdet_fech!C172/RES_summary!C$19</f>
        <v>0</v>
      </c>
      <c r="D172" s="179">
        <f>RES_hhdet_fech!D172/RES_summary!D$19</f>
        <v>5.6717461207038653</v>
      </c>
      <c r="E172" s="179">
        <f>RES_hhdet_fech!E172/RES_summary!E$19</f>
        <v>5.6517711086439055</v>
      </c>
      <c r="F172" s="179">
        <f>RES_hhdet_fech!F172/RES_summary!F$19</f>
        <v>5.7744412680996424</v>
      </c>
      <c r="G172" s="179">
        <f>RES_hhdet_fech!G172/RES_summary!G$19</f>
        <v>6.099079895112804</v>
      </c>
      <c r="H172" s="179">
        <f>RES_hhdet_fech!H172/RES_summary!H$19</f>
        <v>6.0759059070226566</v>
      </c>
      <c r="I172" s="179">
        <f>RES_hhdet_fech!I172/RES_summary!I$19</f>
        <v>6.1794512372057442</v>
      </c>
      <c r="J172" s="179">
        <f>RES_hhdet_fech!J172/RES_summary!J$19</f>
        <v>6.3007025138453789</v>
      </c>
      <c r="K172" s="179">
        <f>RES_hhdet_fech!K172/RES_summary!K$19</f>
        <v>5.1560026888686412</v>
      </c>
      <c r="L172" s="179">
        <f>RES_hhdet_fech!L172/RES_summary!L$19</f>
        <v>6.5218325703861044</v>
      </c>
      <c r="M172" s="179">
        <f>RES_hhdet_fech!M172/RES_summary!M$19</f>
        <v>6.5718867836885648</v>
      </c>
      <c r="N172" s="179">
        <f>RES_hhdet_fech!N172/RES_summary!N$19</f>
        <v>6.6052342339575114</v>
      </c>
      <c r="O172" s="179">
        <f>RES_hhdet_fech!O172/RES_summary!O$19</f>
        <v>6.784801889465335</v>
      </c>
      <c r="P172" s="179">
        <f>RES_hhdet_fech!P172/RES_summary!P$19</f>
        <v>6.8226171733327439</v>
      </c>
      <c r="Q172" s="179">
        <f>RES_hhdet_fech!Q172/RES_summary!Q$19</f>
        <v>7.3354876989384357</v>
      </c>
    </row>
    <row r="173" spans="1:17" ht="12" customHeight="1" x14ac:dyDescent="0.25">
      <c r="A173" s="148" t="s">
        <v>60</v>
      </c>
      <c r="B173" s="177">
        <f>RES_hhdet_fech!B173/RES_summary!B$19</f>
        <v>0</v>
      </c>
      <c r="C173" s="177">
        <f>RES_hhdet_fech!C173/RES_summary!C$19</f>
        <v>0</v>
      </c>
      <c r="D173" s="177">
        <f>RES_hhdet_fech!D173/RES_summary!D$19</f>
        <v>0.20638435626599044</v>
      </c>
      <c r="E173" s="177">
        <f>RES_hhdet_fech!E173/RES_summary!E$19</f>
        <v>0.21438585364364871</v>
      </c>
      <c r="F173" s="177">
        <f>RES_hhdet_fech!F173/RES_summary!F$19</f>
        <v>0.21099113914676307</v>
      </c>
      <c r="G173" s="177">
        <f>RES_hhdet_fech!G173/RES_summary!G$19</f>
        <v>0.21810196089633327</v>
      </c>
      <c r="H173" s="177">
        <f>RES_hhdet_fech!H173/RES_summary!H$19</f>
        <v>0.21766394634630937</v>
      </c>
      <c r="I173" s="177">
        <f>RES_hhdet_fech!I173/RES_summary!I$19</f>
        <v>0.22151000733574869</v>
      </c>
      <c r="J173" s="177">
        <f>RES_hhdet_fech!J173/RES_summary!J$19</f>
        <v>0.2259043464193507</v>
      </c>
      <c r="K173" s="177">
        <f>RES_hhdet_fech!K173/RES_summary!K$19</f>
        <v>0.17979530948497771</v>
      </c>
      <c r="L173" s="177">
        <f>RES_hhdet_fech!L173/RES_summary!L$19</f>
        <v>0.22885750134991331</v>
      </c>
      <c r="M173" s="177">
        <f>RES_hhdet_fech!M173/RES_summary!M$19</f>
        <v>0.22485016522109963</v>
      </c>
      <c r="N173" s="177">
        <f>RES_hhdet_fech!N173/RES_summary!N$19</f>
        <v>0.22523497470127646</v>
      </c>
      <c r="O173" s="177">
        <f>RES_hhdet_fech!O173/RES_summary!O$19</f>
        <v>0.30155427707331184</v>
      </c>
      <c r="P173" s="177">
        <f>RES_hhdet_fech!P173/RES_summary!P$19</f>
        <v>0.29998745730429804</v>
      </c>
      <c r="Q173" s="177">
        <f>RES_hhdet_fech!Q173/RES_summary!Q$19</f>
        <v>0.7847418970422807</v>
      </c>
    </row>
    <row r="174" spans="1:17" ht="12" customHeight="1" x14ac:dyDescent="0.25">
      <c r="A174" s="159" t="s">
        <v>59</v>
      </c>
      <c r="B174" s="176">
        <f>RES_hhdet_fech!B174/RES_summary!B$19</f>
        <v>0</v>
      </c>
      <c r="C174" s="176">
        <f>RES_hhdet_fech!C174/RES_summary!C$19</f>
        <v>0</v>
      </c>
      <c r="D174" s="176">
        <f>RES_hhdet_fech!D174/RES_summary!D$19</f>
        <v>5.4653617644378745</v>
      </c>
      <c r="E174" s="176">
        <f>RES_hhdet_fech!E174/RES_summary!E$19</f>
        <v>5.4373852550002573</v>
      </c>
      <c r="F174" s="176">
        <f>RES_hhdet_fech!F174/RES_summary!F$19</f>
        <v>5.5634501289528799</v>
      </c>
      <c r="G174" s="176">
        <f>RES_hhdet_fech!G174/RES_summary!G$19</f>
        <v>5.8809779342164701</v>
      </c>
      <c r="H174" s="176">
        <f>RES_hhdet_fech!H174/RES_summary!H$19</f>
        <v>5.8582419606763478</v>
      </c>
      <c r="I174" s="176">
        <f>RES_hhdet_fech!I174/RES_summary!I$19</f>
        <v>5.9579412298699967</v>
      </c>
      <c r="J174" s="176">
        <f>RES_hhdet_fech!J174/RES_summary!J$19</f>
        <v>6.0747981674260281</v>
      </c>
      <c r="K174" s="176">
        <f>RES_hhdet_fech!K174/RES_summary!K$19</f>
        <v>4.9762073793836645</v>
      </c>
      <c r="L174" s="176">
        <f>RES_hhdet_fech!L174/RES_summary!L$19</f>
        <v>6.2929750690361903</v>
      </c>
      <c r="M174" s="176">
        <f>RES_hhdet_fech!M174/RES_summary!M$19</f>
        <v>6.3470366184674631</v>
      </c>
      <c r="N174" s="176">
        <f>RES_hhdet_fech!N174/RES_summary!N$19</f>
        <v>6.3799992592562349</v>
      </c>
      <c r="O174" s="176">
        <f>RES_hhdet_fech!O174/RES_summary!O$19</f>
        <v>6.4832476123920237</v>
      </c>
      <c r="P174" s="176">
        <f>RES_hhdet_fech!P174/RES_summary!P$19</f>
        <v>6.5226297160284465</v>
      </c>
      <c r="Q174" s="176">
        <f>RES_hhdet_fech!Q174/RES_summary!Q$19</f>
        <v>6.5507458018961549</v>
      </c>
    </row>
    <row r="175" spans="1:17" ht="12" customHeight="1" x14ac:dyDescent="0.25">
      <c r="A175" s="158" t="s">
        <v>62</v>
      </c>
      <c r="B175" s="178">
        <f>RES_hhdet_fech!B175/RES_summary!B$19</f>
        <v>5.762369314064177</v>
      </c>
      <c r="C175" s="178">
        <f>RES_hhdet_fech!C175/RES_summary!C$19</f>
        <v>7.1545186673706436</v>
      </c>
      <c r="D175" s="178">
        <f>RES_hhdet_fech!D175/RES_summary!D$19</f>
        <v>6.6025821385025019</v>
      </c>
      <c r="E175" s="178">
        <f>RES_hhdet_fech!E175/RES_summary!E$19</f>
        <v>6.3404726001875265</v>
      </c>
      <c r="F175" s="178">
        <f>RES_hhdet_fech!F175/RES_summary!F$19</f>
        <v>7.4004666048112853</v>
      </c>
      <c r="G175" s="178">
        <f>RES_hhdet_fech!G175/RES_summary!G$19</f>
        <v>7.3517540708693314</v>
      </c>
      <c r="H175" s="178">
        <f>RES_hhdet_fech!H175/RES_summary!H$19</f>
        <v>7.7218930383099647</v>
      </c>
      <c r="I175" s="178">
        <f>RES_hhdet_fech!I175/RES_summary!I$19</f>
        <v>8.017297466463198</v>
      </c>
      <c r="J175" s="178">
        <f>RES_hhdet_fech!J175/RES_summary!J$19</f>
        <v>8.8189543085680064</v>
      </c>
      <c r="K175" s="178">
        <f>RES_hhdet_fech!K175/RES_summary!K$19</f>
        <v>8.7938938611279607</v>
      </c>
      <c r="L175" s="178">
        <f>RES_hhdet_fech!L175/RES_summary!L$19</f>
        <v>8.7574773904299974</v>
      </c>
      <c r="M175" s="178">
        <f>RES_hhdet_fech!M175/RES_summary!M$19</f>
        <v>8.4384039812238392</v>
      </c>
      <c r="N175" s="178">
        <f>RES_hhdet_fech!N175/RES_summary!N$19</f>
        <v>8.3819580370087294</v>
      </c>
      <c r="O175" s="178">
        <f>RES_hhdet_fech!O175/RES_summary!O$19</f>
        <v>8.0672111039282459</v>
      </c>
      <c r="P175" s="178">
        <f>RES_hhdet_fech!P175/RES_summary!P$19</f>
        <v>7.7607600269831183</v>
      </c>
      <c r="Q175" s="178">
        <f>RES_hhdet_fech!Q175/RES_summary!Q$19</f>
        <v>8.3257362844104588</v>
      </c>
    </row>
    <row r="176" spans="1:17" ht="12" customHeight="1" x14ac:dyDescent="0.25">
      <c r="A176" s="23" t="s">
        <v>57</v>
      </c>
      <c r="B176" s="177">
        <f>RES_hhdet_fech!B176/RES_summary!B$19</f>
        <v>10.613491878740618</v>
      </c>
      <c r="C176" s="177">
        <f>RES_hhdet_fech!C176/RES_summary!C$19</f>
        <v>10.469856837241037</v>
      </c>
      <c r="D176" s="177">
        <f>RES_hhdet_fech!D176/RES_summary!D$19</f>
        <v>11.036126692178714</v>
      </c>
      <c r="E176" s="177">
        <f>RES_hhdet_fech!E176/RES_summary!E$19</f>
        <v>10.234146611700435</v>
      </c>
      <c r="F176" s="177">
        <f>RES_hhdet_fech!F176/RES_summary!F$19</f>
        <v>11.796010311617573</v>
      </c>
      <c r="G176" s="177">
        <f>RES_hhdet_fech!G176/RES_summary!G$19</f>
        <v>11.677324086131005</v>
      </c>
      <c r="H176" s="177">
        <f>RES_hhdet_fech!H176/RES_summary!H$19</f>
        <v>11.848804151769137</v>
      </c>
      <c r="I176" s="177">
        <f>RES_hhdet_fech!I176/RES_summary!I$19</f>
        <v>11.385728501546984</v>
      </c>
      <c r="J176" s="177">
        <f>RES_hhdet_fech!J176/RES_summary!J$19</f>
        <v>11.372811634476999</v>
      </c>
      <c r="K176" s="177">
        <f>RES_hhdet_fech!K176/RES_summary!K$19</f>
        <v>11.198580819792502</v>
      </c>
      <c r="L176" s="177">
        <f>RES_hhdet_fech!L176/RES_summary!L$19</f>
        <v>11.973648716253608</v>
      </c>
      <c r="M176" s="177">
        <f>RES_hhdet_fech!M176/RES_summary!M$19</f>
        <v>11.938125870206637</v>
      </c>
      <c r="N176" s="177">
        <f>RES_hhdet_fech!N176/RES_summary!N$19</f>
        <v>11.901898725673449</v>
      </c>
      <c r="O176" s="177">
        <f>RES_hhdet_fech!O176/RES_summary!O$19</f>
        <v>11.862265187269319</v>
      </c>
      <c r="P176" s="177">
        <f>RES_hhdet_fech!P176/RES_summary!P$19</f>
        <v>11.747378321102154</v>
      </c>
      <c r="Q176" s="177">
        <f>RES_hhdet_fech!Q176/RES_summary!Q$19</f>
        <v>12.647688640116694</v>
      </c>
    </row>
    <row r="177" spans="1:17" ht="12" customHeight="1" x14ac:dyDescent="0.25">
      <c r="A177" s="29" t="s">
        <v>140</v>
      </c>
      <c r="B177" s="176">
        <f>RES_hhdet_fech!B177/RES_summary!B$19</f>
        <v>5.4445194537979624</v>
      </c>
      <c r="C177" s="176">
        <f>RES_hhdet_fech!C177/RES_summary!C$19</f>
        <v>5.4749075010775083</v>
      </c>
      <c r="D177" s="176">
        <f>RES_hhdet_fech!D177/RES_summary!D$19</f>
        <v>5.6956702629310421</v>
      </c>
      <c r="E177" s="176">
        <f>RES_hhdet_fech!E177/RES_summary!E$19</f>
        <v>5.5685126045201301</v>
      </c>
      <c r="F177" s="176">
        <f>RES_hhdet_fech!F177/RES_summary!F$19</f>
        <v>6.2430189732590309</v>
      </c>
      <c r="G177" s="176">
        <f>RES_hhdet_fech!G177/RES_summary!G$19</f>
        <v>6.1161028546185481</v>
      </c>
      <c r="H177" s="176">
        <f>RES_hhdet_fech!H177/RES_summary!H$19</f>
        <v>6.2919246107358253</v>
      </c>
      <c r="I177" s="176">
        <f>RES_hhdet_fech!I177/RES_summary!I$19</f>
        <v>6.1123451615882702</v>
      </c>
      <c r="J177" s="176">
        <f>RES_hhdet_fech!J177/RES_summary!J$19</f>
        <v>6.1748336267431059</v>
      </c>
      <c r="K177" s="176">
        <f>RES_hhdet_fech!K177/RES_summary!K$19</f>
        <v>5.9559233400847251</v>
      </c>
      <c r="L177" s="176">
        <f>RES_hhdet_fech!L177/RES_summary!L$19</f>
        <v>6.4997816867336375</v>
      </c>
      <c r="M177" s="176">
        <f>RES_hhdet_fech!M177/RES_summary!M$19</f>
        <v>6.4495457921648507</v>
      </c>
      <c r="N177" s="176">
        <f>RES_hhdet_fech!N177/RES_summary!N$19</f>
        <v>6.518827605461512</v>
      </c>
      <c r="O177" s="176">
        <f>RES_hhdet_fech!O177/RES_summary!O$19</f>
        <v>6.4078477323534582</v>
      </c>
      <c r="P177" s="176">
        <f>RES_hhdet_fech!P177/RES_summary!P$19</f>
        <v>6.3925445760598958</v>
      </c>
      <c r="Q177" s="176">
        <f>RES_hhdet_fech!Q177/RES_summary!Q$19</f>
        <v>7.0476969419566684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0</v>
      </c>
      <c r="C3" s="184">
        <f>RES_hhdet_tesh!C3/RES_summary!C$19</f>
        <v>0</v>
      </c>
      <c r="D3" s="184">
        <f>RES_hhdet_tesh!D3/RES_summary!D$19</f>
        <v>0</v>
      </c>
      <c r="E3" s="184">
        <f>RES_hhdet_tesh!E3/RES_summary!E$19</f>
        <v>0</v>
      </c>
      <c r="F3" s="184">
        <f>RES_hhdet_tesh!F3/RES_summary!F$19</f>
        <v>0</v>
      </c>
      <c r="G3" s="184">
        <f>RES_hhdet_tesh!G3/RES_summary!G$19</f>
        <v>0</v>
      </c>
      <c r="H3" s="184">
        <f>RES_hhdet_tesh!H3/RES_summary!H$19</f>
        <v>0</v>
      </c>
      <c r="I3" s="184">
        <f>RES_hhdet_tesh!I3/RES_summary!I$19</f>
        <v>0</v>
      </c>
      <c r="J3" s="184">
        <f>RES_hhdet_tesh!J3/RES_summary!J$19</f>
        <v>0</v>
      </c>
      <c r="K3" s="184">
        <f>RES_hhdet_tesh!K3/RES_summary!K$19</f>
        <v>0</v>
      </c>
      <c r="L3" s="184">
        <f>RES_hhdet_tesh!L3/RES_summary!L$19</f>
        <v>0</v>
      </c>
      <c r="M3" s="184">
        <f>RES_hhdet_tesh!M3/RES_summary!M$19</f>
        <v>0</v>
      </c>
      <c r="N3" s="184">
        <f>RES_hhdet_tesh!N3/RES_summary!N$19</f>
        <v>0</v>
      </c>
      <c r="O3" s="184">
        <f>RES_hhdet_tesh!O3/RES_summary!O$19</f>
        <v>0</v>
      </c>
      <c r="P3" s="184">
        <f>RES_hhdet_tesh!P3/RES_summary!P$19</f>
        <v>0</v>
      </c>
      <c r="Q3" s="184">
        <f>RES_hhdet_tesh!Q3/RES_summary!Q$19</f>
        <v>0</v>
      </c>
    </row>
    <row r="4" spans="1:17" ht="12.95" customHeight="1" x14ac:dyDescent="0.25">
      <c r="A4" s="158" t="s">
        <v>65</v>
      </c>
      <c r="B4" s="178">
        <f>RES_hhdet_tesh!B4/RES_summary!B$19</f>
        <v>0</v>
      </c>
      <c r="C4" s="178">
        <f>RES_hhdet_tesh!C4/RES_summary!C$19</f>
        <v>0</v>
      </c>
      <c r="D4" s="178">
        <f>RES_hhdet_tesh!D4/RES_summary!D$19</f>
        <v>0</v>
      </c>
      <c r="E4" s="178">
        <f>RES_hhdet_tesh!E4/RES_summary!E$19</f>
        <v>0</v>
      </c>
      <c r="F4" s="178">
        <f>RES_hhdet_tesh!F4/RES_summary!F$19</f>
        <v>0</v>
      </c>
      <c r="G4" s="178">
        <f>RES_hhdet_tesh!G4/RES_summary!G$19</f>
        <v>0</v>
      </c>
      <c r="H4" s="178">
        <f>RES_hhdet_tesh!H4/RES_summary!H$19</f>
        <v>0</v>
      </c>
      <c r="I4" s="178">
        <f>RES_hhdet_tesh!I4/RES_summary!I$19</f>
        <v>0</v>
      </c>
      <c r="J4" s="178">
        <f>RES_hhdet_tesh!J4/RES_summary!J$19</f>
        <v>0</v>
      </c>
      <c r="K4" s="178">
        <f>RES_hhdet_tesh!K4/RES_summary!K$19</f>
        <v>0</v>
      </c>
      <c r="L4" s="178">
        <f>RES_hhdet_tesh!L4/RES_summary!L$19</f>
        <v>0</v>
      </c>
      <c r="M4" s="178">
        <f>RES_hhdet_tesh!M4/RES_summary!M$19</f>
        <v>0</v>
      </c>
      <c r="N4" s="178">
        <f>RES_hhdet_tesh!N4/RES_summary!N$19</f>
        <v>0</v>
      </c>
      <c r="O4" s="178">
        <f>RES_hhdet_tesh!O4/RES_summary!O$19</f>
        <v>0</v>
      </c>
      <c r="P4" s="178">
        <f>RES_hhdet_tesh!P4/RES_summary!P$19</f>
        <v>0</v>
      </c>
      <c r="Q4" s="178">
        <f>RES_hhdet_tesh!Q4/RES_summary!Q$19</f>
        <v>0</v>
      </c>
    </row>
    <row r="5" spans="1:17" ht="12" customHeight="1" x14ac:dyDescent="0.25">
      <c r="A5" s="23" t="s">
        <v>58</v>
      </c>
      <c r="B5" s="177">
        <f>RES_hhdet_tesh!B5/RES_summary!B$19</f>
        <v>0</v>
      </c>
      <c r="C5" s="177">
        <f>RES_hhdet_tesh!C5/RES_summary!C$19</f>
        <v>0</v>
      </c>
      <c r="D5" s="177">
        <f>RES_hhdet_tesh!D5/RES_summary!D$19</f>
        <v>0</v>
      </c>
      <c r="E5" s="177">
        <f>RES_hhdet_tesh!E5/RES_summary!E$19</f>
        <v>0</v>
      </c>
      <c r="F5" s="177">
        <f>RES_hhdet_tesh!F5/RES_summary!F$19</f>
        <v>0</v>
      </c>
      <c r="G5" s="177">
        <f>RES_hhdet_tesh!G5/RES_summary!G$19</f>
        <v>0</v>
      </c>
      <c r="H5" s="177">
        <f>RES_hhdet_tesh!H5/RES_summary!H$19</f>
        <v>0</v>
      </c>
      <c r="I5" s="177">
        <f>RES_hhdet_tesh!I5/RES_summary!I$19</f>
        <v>0</v>
      </c>
      <c r="J5" s="177">
        <f>RES_hhdet_tesh!J5/RES_summary!J$19</f>
        <v>0</v>
      </c>
      <c r="K5" s="177">
        <f>RES_hhdet_tesh!K5/RES_summary!K$19</f>
        <v>0</v>
      </c>
      <c r="L5" s="177">
        <f>RES_hhdet_tesh!L5/RES_summary!L$19</f>
        <v>0</v>
      </c>
      <c r="M5" s="177">
        <f>RES_hhdet_tesh!M5/RES_summary!M$19</f>
        <v>0</v>
      </c>
      <c r="N5" s="177">
        <f>RES_hhdet_tesh!N5/RES_summary!N$19</f>
        <v>0</v>
      </c>
      <c r="O5" s="177">
        <f>RES_hhdet_tesh!O5/RES_summary!O$19</f>
        <v>0</v>
      </c>
      <c r="P5" s="177">
        <f>RES_hhdet_tesh!P5/RES_summary!P$19</f>
        <v>0</v>
      </c>
      <c r="Q5" s="177">
        <f>RES_hhdet_tesh!Q5/RES_summary!Q$19</f>
        <v>0</v>
      </c>
    </row>
    <row r="6" spans="1:17" ht="12" customHeight="1" x14ac:dyDescent="0.25">
      <c r="A6" s="23" t="s">
        <v>60</v>
      </c>
      <c r="B6" s="177">
        <f>RES_hhdet_tesh!B6/RES_summary!B$19</f>
        <v>0</v>
      </c>
      <c r="C6" s="177">
        <f>RES_hhdet_tesh!C6/RES_summary!C$19</f>
        <v>0</v>
      </c>
      <c r="D6" s="177">
        <f>RES_hhdet_tesh!D6/RES_summary!D$19</f>
        <v>0</v>
      </c>
      <c r="E6" s="177">
        <f>RES_hhdet_tesh!E6/RES_summary!E$19</f>
        <v>0</v>
      </c>
      <c r="F6" s="177">
        <f>RES_hhdet_tesh!F6/RES_summary!F$19</f>
        <v>0</v>
      </c>
      <c r="G6" s="177">
        <f>RES_hhdet_tesh!G6/RES_summary!G$19</f>
        <v>0</v>
      </c>
      <c r="H6" s="177">
        <f>RES_hhdet_tesh!H6/RES_summary!H$19</f>
        <v>0</v>
      </c>
      <c r="I6" s="177">
        <f>RES_hhdet_tesh!I6/RES_summary!I$19</f>
        <v>0</v>
      </c>
      <c r="J6" s="177">
        <f>RES_hhdet_tesh!J6/RES_summary!J$19</f>
        <v>0</v>
      </c>
      <c r="K6" s="177">
        <f>RES_hhdet_tesh!K6/RES_summary!K$19</f>
        <v>0</v>
      </c>
      <c r="L6" s="177">
        <f>RES_hhdet_tesh!L6/RES_summary!L$19</f>
        <v>0</v>
      </c>
      <c r="M6" s="177">
        <f>RES_hhdet_tesh!M6/RES_summary!M$19</f>
        <v>0</v>
      </c>
      <c r="N6" s="177">
        <f>RES_hhdet_tesh!N6/RES_summary!N$19</f>
        <v>0</v>
      </c>
      <c r="O6" s="177">
        <f>RES_hhdet_tesh!O6/RES_summary!O$19</f>
        <v>0</v>
      </c>
      <c r="P6" s="177">
        <f>RES_hhdet_tesh!P6/RES_summary!P$19</f>
        <v>0</v>
      </c>
      <c r="Q6" s="177">
        <f>RES_hhdet_tesh!Q6/RES_summary!Q$19</f>
        <v>0</v>
      </c>
    </row>
    <row r="7" spans="1:17" ht="12.95" customHeight="1" x14ac:dyDescent="0.25">
      <c r="A7" s="158" t="s">
        <v>112</v>
      </c>
      <c r="B7" s="178">
        <f>RES_hhdet_tesh!B7/RES_summary!B$19</f>
        <v>0</v>
      </c>
      <c r="C7" s="178">
        <f>RES_hhdet_tesh!C7/RES_summary!C$19</f>
        <v>0</v>
      </c>
      <c r="D7" s="178">
        <f>RES_hhdet_tesh!D7/RES_summary!D$19</f>
        <v>0</v>
      </c>
      <c r="E7" s="178">
        <f>RES_hhdet_tesh!E7/RES_summary!E$19</f>
        <v>0</v>
      </c>
      <c r="F7" s="178">
        <f>RES_hhdet_tesh!F7/RES_summary!F$19</f>
        <v>0</v>
      </c>
      <c r="G7" s="178">
        <f>RES_hhdet_tesh!G7/RES_summary!G$19</f>
        <v>0</v>
      </c>
      <c r="H7" s="178">
        <f>RES_hhdet_tesh!H7/RES_summary!H$19</f>
        <v>0</v>
      </c>
      <c r="I7" s="178">
        <f>RES_hhdet_tesh!I7/RES_summary!I$19</f>
        <v>0</v>
      </c>
      <c r="J7" s="178">
        <f>RES_hhdet_tesh!J7/RES_summary!J$19</f>
        <v>0</v>
      </c>
      <c r="K7" s="178">
        <f>RES_hhdet_tesh!K7/RES_summary!K$19</f>
        <v>0</v>
      </c>
      <c r="L7" s="178">
        <f>RES_hhdet_tesh!L7/RES_summary!L$19</f>
        <v>0</v>
      </c>
      <c r="M7" s="178">
        <f>RES_hhdet_tesh!M7/RES_summary!M$19</f>
        <v>0</v>
      </c>
      <c r="N7" s="178">
        <f>RES_hhdet_tesh!N7/RES_summary!N$19</f>
        <v>0</v>
      </c>
      <c r="O7" s="178">
        <f>RES_hhdet_tesh!O7/RES_summary!O$19</f>
        <v>0</v>
      </c>
      <c r="P7" s="178">
        <f>RES_hhdet_tesh!P7/RES_summary!P$19</f>
        <v>0</v>
      </c>
      <c r="Q7" s="178">
        <f>RES_hhdet_tesh!Q7/RES_summary!Q$19</f>
        <v>0</v>
      </c>
    </row>
    <row r="8" spans="1:17" ht="12" customHeight="1" x14ac:dyDescent="0.25">
      <c r="A8" s="23" t="s">
        <v>60</v>
      </c>
      <c r="B8" s="177">
        <f>RES_hhdet_tesh!B8/RES_summary!B$19</f>
        <v>0</v>
      </c>
      <c r="C8" s="177">
        <f>RES_hhdet_tesh!C8/RES_summary!C$19</f>
        <v>0</v>
      </c>
      <c r="D8" s="177">
        <f>RES_hhdet_tesh!D8/RES_summary!D$19</f>
        <v>0</v>
      </c>
      <c r="E8" s="177">
        <f>RES_hhdet_tesh!E8/RES_summary!E$19</f>
        <v>0</v>
      </c>
      <c r="F8" s="177">
        <f>RES_hhdet_tesh!F8/RES_summary!F$19</f>
        <v>0</v>
      </c>
      <c r="G8" s="177">
        <f>RES_hhdet_tesh!G8/RES_summary!G$19</f>
        <v>0</v>
      </c>
      <c r="H8" s="177">
        <f>RES_hhdet_tesh!H8/RES_summary!H$19</f>
        <v>0</v>
      </c>
      <c r="I8" s="177">
        <f>RES_hhdet_tesh!I8/RES_summary!I$19</f>
        <v>0</v>
      </c>
      <c r="J8" s="177">
        <f>RES_hhdet_tesh!J8/RES_summary!J$19</f>
        <v>0</v>
      </c>
      <c r="K8" s="177">
        <f>RES_hhdet_tesh!K8/RES_summary!K$19</f>
        <v>0</v>
      </c>
      <c r="L8" s="177">
        <f>RES_hhdet_tesh!L8/RES_summary!L$19</f>
        <v>0</v>
      </c>
      <c r="M8" s="177">
        <f>RES_hhdet_tesh!M8/RES_summary!M$19</f>
        <v>0</v>
      </c>
      <c r="N8" s="177">
        <f>RES_hhdet_tesh!N8/RES_summary!N$19</f>
        <v>0</v>
      </c>
      <c r="O8" s="177">
        <f>RES_hhdet_tesh!O8/RES_summary!O$19</f>
        <v>0</v>
      </c>
      <c r="P8" s="177">
        <f>RES_hhdet_tesh!P8/RES_summary!P$19</f>
        <v>0</v>
      </c>
      <c r="Q8" s="177">
        <f>RES_hhdet_tesh!Q8/RES_summary!Q$19</f>
        <v>0</v>
      </c>
    </row>
    <row r="9" spans="1:17" ht="12" customHeight="1" x14ac:dyDescent="0.25">
      <c r="A9" s="158" t="s">
        <v>63</v>
      </c>
      <c r="B9" s="178">
        <f>RES_hhdet_tesh!B9/RES_summary!B$19</f>
        <v>0</v>
      </c>
      <c r="C9" s="178">
        <f>RES_hhdet_tesh!C9/RES_summary!C$19</f>
        <v>0</v>
      </c>
      <c r="D9" s="178">
        <f>RES_hhdet_tesh!D9/RES_summary!D$19</f>
        <v>0</v>
      </c>
      <c r="E9" s="178">
        <f>RES_hhdet_tesh!E9/RES_summary!E$19</f>
        <v>0</v>
      </c>
      <c r="F9" s="178">
        <f>RES_hhdet_tesh!F9/RES_summary!F$19</f>
        <v>0</v>
      </c>
      <c r="G9" s="178">
        <f>RES_hhdet_tesh!G9/RES_summary!G$19</f>
        <v>0</v>
      </c>
      <c r="H9" s="178">
        <f>RES_hhdet_tesh!H9/RES_summary!H$19</f>
        <v>0</v>
      </c>
      <c r="I9" s="178">
        <f>RES_hhdet_tesh!I9/RES_summary!I$19</f>
        <v>0</v>
      </c>
      <c r="J9" s="178">
        <f>RES_hhdet_tesh!J9/RES_summary!J$19</f>
        <v>0</v>
      </c>
      <c r="K9" s="178">
        <f>RES_hhdet_tesh!K9/RES_summary!K$19</f>
        <v>0</v>
      </c>
      <c r="L9" s="178">
        <f>RES_hhdet_tesh!L9/RES_summary!L$19</f>
        <v>0</v>
      </c>
      <c r="M9" s="178">
        <f>RES_hhdet_tesh!M9/RES_summary!M$19</f>
        <v>0</v>
      </c>
      <c r="N9" s="178">
        <f>RES_hhdet_tesh!N9/RES_summary!N$19</f>
        <v>0</v>
      </c>
      <c r="O9" s="178">
        <f>RES_hhdet_tesh!O9/RES_summary!O$19</f>
        <v>0</v>
      </c>
      <c r="P9" s="178">
        <f>RES_hhdet_tesh!P9/RES_summary!P$19</f>
        <v>0</v>
      </c>
      <c r="Q9" s="178">
        <f>RES_hhdet_tesh!Q9/RES_summary!Q$19</f>
        <v>0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0</v>
      </c>
      <c r="C11" s="183">
        <f>RES_hhdet_tesh!C11/RES_summary!C$19</f>
        <v>0</v>
      </c>
      <c r="D11" s="183">
        <f>RES_hhdet_tesh!D11/RES_summary!D$19</f>
        <v>0</v>
      </c>
      <c r="E11" s="183">
        <f>RES_hhdet_tesh!E11/RES_summary!E$19</f>
        <v>0</v>
      </c>
      <c r="F11" s="183">
        <f>RES_hhdet_tesh!F11/RES_summary!F$19</f>
        <v>0</v>
      </c>
      <c r="G11" s="183">
        <f>RES_hhdet_tesh!G11/RES_summary!G$19</f>
        <v>0</v>
      </c>
      <c r="H11" s="183">
        <f>RES_hhdet_tesh!H11/RES_summary!H$19</f>
        <v>0</v>
      </c>
      <c r="I11" s="183">
        <f>RES_hhdet_tesh!I11/RES_summary!I$19</f>
        <v>0</v>
      </c>
      <c r="J11" s="183">
        <f>RES_hhdet_tesh!J11/RES_summary!J$19</f>
        <v>0</v>
      </c>
      <c r="K11" s="183">
        <f>RES_hhdet_tesh!K11/RES_summary!K$19</f>
        <v>0</v>
      </c>
      <c r="L11" s="183">
        <f>RES_hhdet_tesh!L11/RES_summary!L$19</f>
        <v>0</v>
      </c>
      <c r="M11" s="183">
        <f>RES_hhdet_tesh!M11/RES_summary!M$19</f>
        <v>0</v>
      </c>
      <c r="N11" s="183">
        <f>RES_hhdet_tesh!N11/RES_summary!N$19</f>
        <v>0</v>
      </c>
      <c r="O11" s="183">
        <f>RES_hhdet_tesh!O11/RES_summary!O$19</f>
        <v>0</v>
      </c>
      <c r="P11" s="183">
        <f>RES_hhdet_tesh!P11/RES_summary!P$19</f>
        <v>0</v>
      </c>
      <c r="Q11" s="183">
        <f>RES_hhdet_tesh!Q11/RES_summary!Q$19</f>
        <v>0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0</v>
      </c>
      <c r="F12" s="183">
        <f>RES_hhdet_tesh!F12/RES_summary!F$19</f>
        <v>0</v>
      </c>
      <c r="G12" s="183">
        <f>RES_hhdet_tesh!G12/RES_summary!G$19</f>
        <v>0</v>
      </c>
      <c r="H12" s="183">
        <f>RES_hhdet_tesh!H12/RES_summary!H$19</f>
        <v>0</v>
      </c>
      <c r="I12" s="183">
        <f>RES_hhdet_tesh!I12/RES_summary!I$19</f>
        <v>0</v>
      </c>
      <c r="J12" s="183">
        <f>RES_hhdet_tesh!J12/RES_summary!J$19</f>
        <v>0</v>
      </c>
      <c r="K12" s="183">
        <f>RES_hhdet_tesh!K12/RES_summary!K$19</f>
        <v>0</v>
      </c>
      <c r="L12" s="183">
        <f>RES_hhdet_tesh!L12/RES_summary!L$19</f>
        <v>0</v>
      </c>
      <c r="M12" s="183">
        <f>RES_hhdet_tesh!M12/RES_summary!M$19</f>
        <v>0</v>
      </c>
      <c r="N12" s="183">
        <f>RES_hhdet_tesh!N12/RES_summary!N$19</f>
        <v>0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0</v>
      </c>
      <c r="F13" s="182">
        <f>RES_hhdet_tesh!F13/RES_summary!F$19</f>
        <v>0</v>
      </c>
      <c r="G13" s="182">
        <f>RES_hhdet_tesh!G13/RES_summary!G$19</f>
        <v>0</v>
      </c>
      <c r="H13" s="182">
        <f>RES_hhdet_tesh!H13/RES_summary!H$19</f>
        <v>0</v>
      </c>
      <c r="I13" s="182">
        <f>RES_hhdet_tesh!I13/RES_summary!I$19</f>
        <v>0</v>
      </c>
      <c r="J13" s="182">
        <f>RES_hhdet_tesh!J13/RES_summary!J$19</f>
        <v>0</v>
      </c>
      <c r="K13" s="182">
        <f>RES_hhdet_tesh!K13/RES_summary!K$19</f>
        <v>0</v>
      </c>
      <c r="L13" s="182">
        <f>RES_hhdet_tesh!L13/RES_summary!L$19</f>
        <v>0</v>
      </c>
      <c r="M13" s="182">
        <f>RES_hhdet_tesh!M13/RES_summary!M$19</f>
        <v>0</v>
      </c>
      <c r="N13" s="182">
        <f>RES_hhdet_tesh!N13/RES_summary!N$19</f>
        <v>0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0</v>
      </c>
      <c r="F14" s="181">
        <f>RES_hhdet_tesh!F14/RES_summary!F$19</f>
        <v>0</v>
      </c>
      <c r="G14" s="181">
        <f>RES_hhdet_tesh!G14/RES_summary!G$19</f>
        <v>0</v>
      </c>
      <c r="H14" s="181">
        <f>RES_hhdet_tesh!H14/RES_summary!H$19</f>
        <v>0</v>
      </c>
      <c r="I14" s="181">
        <f>RES_hhdet_tesh!I14/RES_summary!I$19</f>
        <v>0</v>
      </c>
      <c r="J14" s="181">
        <f>RES_hhdet_tesh!J14/RES_summary!J$19</f>
        <v>0</v>
      </c>
      <c r="K14" s="181">
        <f>RES_hhdet_tesh!K14/RES_summary!K$19</f>
        <v>0</v>
      </c>
      <c r="L14" s="181">
        <f>RES_hhdet_tesh!L14/RES_summary!L$19</f>
        <v>0</v>
      </c>
      <c r="M14" s="181">
        <f>RES_hhdet_tesh!M14/RES_summary!M$19</f>
        <v>0</v>
      </c>
      <c r="N14" s="181">
        <f>RES_hhdet_tesh!N14/RES_summary!N$19</f>
        <v>0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0</v>
      </c>
      <c r="C15" s="180">
        <f>RES_hhdet_tesh!C15/RES_summary!C$19</f>
        <v>0</v>
      </c>
      <c r="D15" s="180">
        <f>RES_hhdet_tesh!D15/RES_summary!D$19</f>
        <v>0</v>
      </c>
      <c r="E15" s="180">
        <f>RES_hhdet_tesh!E15/RES_summary!E$19</f>
        <v>0</v>
      </c>
      <c r="F15" s="180">
        <f>RES_hhdet_tesh!F15/RES_summary!F$19</f>
        <v>0</v>
      </c>
      <c r="G15" s="180">
        <f>RES_hhdet_tesh!G15/RES_summary!G$19</f>
        <v>0</v>
      </c>
      <c r="H15" s="180">
        <f>RES_hhdet_tesh!H15/RES_summary!H$19</f>
        <v>0</v>
      </c>
      <c r="I15" s="180">
        <f>RES_hhdet_tesh!I15/RES_summary!I$19</f>
        <v>0</v>
      </c>
      <c r="J15" s="180">
        <f>RES_hhdet_tesh!J15/RES_summary!J$19</f>
        <v>0</v>
      </c>
      <c r="K15" s="180">
        <f>RES_hhdet_tesh!K15/RES_summary!K$19</f>
        <v>0</v>
      </c>
      <c r="L15" s="180">
        <f>RES_hhdet_tesh!L15/RES_summary!L$19</f>
        <v>0</v>
      </c>
      <c r="M15" s="180">
        <f>RES_hhdet_tesh!M15/RES_summary!M$19</f>
        <v>0</v>
      </c>
      <c r="N15" s="180">
        <f>RES_hhdet_tesh!N15/RES_summary!N$19</f>
        <v>0</v>
      </c>
      <c r="O15" s="180">
        <f>RES_hhdet_tesh!O15/RES_summary!O$19</f>
        <v>0</v>
      </c>
      <c r="P15" s="180">
        <f>RES_hhdet_tesh!P15/RES_summary!P$19</f>
        <v>0</v>
      </c>
      <c r="Q15" s="180">
        <f>RES_hhdet_tesh!Q15/RES_summary!Q$19</f>
        <v>0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0</v>
      </c>
      <c r="E16" s="179">
        <f>RES_hhdet_tesh!E16/RES_summary!E$19</f>
        <v>0</v>
      </c>
      <c r="F16" s="179">
        <f>RES_hhdet_tesh!F16/RES_summary!F$19</f>
        <v>0</v>
      </c>
      <c r="G16" s="179">
        <f>RES_hhdet_tesh!G16/RES_summary!G$19</f>
        <v>0</v>
      </c>
      <c r="H16" s="179">
        <f>RES_hhdet_tesh!H16/RES_summary!H$19</f>
        <v>0</v>
      </c>
      <c r="I16" s="179">
        <f>RES_hhdet_tesh!I16/RES_summary!I$19</f>
        <v>0</v>
      </c>
      <c r="J16" s="179">
        <f>RES_hhdet_tesh!J16/RES_summary!J$19</f>
        <v>0</v>
      </c>
      <c r="K16" s="179">
        <f>RES_hhdet_tesh!K16/RES_summary!K$19</f>
        <v>0</v>
      </c>
      <c r="L16" s="179">
        <f>RES_hhdet_tesh!L16/RES_summary!L$19</f>
        <v>0</v>
      </c>
      <c r="M16" s="179">
        <f>RES_hhdet_tesh!M16/RES_summary!M$19</f>
        <v>0</v>
      </c>
      <c r="N16" s="179">
        <f>RES_hhdet_tesh!N16/RES_summary!N$19</f>
        <v>0</v>
      </c>
      <c r="O16" s="179">
        <f>RES_hhdet_tesh!O16/RES_summary!O$19</f>
        <v>0</v>
      </c>
      <c r="P16" s="179">
        <f>RES_hhdet_tesh!P16/RES_summary!P$19</f>
        <v>0</v>
      </c>
      <c r="Q16" s="179">
        <f>RES_hhdet_tesh!Q16/RES_summary!Q$19</f>
        <v>0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0</v>
      </c>
      <c r="E17" s="177">
        <f>RES_hhdet_tesh!E17/RES_summary!E$19</f>
        <v>0</v>
      </c>
      <c r="F17" s="177">
        <f>RES_hhdet_tesh!F17/RES_summary!F$19</f>
        <v>0</v>
      </c>
      <c r="G17" s="177">
        <f>RES_hhdet_tesh!G17/RES_summary!G$19</f>
        <v>0</v>
      </c>
      <c r="H17" s="177">
        <f>RES_hhdet_tesh!H17/RES_summary!H$19</f>
        <v>0</v>
      </c>
      <c r="I17" s="177">
        <f>RES_hhdet_tesh!I17/RES_summary!I$19</f>
        <v>0</v>
      </c>
      <c r="J17" s="177">
        <f>RES_hhdet_tesh!J17/RES_summary!J$19</f>
        <v>0</v>
      </c>
      <c r="K17" s="177">
        <f>RES_hhdet_tesh!K17/RES_summary!K$19</f>
        <v>0</v>
      </c>
      <c r="L17" s="177">
        <f>RES_hhdet_tesh!L17/RES_summary!L$19</f>
        <v>0</v>
      </c>
      <c r="M17" s="177">
        <f>RES_hhdet_tesh!M17/RES_summary!M$19</f>
        <v>0</v>
      </c>
      <c r="N17" s="177">
        <f>RES_hhdet_tesh!N17/RES_summary!N$19</f>
        <v>0</v>
      </c>
      <c r="O17" s="177">
        <f>RES_hhdet_tesh!O17/RES_summary!O$19</f>
        <v>0</v>
      </c>
      <c r="P17" s="177">
        <f>RES_hhdet_tesh!P17/RES_summary!P$19</f>
        <v>0</v>
      </c>
      <c r="Q17" s="177">
        <f>RES_hhdet_tesh!Q17/RES_summary!Q$19</f>
        <v>0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0</v>
      </c>
      <c r="E18" s="177">
        <f>RES_hhdet_tesh!E18/RES_summary!E$19</f>
        <v>0</v>
      </c>
      <c r="F18" s="177">
        <f>RES_hhdet_tesh!F18/RES_summary!F$19</f>
        <v>0</v>
      </c>
      <c r="G18" s="177">
        <f>RES_hhdet_tesh!G18/RES_summary!G$19</f>
        <v>0</v>
      </c>
      <c r="H18" s="177">
        <f>RES_hhdet_tesh!H18/RES_summary!H$19</f>
        <v>0</v>
      </c>
      <c r="I18" s="177">
        <f>RES_hhdet_tesh!I18/RES_summary!I$19</f>
        <v>0</v>
      </c>
      <c r="J18" s="177">
        <f>RES_hhdet_tesh!J18/RES_summary!J$19</f>
        <v>0</v>
      </c>
      <c r="K18" s="177">
        <f>RES_hhdet_tesh!K18/RES_summary!K$19</f>
        <v>0</v>
      </c>
      <c r="L18" s="177">
        <f>RES_hhdet_tesh!L18/RES_summary!L$19</f>
        <v>0</v>
      </c>
      <c r="M18" s="177">
        <f>RES_hhdet_tesh!M18/RES_summary!M$19</f>
        <v>0</v>
      </c>
      <c r="N18" s="177">
        <f>RES_hhdet_tesh!N18/RES_summary!N$19</f>
        <v>0</v>
      </c>
      <c r="O18" s="177">
        <f>RES_hhdet_tesh!O18/RES_summary!O$19</f>
        <v>0</v>
      </c>
      <c r="P18" s="177">
        <f>RES_hhdet_tesh!P18/RES_summary!P$19</f>
        <v>0</v>
      </c>
      <c r="Q18" s="177">
        <f>RES_hhdet_tesh!Q18/RES_summary!Q$19</f>
        <v>0</v>
      </c>
    </row>
    <row r="19" spans="1:17" ht="12" customHeight="1" x14ac:dyDescent="0.25">
      <c r="A19" s="158" t="s">
        <v>62</v>
      </c>
      <c r="B19" s="178">
        <f>RES_hhdet_tesh!B19/RES_summary!B$19</f>
        <v>0</v>
      </c>
      <c r="C19" s="178">
        <f>RES_hhdet_tesh!C19/RES_summary!C$19</f>
        <v>0</v>
      </c>
      <c r="D19" s="178">
        <f>RES_hhdet_tesh!D19/RES_summary!D$19</f>
        <v>0</v>
      </c>
      <c r="E19" s="178">
        <f>RES_hhdet_tesh!E19/RES_summary!E$19</f>
        <v>0</v>
      </c>
      <c r="F19" s="178">
        <f>RES_hhdet_tesh!F19/RES_summary!F$19</f>
        <v>0</v>
      </c>
      <c r="G19" s="178">
        <f>RES_hhdet_tesh!G19/RES_summary!G$19</f>
        <v>0</v>
      </c>
      <c r="H19" s="178">
        <f>RES_hhdet_tesh!H19/RES_summary!H$19</f>
        <v>0</v>
      </c>
      <c r="I19" s="178">
        <f>RES_hhdet_tesh!I19/RES_summary!I$19</f>
        <v>0</v>
      </c>
      <c r="J19" s="178">
        <f>RES_hhdet_tesh!J19/RES_summary!J$19</f>
        <v>0</v>
      </c>
      <c r="K19" s="178">
        <f>RES_hhdet_tesh!K19/RES_summary!K$19</f>
        <v>0</v>
      </c>
      <c r="L19" s="178">
        <f>RES_hhdet_tesh!L19/RES_summary!L$19</f>
        <v>0</v>
      </c>
      <c r="M19" s="178">
        <f>RES_hhdet_tesh!M19/RES_summary!M$19</f>
        <v>0</v>
      </c>
      <c r="N19" s="178">
        <f>RES_hhdet_tesh!N19/RES_summary!N$19</f>
        <v>0</v>
      </c>
      <c r="O19" s="178">
        <f>RES_hhdet_tesh!O19/RES_summary!O$19</f>
        <v>0</v>
      </c>
      <c r="P19" s="178">
        <f>RES_hhdet_tesh!P19/RES_summary!P$19</f>
        <v>0</v>
      </c>
      <c r="Q19" s="178">
        <f>RES_hhdet_tesh!Q19/RES_summary!Q$19</f>
        <v>0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0</v>
      </c>
      <c r="C21" s="177">
        <f>RES_hhdet_tesh!C21/RES_summary!C$19</f>
        <v>0</v>
      </c>
      <c r="D21" s="177">
        <f>RES_hhdet_tesh!D21/RES_summary!D$19</f>
        <v>0</v>
      </c>
      <c r="E21" s="177">
        <f>RES_hhdet_tesh!E21/RES_summary!E$19</f>
        <v>0</v>
      </c>
      <c r="F21" s="177">
        <f>RES_hhdet_tesh!F21/RES_summary!F$19</f>
        <v>0</v>
      </c>
      <c r="G21" s="177">
        <f>RES_hhdet_tesh!G21/RES_summary!G$19</f>
        <v>0</v>
      </c>
      <c r="H21" s="177">
        <f>RES_hhdet_tesh!H21/RES_summary!H$19</f>
        <v>0</v>
      </c>
      <c r="I21" s="177">
        <f>RES_hhdet_tesh!I21/RES_summary!I$19</f>
        <v>0</v>
      </c>
      <c r="J21" s="177">
        <f>RES_hhdet_tesh!J21/RES_summary!J$19</f>
        <v>0</v>
      </c>
      <c r="K21" s="177">
        <f>RES_hhdet_tesh!K21/RES_summary!K$19</f>
        <v>0</v>
      </c>
      <c r="L21" s="177">
        <f>RES_hhdet_tesh!L21/RES_summary!L$19</f>
        <v>0</v>
      </c>
      <c r="M21" s="177">
        <f>RES_hhdet_tesh!M21/RES_summary!M$19</f>
        <v>0</v>
      </c>
      <c r="N21" s="177">
        <f>RES_hhdet_tesh!N21/RES_summary!N$19</f>
        <v>0</v>
      </c>
      <c r="O21" s="177">
        <f>RES_hhdet_tesh!O21/RES_summary!O$19</f>
        <v>0</v>
      </c>
      <c r="P21" s="177">
        <f>RES_hhdet_tesh!P21/RES_summary!P$19</f>
        <v>0</v>
      </c>
      <c r="Q21" s="177">
        <f>RES_hhdet_tesh!Q21/RES_summary!Q$19</f>
        <v>0</v>
      </c>
    </row>
    <row r="22" spans="1:17" ht="12" customHeight="1" x14ac:dyDescent="0.25">
      <c r="A22" s="29" t="s">
        <v>140</v>
      </c>
      <c r="B22" s="176">
        <f>RES_hhdet_tesh!B22/RES_summary!B$19</f>
        <v>0</v>
      </c>
      <c r="C22" s="176">
        <f>RES_hhdet_tesh!C22/RES_summary!C$19</f>
        <v>0</v>
      </c>
      <c r="D22" s="176">
        <f>RES_hhdet_tesh!D22/RES_summary!D$19</f>
        <v>0</v>
      </c>
      <c r="E22" s="176">
        <f>RES_hhdet_tesh!E22/RES_summary!E$19</f>
        <v>0</v>
      </c>
      <c r="F22" s="176">
        <f>RES_hhdet_tesh!F22/RES_summary!F$19</f>
        <v>0</v>
      </c>
      <c r="G22" s="176">
        <f>RES_hhdet_tesh!G22/RES_summary!G$19</f>
        <v>0</v>
      </c>
      <c r="H22" s="176">
        <f>RES_hhdet_tesh!H22/RES_summary!H$19</f>
        <v>0</v>
      </c>
      <c r="I22" s="176">
        <f>RES_hhdet_tesh!I22/RES_summary!I$19</f>
        <v>0</v>
      </c>
      <c r="J22" s="176">
        <f>RES_hhdet_tesh!J22/RES_summary!J$19</f>
        <v>0</v>
      </c>
      <c r="K22" s="176">
        <f>RES_hhdet_tesh!K22/RES_summary!K$19</f>
        <v>0</v>
      </c>
      <c r="L22" s="176">
        <f>RES_hhdet_tesh!L22/RES_summary!L$19</f>
        <v>0</v>
      </c>
      <c r="M22" s="176">
        <f>RES_hhdet_tesh!M22/RES_summary!M$19</f>
        <v>0</v>
      </c>
      <c r="N22" s="176">
        <f>RES_hhdet_tesh!N22/RES_summary!N$19</f>
        <v>0</v>
      </c>
      <c r="O22" s="176">
        <f>RES_hhdet_tesh!O22/RES_summary!O$19</f>
        <v>0</v>
      </c>
      <c r="P22" s="176">
        <f>RES_hhdet_tesh!P22/RES_summary!P$19</f>
        <v>0</v>
      </c>
      <c r="Q22" s="176">
        <f>RES_hhdet_tesh!Q22/RES_summary!Q$19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18.665938755577287</v>
      </c>
      <c r="C24" s="184">
        <f>RES_hhdet_tesh!C24/RES_summary!C$19</f>
        <v>17.020461638666859</v>
      </c>
      <c r="D24" s="184">
        <f>RES_hhdet_tesh!D24/RES_summary!D$19</f>
        <v>18.498732553754667</v>
      </c>
      <c r="E24" s="184">
        <f>RES_hhdet_tesh!E24/RES_summary!E$19</f>
        <v>19.865753506823385</v>
      </c>
      <c r="F24" s="184">
        <f>RES_hhdet_tesh!F24/RES_summary!F$19</f>
        <v>19.279546197993668</v>
      </c>
      <c r="G24" s="184">
        <f>RES_hhdet_tesh!G24/RES_summary!G$19</f>
        <v>19.625168017386258</v>
      </c>
      <c r="H24" s="184">
        <f>RES_hhdet_tesh!H24/RES_summary!H$19</f>
        <v>20.836350508157356</v>
      </c>
      <c r="I24" s="184">
        <f>RES_hhdet_tesh!I24/RES_summary!I$19</f>
        <v>20.065822826780387</v>
      </c>
      <c r="J24" s="184">
        <f>RES_hhdet_tesh!J24/RES_summary!J$19</f>
        <v>19.247811193153353</v>
      </c>
      <c r="K24" s="184">
        <f>RES_hhdet_tesh!K24/RES_summary!K$19</f>
        <v>16.205222921846772</v>
      </c>
      <c r="L24" s="184">
        <f>RES_hhdet_tesh!L24/RES_summary!L$19</f>
        <v>21.342773315820001</v>
      </c>
      <c r="M24" s="184">
        <f>RES_hhdet_tesh!M24/RES_summary!M$19</f>
        <v>21.640400685830258</v>
      </c>
      <c r="N24" s="184">
        <f>RES_hhdet_tesh!N24/RES_summary!N$19</f>
        <v>22.828829730401122</v>
      </c>
      <c r="O24" s="184">
        <f>RES_hhdet_tesh!O24/RES_summary!O$19</f>
        <v>23.113548985728105</v>
      </c>
      <c r="P24" s="184">
        <f>RES_hhdet_tesh!P24/RES_summary!P$19</f>
        <v>22.950901060210288</v>
      </c>
      <c r="Q24" s="184">
        <f>RES_hhdet_tesh!Q24/RES_summary!Q$19</f>
        <v>25.865986013644168</v>
      </c>
    </row>
    <row r="25" spans="1:17" ht="12.95" customHeight="1" x14ac:dyDescent="0.25">
      <c r="A25" s="158" t="s">
        <v>65</v>
      </c>
      <c r="B25" s="178">
        <f>RES_hhdet_tesh!B25/RES_summary!B$19</f>
        <v>5.7766419915182015</v>
      </c>
      <c r="C25" s="178">
        <f>RES_hhdet_tesh!C25/RES_summary!C$19</f>
        <v>3.7123597191958142</v>
      </c>
      <c r="D25" s="178">
        <f>RES_hhdet_tesh!D25/RES_summary!D$19</f>
        <v>5.0125564095977273</v>
      </c>
      <c r="E25" s="178">
        <f>RES_hhdet_tesh!E25/RES_summary!E$19</f>
        <v>6.427136213006448</v>
      </c>
      <c r="F25" s="178">
        <f>RES_hhdet_tesh!F25/RES_summary!F$19</f>
        <v>5.0368422961707147</v>
      </c>
      <c r="G25" s="178">
        <f>RES_hhdet_tesh!G25/RES_summary!G$19</f>
        <v>4.9723490360188061</v>
      </c>
      <c r="H25" s="178">
        <f>RES_hhdet_tesh!H25/RES_summary!H$19</f>
        <v>5.685455621681446</v>
      </c>
      <c r="I25" s="178">
        <f>RES_hhdet_tesh!I25/RES_summary!I$19</f>
        <v>4.8517142854749098</v>
      </c>
      <c r="J25" s="178">
        <f>RES_hhdet_tesh!J25/RES_summary!J$19</f>
        <v>3.6582261573587549</v>
      </c>
      <c r="K25" s="178">
        <f>RES_hhdet_tesh!K25/RES_summary!K$19</f>
        <v>1.3266683393502905</v>
      </c>
      <c r="L25" s="178">
        <f>RES_hhdet_tesh!L25/RES_summary!L$19</f>
        <v>4.304026682952836</v>
      </c>
      <c r="M25" s="178">
        <f>RES_hhdet_tesh!M25/RES_summary!M$19</f>
        <v>4.1448193036652068</v>
      </c>
      <c r="N25" s="178">
        <f>RES_hhdet_tesh!N25/RES_summary!N$19</f>
        <v>4.9657894552122608</v>
      </c>
      <c r="O25" s="178">
        <f>RES_hhdet_tesh!O25/RES_summary!O$19</f>
        <v>5.0779979523670642</v>
      </c>
      <c r="P25" s="178">
        <f>RES_hhdet_tesh!P25/RES_summary!P$19</f>
        <v>4.7633720936580302</v>
      </c>
      <c r="Q25" s="178">
        <f>RES_hhdet_tesh!Q25/RES_summary!Q$19</f>
        <v>6.5513267508253579</v>
      </c>
    </row>
    <row r="26" spans="1:17" ht="12" customHeight="1" x14ac:dyDescent="0.25">
      <c r="A26" s="23" t="s">
        <v>84</v>
      </c>
      <c r="B26" s="177">
        <f>RES_hhdet_tesh!B26/RES_summary!B$19</f>
        <v>5.5546886230134769</v>
      </c>
      <c r="C26" s="177">
        <f>RES_hhdet_tesh!C26/RES_summary!C$19</f>
        <v>3.2428552986160017</v>
      </c>
      <c r="D26" s="177">
        <f>RES_hhdet_tesh!D26/RES_summary!D$19</f>
        <v>4.8982117411076125</v>
      </c>
      <c r="E26" s="177">
        <f>RES_hhdet_tesh!E26/RES_summary!E$19</f>
        <v>5.2717164707889088</v>
      </c>
      <c r="F26" s="177">
        <f>RES_hhdet_tesh!F26/RES_summary!F$19</f>
        <v>4.6007585942850726</v>
      </c>
      <c r="G26" s="177">
        <f>RES_hhdet_tesh!G26/RES_summary!G$19</f>
        <v>4.8873937781477963</v>
      </c>
      <c r="H26" s="177">
        <f>RES_hhdet_tesh!H26/RES_summary!H$19</f>
        <v>5.5592765681012981</v>
      </c>
      <c r="I26" s="177">
        <f>RES_hhdet_tesh!I26/RES_summary!I$19</f>
        <v>4.7445324861885263</v>
      </c>
      <c r="J26" s="177">
        <f>RES_hhdet_tesh!J26/RES_summary!J$19</f>
        <v>3.4902487578366181</v>
      </c>
      <c r="K26" s="177">
        <f>RES_hhdet_tesh!K26/RES_summary!K$19</f>
        <v>1.3038577851561213</v>
      </c>
      <c r="L26" s="177">
        <f>RES_hhdet_tesh!L26/RES_summary!L$19</f>
        <v>4.1157489302174532</v>
      </c>
      <c r="M26" s="177">
        <f>RES_hhdet_tesh!M26/RES_summary!M$19</f>
        <v>4.0239329528451808</v>
      </c>
      <c r="N26" s="177">
        <f>RES_hhdet_tesh!N26/RES_summary!N$19</f>
        <v>4.7612859898741693</v>
      </c>
      <c r="O26" s="177">
        <f>RES_hhdet_tesh!O26/RES_summary!O$19</f>
        <v>5.047056708925882</v>
      </c>
      <c r="P26" s="177">
        <f>RES_hhdet_tesh!P26/RES_summary!P$19</f>
        <v>4.6868804097863359</v>
      </c>
      <c r="Q26" s="177">
        <f>RES_hhdet_tesh!Q26/RES_summary!Q$19</f>
        <v>6.2839778050102142</v>
      </c>
    </row>
    <row r="27" spans="1:17" ht="12" customHeight="1" x14ac:dyDescent="0.25">
      <c r="A27" s="23" t="s">
        <v>60</v>
      </c>
      <c r="B27" s="177">
        <f>RES_hhdet_tesh!B27/RES_summary!B$19</f>
        <v>0.22195336850472447</v>
      </c>
      <c r="C27" s="177">
        <f>RES_hhdet_tesh!C27/RES_summary!C$19</f>
        <v>0.46950442057981245</v>
      </c>
      <c r="D27" s="177">
        <f>RES_hhdet_tesh!D27/RES_summary!D$19</f>
        <v>0.11434466849011575</v>
      </c>
      <c r="E27" s="177">
        <f>RES_hhdet_tesh!E27/RES_summary!E$19</f>
        <v>1.1554197422175398</v>
      </c>
      <c r="F27" s="177">
        <f>RES_hhdet_tesh!F27/RES_summary!F$19</f>
        <v>0.43608370188564199</v>
      </c>
      <c r="G27" s="177">
        <f>RES_hhdet_tesh!G27/RES_summary!G$19</f>
        <v>8.4955257871010381E-2</v>
      </c>
      <c r="H27" s="177">
        <f>RES_hhdet_tesh!H27/RES_summary!H$19</f>
        <v>0.12617905358014786</v>
      </c>
      <c r="I27" s="177">
        <f>RES_hhdet_tesh!I27/RES_summary!I$19</f>
        <v>0.10718179928638365</v>
      </c>
      <c r="J27" s="177">
        <f>RES_hhdet_tesh!J27/RES_summary!J$19</f>
        <v>0.16797739952213669</v>
      </c>
      <c r="K27" s="177">
        <f>RES_hhdet_tesh!K27/RES_summary!K$19</f>
        <v>2.2810554194169441E-2</v>
      </c>
      <c r="L27" s="177">
        <f>RES_hhdet_tesh!L27/RES_summary!L$19</f>
        <v>0.18827775273538369</v>
      </c>
      <c r="M27" s="177">
        <f>RES_hhdet_tesh!M27/RES_summary!M$19</f>
        <v>0.12088635082002515</v>
      </c>
      <c r="N27" s="177">
        <f>RES_hhdet_tesh!N27/RES_summary!N$19</f>
        <v>0.2045034653380913</v>
      </c>
      <c r="O27" s="177">
        <f>RES_hhdet_tesh!O27/RES_summary!O$19</f>
        <v>3.0941243441182556E-2</v>
      </c>
      <c r="P27" s="177">
        <f>RES_hhdet_tesh!P27/RES_summary!P$19</f>
        <v>7.6491683871694527E-2</v>
      </c>
      <c r="Q27" s="177">
        <f>RES_hhdet_tesh!Q27/RES_summary!Q$19</f>
        <v>0.26734894581514301</v>
      </c>
    </row>
    <row r="28" spans="1:17" ht="12.95" customHeight="1" x14ac:dyDescent="0.25">
      <c r="A28" s="158" t="s">
        <v>112</v>
      </c>
      <c r="B28" s="178">
        <f>RES_hhdet_tesh!B28/RES_summary!B$19</f>
        <v>3.2200054189543019</v>
      </c>
      <c r="C28" s="178">
        <f>RES_hhdet_tesh!C28/RES_summary!C$19</f>
        <v>3.0968255262508326</v>
      </c>
      <c r="D28" s="178">
        <f>RES_hhdet_tesh!D28/RES_summary!D$19</f>
        <v>3.2010449801705585</v>
      </c>
      <c r="E28" s="178">
        <f>RES_hhdet_tesh!E28/RES_summary!E$19</f>
        <v>3.014973414919639</v>
      </c>
      <c r="F28" s="178">
        <f>RES_hhdet_tesh!F28/RES_summary!F$19</f>
        <v>3.1906657062951385</v>
      </c>
      <c r="G28" s="178">
        <f>RES_hhdet_tesh!G28/RES_summary!G$19</f>
        <v>3.3332337413417283</v>
      </c>
      <c r="H28" s="178">
        <f>RES_hhdet_tesh!H28/RES_summary!H$19</f>
        <v>3.5836633189595704</v>
      </c>
      <c r="I28" s="178">
        <f>RES_hhdet_tesh!I28/RES_summary!I$19</f>
        <v>3.5435490009892119</v>
      </c>
      <c r="J28" s="178">
        <f>RES_hhdet_tesh!J28/RES_summary!J$19</f>
        <v>3.5858736810979615</v>
      </c>
      <c r="K28" s="178">
        <f>RES_hhdet_tesh!K28/RES_summary!K$19</f>
        <v>4.2748467639684415</v>
      </c>
      <c r="L28" s="178">
        <f>RES_hhdet_tesh!L28/RES_summary!L$19</f>
        <v>4.6700183335339229</v>
      </c>
      <c r="M28" s="178">
        <f>RES_hhdet_tesh!M28/RES_summary!M$19</f>
        <v>5.1862671410355992</v>
      </c>
      <c r="N28" s="178">
        <f>RES_hhdet_tesh!N28/RES_summary!N$19</f>
        <v>5.476220061399351</v>
      </c>
      <c r="O28" s="178">
        <f>RES_hhdet_tesh!O28/RES_summary!O$19</f>
        <v>5.6712497144955725</v>
      </c>
      <c r="P28" s="178">
        <f>RES_hhdet_tesh!P28/RES_summary!P$19</f>
        <v>5.8362834031473874</v>
      </c>
      <c r="Q28" s="178">
        <f>RES_hhdet_tesh!Q28/RES_summary!Q$19</f>
        <v>6.0586544167734484</v>
      </c>
    </row>
    <row r="29" spans="1:17" ht="12" customHeight="1" x14ac:dyDescent="0.25">
      <c r="A29" s="23" t="s">
        <v>60</v>
      </c>
      <c r="B29" s="177">
        <f>RES_hhdet_tesh!B29/RES_summary!B$19</f>
        <v>3.2200054189543019</v>
      </c>
      <c r="C29" s="177">
        <f>RES_hhdet_tesh!C29/RES_summary!C$19</f>
        <v>3.0968255262508326</v>
      </c>
      <c r="D29" s="177">
        <f>RES_hhdet_tesh!D29/RES_summary!D$19</f>
        <v>3.2010449801705585</v>
      </c>
      <c r="E29" s="177">
        <f>RES_hhdet_tesh!E29/RES_summary!E$19</f>
        <v>3.014973414919639</v>
      </c>
      <c r="F29" s="177">
        <f>RES_hhdet_tesh!F29/RES_summary!F$19</f>
        <v>3.1906657062951385</v>
      </c>
      <c r="G29" s="177">
        <f>RES_hhdet_tesh!G29/RES_summary!G$19</f>
        <v>3.3332337413417283</v>
      </c>
      <c r="H29" s="177">
        <f>RES_hhdet_tesh!H29/RES_summary!H$19</f>
        <v>3.5836633189595704</v>
      </c>
      <c r="I29" s="177">
        <f>RES_hhdet_tesh!I29/RES_summary!I$19</f>
        <v>3.5435490009892119</v>
      </c>
      <c r="J29" s="177">
        <f>RES_hhdet_tesh!J29/RES_summary!J$19</f>
        <v>3.5858736810979615</v>
      </c>
      <c r="K29" s="177">
        <f>RES_hhdet_tesh!K29/RES_summary!K$19</f>
        <v>4.2748467639684415</v>
      </c>
      <c r="L29" s="177">
        <f>RES_hhdet_tesh!L29/RES_summary!L$19</f>
        <v>4.6700183335339229</v>
      </c>
      <c r="M29" s="177">
        <f>RES_hhdet_tesh!M29/RES_summary!M$19</f>
        <v>5.1862671410355992</v>
      </c>
      <c r="N29" s="177">
        <f>RES_hhdet_tesh!N29/RES_summary!N$19</f>
        <v>5.476220061399351</v>
      </c>
      <c r="O29" s="177">
        <f>RES_hhdet_tesh!O29/RES_summary!O$19</f>
        <v>5.6712497144955725</v>
      </c>
      <c r="P29" s="177">
        <f>RES_hhdet_tesh!P29/RES_summary!P$19</f>
        <v>5.8362834031473874</v>
      </c>
      <c r="Q29" s="177">
        <f>RES_hhdet_tesh!Q29/RES_summary!Q$19</f>
        <v>6.0586544167734484</v>
      </c>
    </row>
    <row r="30" spans="1:17" ht="12" customHeight="1" x14ac:dyDescent="0.25">
      <c r="A30" s="158" t="s">
        <v>63</v>
      </c>
      <c r="B30" s="178">
        <f>RES_hhdet_tesh!B30/RES_summary!B$19</f>
        <v>5.4155231038846336</v>
      </c>
      <c r="C30" s="178">
        <f>RES_hhdet_tesh!C30/RES_summary!C$19</f>
        <v>5.8190718655809253</v>
      </c>
      <c r="D30" s="178">
        <f>RES_hhdet_tesh!D30/RES_summary!D$19</f>
        <v>5.684568903857171</v>
      </c>
      <c r="E30" s="178">
        <f>RES_hhdet_tesh!E30/RES_summary!E$19</f>
        <v>5.9401195516235523</v>
      </c>
      <c r="F30" s="178">
        <f>RES_hhdet_tesh!F30/RES_summary!F$19</f>
        <v>5.9639542716364753</v>
      </c>
      <c r="G30" s="178">
        <f>RES_hhdet_tesh!G30/RES_summary!G$19</f>
        <v>6.2949904909487309</v>
      </c>
      <c r="H30" s="178">
        <f>RES_hhdet_tesh!H30/RES_summary!H$19</f>
        <v>6.3728677689967199</v>
      </c>
      <c r="I30" s="178">
        <f>RES_hhdet_tesh!I30/RES_summary!I$19</f>
        <v>6.5819995651678793</v>
      </c>
      <c r="J30" s="178">
        <f>RES_hhdet_tesh!J30/RES_summary!J$19</f>
        <v>6.8455966772476176</v>
      </c>
      <c r="K30" s="178">
        <f>RES_hhdet_tesh!K30/RES_summary!K$19</f>
        <v>5.5368510448540045</v>
      </c>
      <c r="L30" s="178">
        <f>RES_hhdet_tesh!L30/RES_summary!L$19</f>
        <v>6.901325453109787</v>
      </c>
      <c r="M30" s="178">
        <f>RES_hhdet_tesh!M30/RES_summary!M$19</f>
        <v>6.8661432038413359</v>
      </c>
      <c r="N30" s="178">
        <f>RES_hhdet_tesh!N30/RES_summary!N$19</f>
        <v>6.9077054527505757</v>
      </c>
      <c r="O30" s="178">
        <f>RES_hhdet_tesh!O30/RES_summary!O$19</f>
        <v>6.9513750317776593</v>
      </c>
      <c r="P30" s="178">
        <f>RES_hhdet_tesh!P30/RES_summary!P$19</f>
        <v>6.9553365937125395</v>
      </c>
      <c r="Q30" s="178">
        <f>RES_hhdet_tesh!Q30/RES_summary!Q$19</f>
        <v>7.3341291811129405</v>
      </c>
    </row>
    <row r="31" spans="1:17" ht="12" customHeight="1" x14ac:dyDescent="0.25">
      <c r="A31" s="167" t="s">
        <v>169</v>
      </c>
      <c r="B31" s="183">
        <f>RES_hhdet_tesh!B31/RES_summary!B$19</f>
        <v>5.3661518645215009</v>
      </c>
      <c r="C31" s="183">
        <f>RES_hhdet_tesh!C31/RES_summary!C$19</f>
        <v>5.860667009714561</v>
      </c>
      <c r="D31" s="183">
        <f>RES_hhdet_tesh!D31/RES_summary!D$19</f>
        <v>5.9028947743812408</v>
      </c>
      <c r="E31" s="183">
        <f>RES_hhdet_tesh!E31/RES_summary!E$19</f>
        <v>5.9299821886775428</v>
      </c>
      <c r="F31" s="183">
        <f>RES_hhdet_tesh!F31/RES_summary!F$19</f>
        <v>6.1044218701263526</v>
      </c>
      <c r="G31" s="183">
        <f>RES_hhdet_tesh!G31/RES_summary!G$19</f>
        <v>6.455819991190106</v>
      </c>
      <c r="H31" s="183">
        <f>RES_hhdet_tesh!H31/RES_summary!H$19</f>
        <v>6.4283939698055432</v>
      </c>
      <c r="I31" s="183">
        <f>RES_hhdet_tesh!I31/RES_summary!I$19</f>
        <v>6.5252362565110129</v>
      </c>
      <c r="J31" s="183">
        <f>RES_hhdet_tesh!J31/RES_summary!J$19</f>
        <v>6.6282226668938371</v>
      </c>
      <c r="K31" s="183">
        <f>RES_hhdet_tesh!K31/RES_summary!K$19</f>
        <v>5.4706756208151832</v>
      </c>
      <c r="L31" s="183">
        <f>RES_hhdet_tesh!L31/RES_summary!L$19</f>
        <v>6.9791424424411943</v>
      </c>
      <c r="M31" s="183">
        <f>RES_hhdet_tesh!M31/RES_summary!M$19</f>
        <v>6.9704694869036805</v>
      </c>
      <c r="N31" s="183">
        <f>RES_hhdet_tesh!N31/RES_summary!N$19</f>
        <v>6.9452739485530497</v>
      </c>
      <c r="O31" s="183">
        <f>RES_hhdet_tesh!O31/RES_summary!O$19</f>
        <v>7.0080412810050108</v>
      </c>
      <c r="P31" s="183">
        <f>RES_hhdet_tesh!P31/RES_summary!P$19</f>
        <v>6.9697328473009019</v>
      </c>
      <c r="Q31" s="183">
        <f>RES_hhdet_tesh!Q31/RES_summary!Q$19</f>
        <v>7.2293013524819063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5.5913642986021559</v>
      </c>
      <c r="E32" s="183">
        <f>RES_hhdet_tesh!E32/RES_summary!E$19</f>
        <v>5.5623127698062946</v>
      </c>
      <c r="F32" s="183">
        <f>RES_hhdet_tesh!F32/RES_summary!F$19</f>
        <v>5.6909107265771706</v>
      </c>
      <c r="G32" s="183">
        <f>RES_hhdet_tesh!G32/RES_summary!G$19</f>
        <v>6.0151877348696434</v>
      </c>
      <c r="H32" s="183">
        <f>RES_hhdet_tesh!H32/RES_summary!H$19</f>
        <v>5.991471893418173</v>
      </c>
      <c r="I32" s="183">
        <f>RES_hhdet_tesh!I32/RES_summary!I$19</f>
        <v>6.0931128409223412</v>
      </c>
      <c r="J32" s="183">
        <f>RES_hhdet_tesh!J32/RES_summary!J$19</f>
        <v>6.2119448462447728</v>
      </c>
      <c r="K32" s="183">
        <f>RES_hhdet_tesh!K32/RES_summary!K$19</f>
        <v>5.0880858109805915</v>
      </c>
      <c r="L32" s="183">
        <f>RES_hhdet_tesh!L32/RES_summary!L$19</f>
        <v>6.4347963281728626</v>
      </c>
      <c r="M32" s="183">
        <f>RES_hhdet_tesh!M32/RES_summary!M$19</f>
        <v>6.4887738711804603</v>
      </c>
      <c r="N32" s="183">
        <f>RES_hhdet_tesh!N32/RES_summary!N$19</f>
        <v>6.521010791560335</v>
      </c>
      <c r="O32" s="183">
        <f>RES_hhdet_tesh!O32/RES_summary!O$19</f>
        <v>6.6752979671774142</v>
      </c>
      <c r="P32" s="183">
        <f>RES_hhdet_tesh!P32/RES_summary!P$19</f>
        <v>6.713185609862288</v>
      </c>
      <c r="Q32" s="183">
        <f>RES_hhdet_tesh!Q32/RES_summary!Q$19</f>
        <v>7.0395547230357387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0.12600253416428073</v>
      </c>
      <c r="E33" s="182">
        <f>RES_hhdet_tesh!E33/RES_summary!E$19</f>
        <v>0.12492751480603728</v>
      </c>
      <c r="F33" s="182">
        <f>RES_hhdet_tesh!F33/RES_summary!F$19</f>
        <v>0.12746059762429537</v>
      </c>
      <c r="G33" s="182">
        <f>RES_hhdet_tesh!G33/RES_summary!G$19</f>
        <v>0.1342098006531737</v>
      </c>
      <c r="H33" s="182">
        <f>RES_hhdet_tesh!H33/RES_summary!H$19</f>
        <v>0.13322993274182487</v>
      </c>
      <c r="I33" s="182">
        <f>RES_hhdet_tesh!I33/RES_summary!I$19</f>
        <v>0.13517161105234432</v>
      </c>
      <c r="J33" s="182">
        <f>RES_hhdet_tesh!J33/RES_summary!J$19</f>
        <v>0.13714667881874476</v>
      </c>
      <c r="K33" s="182">
        <f>RES_hhdet_tesh!K33/RES_summary!K$19</f>
        <v>0.11187843159692606</v>
      </c>
      <c r="L33" s="182">
        <f>RES_hhdet_tesh!L33/RES_summary!L$19</f>
        <v>0.1418212591366696</v>
      </c>
      <c r="M33" s="182">
        <f>RES_hhdet_tesh!M33/RES_summary!M$19</f>
        <v>0.14173725271299173</v>
      </c>
      <c r="N33" s="182">
        <f>RES_hhdet_tesh!N33/RES_summary!N$19</f>
        <v>0.14101153230409952</v>
      </c>
      <c r="O33" s="182">
        <f>RES_hhdet_tesh!O33/RES_summary!O$19</f>
        <v>0.19205035478538854</v>
      </c>
      <c r="P33" s="182">
        <f>RES_hhdet_tesh!P33/RES_summary!P$19</f>
        <v>0.19055589383383792</v>
      </c>
      <c r="Q33" s="182">
        <f>RES_hhdet_tesh!Q33/RES_summary!Q$19</f>
        <v>0.48880892113958274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5.4653617644378754</v>
      </c>
      <c r="E34" s="181">
        <f>RES_hhdet_tesh!E34/RES_summary!E$19</f>
        <v>5.4373852550002564</v>
      </c>
      <c r="F34" s="181">
        <f>RES_hhdet_tesh!F34/RES_summary!F$19</f>
        <v>5.5634501289528782</v>
      </c>
      <c r="G34" s="181">
        <f>RES_hhdet_tesh!G34/RES_summary!G$19</f>
        <v>5.8809779342164701</v>
      </c>
      <c r="H34" s="181">
        <f>RES_hhdet_tesh!H34/RES_summary!H$19</f>
        <v>5.8582419606763487</v>
      </c>
      <c r="I34" s="181">
        <f>RES_hhdet_tesh!I34/RES_summary!I$19</f>
        <v>5.9579412298699967</v>
      </c>
      <c r="J34" s="181">
        <f>RES_hhdet_tesh!J34/RES_summary!J$19</f>
        <v>6.0747981674260281</v>
      </c>
      <c r="K34" s="181">
        <f>RES_hhdet_tesh!K34/RES_summary!K$19</f>
        <v>4.9762073793836654</v>
      </c>
      <c r="L34" s="181">
        <f>RES_hhdet_tesh!L34/RES_summary!L$19</f>
        <v>6.2929750690361921</v>
      </c>
      <c r="M34" s="181">
        <f>RES_hhdet_tesh!M34/RES_summary!M$19</f>
        <v>6.3470366184674694</v>
      </c>
      <c r="N34" s="181">
        <f>RES_hhdet_tesh!N34/RES_summary!N$19</f>
        <v>6.3799992592562367</v>
      </c>
      <c r="O34" s="181">
        <f>RES_hhdet_tesh!O34/RES_summary!O$19</f>
        <v>6.4832476123920264</v>
      </c>
      <c r="P34" s="181">
        <f>RES_hhdet_tesh!P34/RES_summary!P$19</f>
        <v>6.522629716028451</v>
      </c>
      <c r="Q34" s="181">
        <f>RES_hhdet_tesh!Q34/RES_summary!Q$19</f>
        <v>6.5507458018961549</v>
      </c>
    </row>
    <row r="35" spans="1:17" ht="12" customHeight="1" x14ac:dyDescent="0.25">
      <c r="A35" s="163" t="s">
        <v>142</v>
      </c>
      <c r="B35" s="180">
        <f>RES_hhdet_tesh!B35/RES_summary!B$19</f>
        <v>5.4171456409557779</v>
      </c>
      <c r="C35" s="180">
        <f>RES_hhdet_tesh!C35/RES_summary!C$19</f>
        <v>5.8171159005045201</v>
      </c>
      <c r="D35" s="180">
        <f>RES_hhdet_tesh!D35/RES_summary!D$19</f>
        <v>5.6729339873223816</v>
      </c>
      <c r="E35" s="180">
        <f>RES_hhdet_tesh!E35/RES_summary!E$19</f>
        <v>5.9572331027003864</v>
      </c>
      <c r="F35" s="180">
        <f>RES_hhdet_tesh!F35/RES_summary!F$19</f>
        <v>5.9634732960494397</v>
      </c>
      <c r="G35" s="180">
        <f>RES_hhdet_tesh!G35/RES_summary!G$19</f>
        <v>6.2937435895541238</v>
      </c>
      <c r="H35" s="180">
        <f>RES_hhdet_tesh!H35/RES_summary!H$19</f>
        <v>6.3964820377263791</v>
      </c>
      <c r="I35" s="180">
        <f>RES_hhdet_tesh!I35/RES_summary!I$19</f>
        <v>6.6515892641005738</v>
      </c>
      <c r="J35" s="180">
        <f>RES_hhdet_tesh!J35/RES_summary!J$19</f>
        <v>6.9773927456275491</v>
      </c>
      <c r="K35" s="180">
        <f>RES_hhdet_tesh!K35/RES_summary!K$19</f>
        <v>5.6219356855020273</v>
      </c>
      <c r="L35" s="180">
        <f>RES_hhdet_tesh!L35/RES_summary!L$19</f>
        <v>7.2189626371612849</v>
      </c>
      <c r="M35" s="180">
        <f>RES_hhdet_tesh!M35/RES_summary!M$19</f>
        <v>7.1164685727765526</v>
      </c>
      <c r="N35" s="180">
        <f>RES_hhdet_tesh!N35/RES_summary!N$19</f>
        <v>7.1640476267560311</v>
      </c>
      <c r="O35" s="180">
        <f>RES_hhdet_tesh!O35/RES_summary!O$19</f>
        <v>7.1285335019585077</v>
      </c>
      <c r="P35" s="180">
        <f>RES_hhdet_tesh!P35/RES_summary!P$19</f>
        <v>7.1121667511353666</v>
      </c>
      <c r="Q35" s="180">
        <f>RES_hhdet_tesh!Q35/RES_summary!Q$19</f>
        <v>7.5192017724781577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5.5922173248873257</v>
      </c>
      <c r="E36" s="179">
        <f>RES_hhdet_tesh!E36/RES_summary!E$19</f>
        <v>5.5693935316205154</v>
      </c>
      <c r="F36" s="179">
        <f>RES_hhdet_tesh!F36/RES_summary!F$19</f>
        <v>5.6937245005192674</v>
      </c>
      <c r="G36" s="179">
        <f>RES_hhdet_tesh!G36/RES_summary!G$19</f>
        <v>6.016172878068148</v>
      </c>
      <c r="H36" s="179">
        <f>RES_hhdet_tesh!H36/RES_summary!H$19</f>
        <v>5.9934161128390828</v>
      </c>
      <c r="I36" s="179">
        <f>RES_hhdet_tesh!I36/RES_summary!I$19</f>
        <v>6.0960544170535007</v>
      </c>
      <c r="J36" s="179">
        <f>RES_hhdet_tesh!J36/RES_summary!J$19</f>
        <v>6.2163465684025949</v>
      </c>
      <c r="K36" s="179">
        <f>RES_hhdet_tesh!K36/RES_summary!K$19</f>
        <v>5.0897440077194176</v>
      </c>
      <c r="L36" s="179">
        <f>RES_hhdet_tesh!L36/RES_summary!L$19</f>
        <v>6.4388207096084642</v>
      </c>
      <c r="M36" s="179">
        <f>RES_hhdet_tesh!M36/RES_summary!M$19</f>
        <v>6.4909981200940683</v>
      </c>
      <c r="N36" s="179">
        <f>RES_hhdet_tesh!N36/RES_summary!N$19</f>
        <v>6.5248332031220428</v>
      </c>
      <c r="O36" s="179">
        <f>RES_hhdet_tesh!O36/RES_summary!O$19</f>
        <v>6.6773566844150318</v>
      </c>
      <c r="P36" s="179">
        <f>RES_hhdet_tesh!P36/RES_summary!P$19</f>
        <v>6.7162052422680318</v>
      </c>
      <c r="Q36" s="179">
        <f>RES_hhdet_tesh!Q36/RES_summary!Q$19</f>
        <v>7.0581512843506307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0.12685556044945015</v>
      </c>
      <c r="E37" s="177">
        <f>RES_hhdet_tesh!E37/RES_summary!E$19</f>
        <v>0.13200827662025916</v>
      </c>
      <c r="F37" s="177">
        <f>RES_hhdet_tesh!F37/RES_summary!F$19</f>
        <v>0.13027437156638819</v>
      </c>
      <c r="G37" s="177">
        <f>RES_hhdet_tesh!G37/RES_summary!G$19</f>
        <v>0.13519494385167874</v>
      </c>
      <c r="H37" s="177">
        <f>RES_hhdet_tesh!H37/RES_summary!H$19</f>
        <v>0.1351741521627341</v>
      </c>
      <c r="I37" s="177">
        <f>RES_hhdet_tesh!I37/RES_summary!I$19</f>
        <v>0.13811318718350044</v>
      </c>
      <c r="J37" s="177">
        <f>RES_hhdet_tesh!J37/RES_summary!J$19</f>
        <v>0.14154840097656707</v>
      </c>
      <c r="K37" s="177">
        <f>RES_hhdet_tesh!K37/RES_summary!K$19</f>
        <v>0.11353662833575227</v>
      </c>
      <c r="L37" s="177">
        <f>RES_hhdet_tesh!L37/RES_summary!L$19</f>
        <v>0.14584564057227242</v>
      </c>
      <c r="M37" s="177">
        <f>RES_hhdet_tesh!M37/RES_summary!M$19</f>
        <v>0.14396150162659918</v>
      </c>
      <c r="N37" s="177">
        <f>RES_hhdet_tesh!N37/RES_summary!N$19</f>
        <v>0.14483394386580767</v>
      </c>
      <c r="O37" s="177">
        <f>RES_hhdet_tesh!O37/RES_summary!O$19</f>
        <v>0.19410907202300787</v>
      </c>
      <c r="P37" s="177">
        <f>RES_hhdet_tesh!P37/RES_summary!P$19</f>
        <v>0.19357552623958443</v>
      </c>
      <c r="Q37" s="177">
        <f>RES_hhdet_tesh!Q37/RES_summary!Q$19</f>
        <v>0.50740548245447603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5.4653617644378754</v>
      </c>
      <c r="E38" s="177">
        <f>RES_hhdet_tesh!E38/RES_summary!E$19</f>
        <v>5.4373852550002546</v>
      </c>
      <c r="F38" s="177">
        <f>RES_hhdet_tesh!F38/RES_summary!F$19</f>
        <v>5.563450128952879</v>
      </c>
      <c r="G38" s="177">
        <f>RES_hhdet_tesh!G38/RES_summary!G$19</f>
        <v>5.8809779342164701</v>
      </c>
      <c r="H38" s="177">
        <f>RES_hhdet_tesh!H38/RES_summary!H$19</f>
        <v>5.8582419606763487</v>
      </c>
      <c r="I38" s="177">
        <f>RES_hhdet_tesh!I38/RES_summary!I$19</f>
        <v>5.9579412298700012</v>
      </c>
      <c r="J38" s="177">
        <f>RES_hhdet_tesh!J38/RES_summary!J$19</f>
        <v>6.074798167426029</v>
      </c>
      <c r="K38" s="177">
        <f>RES_hhdet_tesh!K38/RES_summary!K$19</f>
        <v>4.9762073793836645</v>
      </c>
      <c r="L38" s="177">
        <f>RES_hhdet_tesh!L38/RES_summary!L$19</f>
        <v>6.2929750690361912</v>
      </c>
      <c r="M38" s="177">
        <f>RES_hhdet_tesh!M38/RES_summary!M$19</f>
        <v>6.3470366184674685</v>
      </c>
      <c r="N38" s="177">
        <f>RES_hhdet_tesh!N38/RES_summary!N$19</f>
        <v>6.3799992592562349</v>
      </c>
      <c r="O38" s="177">
        <f>RES_hhdet_tesh!O38/RES_summary!O$19</f>
        <v>6.4832476123920237</v>
      </c>
      <c r="P38" s="177">
        <f>RES_hhdet_tesh!P38/RES_summary!P$19</f>
        <v>6.5226297160284483</v>
      </c>
      <c r="Q38" s="177">
        <f>RES_hhdet_tesh!Q38/RES_summary!Q$19</f>
        <v>6.5507458018961531</v>
      </c>
    </row>
    <row r="39" spans="1:17" ht="12" customHeight="1" x14ac:dyDescent="0.25">
      <c r="A39" s="158" t="s">
        <v>62</v>
      </c>
      <c r="B39" s="178">
        <f>RES_hhdet_tesh!B39/RES_summary!B$19</f>
        <v>4.2537682412201478</v>
      </c>
      <c r="C39" s="178">
        <f>RES_hhdet_tesh!C39/RES_summary!C$19</f>
        <v>4.3922045276392874</v>
      </c>
      <c r="D39" s="178">
        <f>RES_hhdet_tesh!D39/RES_summary!D$19</f>
        <v>4.6005622601292115</v>
      </c>
      <c r="E39" s="178">
        <f>RES_hhdet_tesh!E39/RES_summary!E$19</f>
        <v>4.4835243272737459</v>
      </c>
      <c r="F39" s="178">
        <f>RES_hhdet_tesh!F39/RES_summary!F$19</f>
        <v>5.0880839238913387</v>
      </c>
      <c r="G39" s="178">
        <f>RES_hhdet_tesh!G39/RES_summary!G$19</f>
        <v>5.0245947490769964</v>
      </c>
      <c r="H39" s="178">
        <f>RES_hhdet_tesh!H39/RES_summary!H$19</f>
        <v>5.1943637985196203</v>
      </c>
      <c r="I39" s="178">
        <f>RES_hhdet_tesh!I39/RES_summary!I$19</f>
        <v>5.0885599751483825</v>
      </c>
      <c r="J39" s="178">
        <f>RES_hhdet_tesh!J39/RES_summary!J$19</f>
        <v>5.1581146774490172</v>
      </c>
      <c r="K39" s="178">
        <f>RES_hhdet_tesh!K39/RES_summary!K$19</f>
        <v>5.0668567736740338</v>
      </c>
      <c r="L39" s="178">
        <f>RES_hhdet_tesh!L39/RES_summary!L$19</f>
        <v>5.4674028462234547</v>
      </c>
      <c r="M39" s="178">
        <f>RES_hhdet_tesh!M39/RES_summary!M$19</f>
        <v>5.4431710372881152</v>
      </c>
      <c r="N39" s="178">
        <f>RES_hhdet_tesh!N39/RES_summary!N$19</f>
        <v>5.4791147610389332</v>
      </c>
      <c r="O39" s="178">
        <f>RES_hhdet_tesh!O39/RES_summary!O$19</f>
        <v>5.4129262870878065</v>
      </c>
      <c r="P39" s="178">
        <f>RES_hhdet_tesh!P39/RES_summary!P$19</f>
        <v>5.3959089696923295</v>
      </c>
      <c r="Q39" s="178">
        <f>RES_hhdet_tesh!Q39/RES_summary!Q$19</f>
        <v>5.9218756649324211</v>
      </c>
    </row>
    <row r="40" spans="1:17" ht="12" customHeight="1" x14ac:dyDescent="0.25">
      <c r="A40" s="23" t="s">
        <v>57</v>
      </c>
      <c r="B40" s="177">
        <f>RES_hhdet_tesh!B40/RES_summary!B$19</f>
        <v>4.2160412970685073</v>
      </c>
      <c r="C40" s="177">
        <f>RES_hhdet_tesh!C40/RES_summary!C$19</f>
        <v>4.5942388314418139</v>
      </c>
      <c r="D40" s="177">
        <f>RES_hhdet_tesh!D40/RES_summary!D$19</f>
        <v>4.9289713361128484</v>
      </c>
      <c r="E40" s="177">
        <f>RES_hhdet_tesh!E40/RES_summary!E$19</f>
        <v>4.5721241169854405</v>
      </c>
      <c r="F40" s="177">
        <f>RES_hhdet_tesh!F40/RES_summary!F$19</f>
        <v>5.2900126214447729</v>
      </c>
      <c r="G40" s="177">
        <f>RES_hhdet_tesh!G40/RES_summary!G$19</f>
        <v>5.2435294010473976</v>
      </c>
      <c r="H40" s="177">
        <f>RES_hhdet_tesh!H40/RES_summary!H$19</f>
        <v>5.345469031364277</v>
      </c>
      <c r="I40" s="177">
        <f>RES_hhdet_tesh!I40/RES_summary!I$19</f>
        <v>5.1749282172670759</v>
      </c>
      <c r="J40" s="177">
        <f>RES_hhdet_tesh!J40/RES_summary!J$19</f>
        <v>5.1987153015480461</v>
      </c>
      <c r="K40" s="177">
        <f>RES_hhdet_tesh!K40/RES_summary!K$19</f>
        <v>5.1726894368791454</v>
      </c>
      <c r="L40" s="177">
        <f>RES_hhdet_tesh!L40/RES_summary!L$19</f>
        <v>5.5486470496857017</v>
      </c>
      <c r="M40" s="177">
        <f>RES_hhdet_tesh!M40/RES_summary!M$19</f>
        <v>5.5374851310666751</v>
      </c>
      <c r="N40" s="177">
        <f>RES_hhdet_tesh!N40/RES_summary!N$19</f>
        <v>5.5263706813841704</v>
      </c>
      <c r="O40" s="177">
        <f>RES_hhdet_tesh!O40/RES_summary!O$19</f>
        <v>5.5122338567991216</v>
      </c>
      <c r="P40" s="177">
        <f>RES_hhdet_tesh!P40/RES_summary!P$19</f>
        <v>5.4655424858568704</v>
      </c>
      <c r="Q40" s="177">
        <f>RES_hhdet_tesh!Q40/RES_summary!Q$19</f>
        <v>5.8875091343852679</v>
      </c>
    </row>
    <row r="41" spans="1:17" ht="12" customHeight="1" x14ac:dyDescent="0.25">
      <c r="A41" s="29" t="s">
        <v>140</v>
      </c>
      <c r="B41" s="176">
        <f>RES_hhdet_tesh!B41/RES_summary!B$19</f>
        <v>4.256240478922785</v>
      </c>
      <c r="C41" s="176">
        <f>RES_hhdet_tesh!C41/RES_summary!C$19</f>
        <v>4.2898507040183338</v>
      </c>
      <c r="D41" s="176">
        <f>RES_hhdet_tesh!D41/RES_summary!D$19</f>
        <v>4.5333869654567271</v>
      </c>
      <c r="E41" s="176">
        <f>RES_hhdet_tesh!E41/RES_summary!E$19</f>
        <v>4.4659571384556616</v>
      </c>
      <c r="F41" s="176">
        <f>RES_hhdet_tesh!F41/RES_summary!F$19</f>
        <v>5.0349110732884848</v>
      </c>
      <c r="G41" s="176">
        <f>RES_hhdet_tesh!G41/RES_summary!G$19</f>
        <v>4.962056429066247</v>
      </c>
      <c r="H41" s="176">
        <f>RES_hhdet_tesh!H41/RES_summary!H$19</f>
        <v>5.1420015682048632</v>
      </c>
      <c r="I41" s="176">
        <f>RES_hhdet_tesh!I41/RES_summary!I$19</f>
        <v>5.0397145433661947</v>
      </c>
      <c r="J41" s="176">
        <f>RES_hhdet_tesh!J41/RES_summary!J$19</f>
        <v>5.1160802274753019</v>
      </c>
      <c r="K41" s="176">
        <f>RES_hhdet_tesh!K41/RES_summary!K$19</f>
        <v>4.9419616348771713</v>
      </c>
      <c r="L41" s="176">
        <f>RES_hhdet_tesh!L41/RES_summary!L$19</f>
        <v>5.4103680931164888</v>
      </c>
      <c r="M41" s="176">
        <f>RES_hhdet_tesh!M41/RES_summary!M$19</f>
        <v>5.3895748408510871</v>
      </c>
      <c r="N41" s="176">
        <f>RES_hhdet_tesh!N41/RES_summary!N$19</f>
        <v>5.454100849845589</v>
      </c>
      <c r="O41" s="176">
        <f>RES_hhdet_tesh!O41/RES_summary!O$19</f>
        <v>5.3695024910745452</v>
      </c>
      <c r="P41" s="176">
        <f>RES_hhdet_tesh!P41/RES_summary!P$19</f>
        <v>5.3720147614403793</v>
      </c>
      <c r="Q41" s="176">
        <f>RES_hhdet_tesh!Q41/RES_summary!Q$19</f>
        <v>5.9320364968612003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0</v>
      </c>
      <c r="C43" s="184">
        <f>RES_hhdet_tesh!C43/RES_summary!C$19</f>
        <v>0</v>
      </c>
      <c r="D43" s="184">
        <f>RES_hhdet_tesh!D43/RES_summary!D$19</f>
        <v>0</v>
      </c>
      <c r="E43" s="184">
        <f>RES_hhdet_tesh!E43/RES_summary!E$19</f>
        <v>0</v>
      </c>
      <c r="F43" s="184">
        <f>RES_hhdet_tesh!F43/RES_summary!F$19</f>
        <v>0</v>
      </c>
      <c r="G43" s="184">
        <f>RES_hhdet_tesh!G43/RES_summary!G$19</f>
        <v>0</v>
      </c>
      <c r="H43" s="184">
        <f>RES_hhdet_tesh!H43/RES_summary!H$19</f>
        <v>0</v>
      </c>
      <c r="I43" s="184">
        <f>RES_hhdet_tesh!I43/RES_summary!I$19</f>
        <v>0</v>
      </c>
      <c r="J43" s="184">
        <f>RES_hhdet_tesh!J43/RES_summary!J$19</f>
        <v>0</v>
      </c>
      <c r="K43" s="184">
        <f>RES_hhdet_tesh!K43/RES_summary!K$19</f>
        <v>0</v>
      </c>
      <c r="L43" s="184">
        <f>RES_hhdet_tesh!L43/RES_summary!L$19</f>
        <v>0</v>
      </c>
      <c r="M43" s="184">
        <f>RES_hhdet_tesh!M43/RES_summary!M$19</f>
        <v>0</v>
      </c>
      <c r="N43" s="184">
        <f>RES_hhdet_tesh!N43/RES_summary!N$19</f>
        <v>0</v>
      </c>
      <c r="O43" s="184">
        <f>RES_hhdet_tesh!O43/RES_summary!O$19</f>
        <v>22.279784426605271</v>
      </c>
      <c r="P43" s="184">
        <f>RES_hhdet_tesh!P43/RES_summary!P$19</f>
        <v>22.235725242767575</v>
      </c>
      <c r="Q43" s="184">
        <f>RES_hhdet_tesh!Q43/RES_summary!Q$19</f>
        <v>24.658379782625289</v>
      </c>
    </row>
    <row r="44" spans="1:17" ht="12.95" customHeight="1" x14ac:dyDescent="0.25">
      <c r="A44" s="158" t="s">
        <v>65</v>
      </c>
      <c r="B44" s="178">
        <f>RES_hhdet_tesh!B44/RES_summary!B$19</f>
        <v>0</v>
      </c>
      <c r="C44" s="178">
        <f>RES_hhdet_tesh!C44/RES_summary!C$19</f>
        <v>0</v>
      </c>
      <c r="D44" s="178">
        <f>RES_hhdet_tesh!D44/RES_summary!D$19</f>
        <v>0</v>
      </c>
      <c r="E44" s="178">
        <f>RES_hhdet_tesh!E44/RES_summary!E$19</f>
        <v>0</v>
      </c>
      <c r="F44" s="178">
        <f>RES_hhdet_tesh!F44/RES_summary!F$19</f>
        <v>0</v>
      </c>
      <c r="G44" s="178">
        <f>RES_hhdet_tesh!G44/RES_summary!G$19</f>
        <v>0</v>
      </c>
      <c r="H44" s="178">
        <f>RES_hhdet_tesh!H44/RES_summary!H$19</f>
        <v>0</v>
      </c>
      <c r="I44" s="178">
        <f>RES_hhdet_tesh!I44/RES_summary!I$19</f>
        <v>0</v>
      </c>
      <c r="J44" s="178">
        <f>RES_hhdet_tesh!J44/RES_summary!J$19</f>
        <v>0</v>
      </c>
      <c r="K44" s="178">
        <f>RES_hhdet_tesh!K44/RES_summary!K$19</f>
        <v>0</v>
      </c>
      <c r="L44" s="178">
        <f>RES_hhdet_tesh!L44/RES_summary!L$19</f>
        <v>0</v>
      </c>
      <c r="M44" s="178">
        <f>RES_hhdet_tesh!M44/RES_summary!M$19</f>
        <v>0</v>
      </c>
      <c r="N44" s="178">
        <f>RES_hhdet_tesh!N44/RES_summary!N$19</f>
        <v>0</v>
      </c>
      <c r="O44" s="178">
        <f>RES_hhdet_tesh!O44/RES_summary!O$19</f>
        <v>4.1638462336641675</v>
      </c>
      <c r="P44" s="178">
        <f>RES_hhdet_tesh!P44/RES_summary!P$19</f>
        <v>3.981472137783816</v>
      </c>
      <c r="Q44" s="178">
        <f>RES_hhdet_tesh!Q44/RES_summary!Q$19</f>
        <v>5.2684377228791215</v>
      </c>
    </row>
    <row r="45" spans="1:17" ht="12" customHeight="1" x14ac:dyDescent="0.25">
      <c r="A45" s="23" t="s">
        <v>166</v>
      </c>
      <c r="B45" s="177">
        <f>RES_hhdet_tesh!B45/RES_summary!B$19</f>
        <v>0</v>
      </c>
      <c r="C45" s="177">
        <f>RES_hhdet_tesh!C45/RES_summary!C$19</f>
        <v>0</v>
      </c>
      <c r="D45" s="177">
        <f>RES_hhdet_tesh!D45/RES_summary!D$19</f>
        <v>0</v>
      </c>
      <c r="E45" s="177">
        <f>RES_hhdet_tesh!E45/RES_summary!E$19</f>
        <v>0</v>
      </c>
      <c r="F45" s="177">
        <f>RES_hhdet_tesh!F45/RES_summary!F$19</f>
        <v>0</v>
      </c>
      <c r="G45" s="177">
        <f>RES_hhdet_tesh!G45/RES_summary!G$19</f>
        <v>0</v>
      </c>
      <c r="H45" s="177">
        <f>RES_hhdet_tesh!H45/RES_summary!H$19</f>
        <v>0</v>
      </c>
      <c r="I45" s="177">
        <f>RES_hhdet_tesh!I45/RES_summary!I$19</f>
        <v>0</v>
      </c>
      <c r="J45" s="177">
        <f>RES_hhdet_tesh!J45/RES_summary!J$19</f>
        <v>0</v>
      </c>
      <c r="K45" s="177">
        <f>RES_hhdet_tesh!K45/RES_summary!K$19</f>
        <v>0</v>
      </c>
      <c r="L45" s="177">
        <f>RES_hhdet_tesh!L45/RES_summary!L$19</f>
        <v>0</v>
      </c>
      <c r="M45" s="177">
        <f>RES_hhdet_tesh!M45/RES_summary!M$19</f>
        <v>0</v>
      </c>
      <c r="N45" s="177">
        <f>RES_hhdet_tesh!N45/RES_summary!N$19</f>
        <v>0</v>
      </c>
      <c r="O45" s="177">
        <f>RES_hhdet_tesh!O45/RES_summary!O$19</f>
        <v>4.1384750970122912</v>
      </c>
      <c r="P45" s="177">
        <f>RES_hhdet_tesh!P45/RES_summary!P$19</f>
        <v>3.9175364422052996</v>
      </c>
      <c r="Q45" s="177">
        <f>RES_hhdet_tesh!Q45/RES_summary!Q$19</f>
        <v>5.0534413832251701</v>
      </c>
    </row>
    <row r="46" spans="1:17" ht="12" customHeight="1" x14ac:dyDescent="0.25">
      <c r="A46" s="23" t="s">
        <v>60</v>
      </c>
      <c r="B46" s="177">
        <f>RES_hhdet_tesh!B46/RES_summary!B$19</f>
        <v>0</v>
      </c>
      <c r="C46" s="177">
        <f>RES_hhdet_tesh!C46/RES_summary!C$19</f>
        <v>0</v>
      </c>
      <c r="D46" s="177">
        <f>RES_hhdet_tesh!D46/RES_summary!D$19</f>
        <v>0</v>
      </c>
      <c r="E46" s="177">
        <f>RES_hhdet_tesh!E46/RES_summary!E$19</f>
        <v>0</v>
      </c>
      <c r="F46" s="177">
        <f>RES_hhdet_tesh!F46/RES_summary!F$19</f>
        <v>0</v>
      </c>
      <c r="G46" s="177">
        <f>RES_hhdet_tesh!G46/RES_summary!G$19</f>
        <v>0</v>
      </c>
      <c r="H46" s="177">
        <f>RES_hhdet_tesh!H46/RES_summary!H$19</f>
        <v>0</v>
      </c>
      <c r="I46" s="177">
        <f>RES_hhdet_tesh!I46/RES_summary!I$19</f>
        <v>0</v>
      </c>
      <c r="J46" s="177">
        <f>RES_hhdet_tesh!J46/RES_summary!J$19</f>
        <v>0</v>
      </c>
      <c r="K46" s="177">
        <f>RES_hhdet_tesh!K46/RES_summary!K$19</f>
        <v>0</v>
      </c>
      <c r="L46" s="177">
        <f>RES_hhdet_tesh!L46/RES_summary!L$19</f>
        <v>0</v>
      </c>
      <c r="M46" s="177">
        <f>RES_hhdet_tesh!M46/RES_summary!M$19</f>
        <v>0</v>
      </c>
      <c r="N46" s="177">
        <f>RES_hhdet_tesh!N46/RES_summary!N$19</f>
        <v>0</v>
      </c>
      <c r="O46" s="177">
        <f>RES_hhdet_tesh!O46/RES_summary!O$19</f>
        <v>2.5371136651876545E-2</v>
      </c>
      <c r="P46" s="177">
        <f>RES_hhdet_tesh!P46/RES_summary!P$19</f>
        <v>6.393569557851625E-2</v>
      </c>
      <c r="Q46" s="177">
        <f>RES_hhdet_tesh!Q46/RES_summary!Q$19</f>
        <v>0.21499633965395118</v>
      </c>
    </row>
    <row r="47" spans="1:17" ht="12.95" customHeight="1" x14ac:dyDescent="0.25">
      <c r="A47" s="158" t="s">
        <v>112</v>
      </c>
      <c r="B47" s="178">
        <f>RES_hhdet_tesh!B47/RES_summary!B$19</f>
        <v>0</v>
      </c>
      <c r="C47" s="178">
        <f>RES_hhdet_tesh!C47/RES_summary!C$19</f>
        <v>0</v>
      </c>
      <c r="D47" s="178">
        <f>RES_hhdet_tesh!D47/RES_summary!D$19</f>
        <v>0</v>
      </c>
      <c r="E47" s="178">
        <f>RES_hhdet_tesh!E47/RES_summary!E$19</f>
        <v>0</v>
      </c>
      <c r="F47" s="178">
        <f>RES_hhdet_tesh!F47/RES_summary!F$19</f>
        <v>0</v>
      </c>
      <c r="G47" s="178">
        <f>RES_hhdet_tesh!G47/RES_summary!G$19</f>
        <v>0</v>
      </c>
      <c r="H47" s="178">
        <f>RES_hhdet_tesh!H47/RES_summary!H$19</f>
        <v>0</v>
      </c>
      <c r="I47" s="178">
        <f>RES_hhdet_tesh!I47/RES_summary!I$19</f>
        <v>0</v>
      </c>
      <c r="J47" s="178">
        <f>RES_hhdet_tesh!J47/RES_summary!J$19</f>
        <v>0</v>
      </c>
      <c r="K47" s="178">
        <f>RES_hhdet_tesh!K47/RES_summary!K$19</f>
        <v>0</v>
      </c>
      <c r="L47" s="178">
        <f>RES_hhdet_tesh!L47/RES_summary!L$19</f>
        <v>0</v>
      </c>
      <c r="M47" s="178">
        <f>RES_hhdet_tesh!M47/RES_summary!M$19</f>
        <v>0</v>
      </c>
      <c r="N47" s="178">
        <f>RES_hhdet_tesh!N47/RES_summary!N$19</f>
        <v>0</v>
      </c>
      <c r="O47" s="178">
        <f>RES_hhdet_tesh!O47/RES_summary!O$19</f>
        <v>5.6722804430054552</v>
      </c>
      <c r="P47" s="178">
        <f>RES_hhdet_tesh!P47/RES_summary!P$19</f>
        <v>5.8355057269606538</v>
      </c>
      <c r="Q47" s="178">
        <f>RES_hhdet_tesh!Q47/RES_summary!Q$19</f>
        <v>6.0577649721750699</v>
      </c>
    </row>
    <row r="48" spans="1:17" ht="12" customHeight="1" x14ac:dyDescent="0.25">
      <c r="A48" s="23" t="s">
        <v>60</v>
      </c>
      <c r="B48" s="177">
        <f>RES_hhdet_tesh!B48/RES_summary!B$19</f>
        <v>0</v>
      </c>
      <c r="C48" s="177">
        <f>RES_hhdet_tesh!C48/RES_summary!C$19</f>
        <v>0</v>
      </c>
      <c r="D48" s="177">
        <f>RES_hhdet_tesh!D48/RES_summary!D$19</f>
        <v>0</v>
      </c>
      <c r="E48" s="177">
        <f>RES_hhdet_tesh!E48/RES_summary!E$19</f>
        <v>0</v>
      </c>
      <c r="F48" s="177">
        <f>RES_hhdet_tesh!F48/RES_summary!F$19</f>
        <v>0</v>
      </c>
      <c r="G48" s="177">
        <f>RES_hhdet_tesh!G48/RES_summary!G$19</f>
        <v>0</v>
      </c>
      <c r="H48" s="177">
        <f>RES_hhdet_tesh!H48/RES_summary!H$19</f>
        <v>0</v>
      </c>
      <c r="I48" s="177">
        <f>RES_hhdet_tesh!I48/RES_summary!I$19</f>
        <v>0</v>
      </c>
      <c r="J48" s="177">
        <f>RES_hhdet_tesh!J48/RES_summary!J$19</f>
        <v>0</v>
      </c>
      <c r="K48" s="177">
        <f>RES_hhdet_tesh!K48/RES_summary!K$19</f>
        <v>0</v>
      </c>
      <c r="L48" s="177">
        <f>RES_hhdet_tesh!L48/RES_summary!L$19</f>
        <v>0</v>
      </c>
      <c r="M48" s="177">
        <f>RES_hhdet_tesh!M48/RES_summary!M$19</f>
        <v>0</v>
      </c>
      <c r="N48" s="177">
        <f>RES_hhdet_tesh!N48/RES_summary!N$19</f>
        <v>0</v>
      </c>
      <c r="O48" s="177">
        <f>RES_hhdet_tesh!O48/RES_summary!O$19</f>
        <v>5.6722804430054552</v>
      </c>
      <c r="P48" s="177">
        <f>RES_hhdet_tesh!P48/RES_summary!P$19</f>
        <v>5.8355057269606538</v>
      </c>
      <c r="Q48" s="177">
        <f>RES_hhdet_tesh!Q48/RES_summary!Q$19</f>
        <v>6.0577649721750699</v>
      </c>
    </row>
    <row r="49" spans="1:17" ht="12" customHeight="1" x14ac:dyDescent="0.25">
      <c r="A49" s="158" t="s">
        <v>63</v>
      </c>
      <c r="B49" s="178">
        <f>RES_hhdet_tesh!B49/RES_summary!B$19</f>
        <v>0</v>
      </c>
      <c r="C49" s="178">
        <f>RES_hhdet_tesh!C49/RES_summary!C$19</f>
        <v>0</v>
      </c>
      <c r="D49" s="178">
        <f>RES_hhdet_tesh!D49/RES_summary!D$19</f>
        <v>0</v>
      </c>
      <c r="E49" s="178">
        <f>RES_hhdet_tesh!E49/RES_summary!E$19</f>
        <v>0</v>
      </c>
      <c r="F49" s="178">
        <f>RES_hhdet_tesh!F49/RES_summary!F$19</f>
        <v>0</v>
      </c>
      <c r="G49" s="178">
        <f>RES_hhdet_tesh!G49/RES_summary!G$19</f>
        <v>0</v>
      </c>
      <c r="H49" s="178">
        <f>RES_hhdet_tesh!H49/RES_summary!H$19</f>
        <v>0</v>
      </c>
      <c r="I49" s="178">
        <f>RES_hhdet_tesh!I49/RES_summary!I$19</f>
        <v>0</v>
      </c>
      <c r="J49" s="178">
        <f>RES_hhdet_tesh!J49/RES_summary!J$19</f>
        <v>0</v>
      </c>
      <c r="K49" s="178">
        <f>RES_hhdet_tesh!K49/RES_summary!K$19</f>
        <v>0</v>
      </c>
      <c r="L49" s="178">
        <f>RES_hhdet_tesh!L49/RES_summary!L$19</f>
        <v>0</v>
      </c>
      <c r="M49" s="178">
        <f>RES_hhdet_tesh!M49/RES_summary!M$19</f>
        <v>0</v>
      </c>
      <c r="N49" s="178">
        <f>RES_hhdet_tesh!N49/RES_summary!N$19</f>
        <v>0</v>
      </c>
      <c r="O49" s="178">
        <f>RES_hhdet_tesh!O49/RES_summary!O$19</f>
        <v>7.030733144720327</v>
      </c>
      <c r="P49" s="178">
        <f>RES_hhdet_tesh!P49/RES_summary!P$19</f>
        <v>7.0228403625311877</v>
      </c>
      <c r="Q49" s="178">
        <f>RES_hhdet_tesh!Q49/RES_summary!Q$19</f>
        <v>7.410301209637236</v>
      </c>
    </row>
    <row r="50" spans="1:17" ht="12" customHeight="1" x14ac:dyDescent="0.25">
      <c r="A50" s="167" t="s">
        <v>165</v>
      </c>
      <c r="B50" s="183">
        <f>RES_hhdet_tesh!B50/RES_summary!B$19</f>
        <v>0</v>
      </c>
      <c r="C50" s="183">
        <f>RES_hhdet_tesh!C50/RES_summary!C$19</f>
        <v>0</v>
      </c>
      <c r="D50" s="183">
        <f>RES_hhdet_tesh!D50/RES_summary!D$19</f>
        <v>0</v>
      </c>
      <c r="E50" s="183">
        <f>RES_hhdet_tesh!E50/RES_summary!E$19</f>
        <v>0</v>
      </c>
      <c r="F50" s="183">
        <f>RES_hhdet_tesh!F50/RES_summary!F$19</f>
        <v>0</v>
      </c>
      <c r="G50" s="183">
        <f>RES_hhdet_tesh!G50/RES_summary!G$19</f>
        <v>0</v>
      </c>
      <c r="H50" s="183">
        <f>RES_hhdet_tesh!H50/RES_summary!H$19</f>
        <v>0</v>
      </c>
      <c r="I50" s="183">
        <f>RES_hhdet_tesh!I50/RES_summary!I$19</f>
        <v>0</v>
      </c>
      <c r="J50" s="183">
        <f>RES_hhdet_tesh!J50/RES_summary!J$19</f>
        <v>0</v>
      </c>
      <c r="K50" s="183">
        <f>RES_hhdet_tesh!K50/RES_summary!K$19</f>
        <v>0</v>
      </c>
      <c r="L50" s="183">
        <f>RES_hhdet_tesh!L50/RES_summary!L$19</f>
        <v>0</v>
      </c>
      <c r="M50" s="183">
        <f>RES_hhdet_tesh!M50/RES_summary!M$19</f>
        <v>0</v>
      </c>
      <c r="N50" s="183">
        <f>RES_hhdet_tesh!N50/RES_summary!N$19</f>
        <v>0</v>
      </c>
      <c r="O50" s="183">
        <f>RES_hhdet_tesh!O50/RES_summary!O$19</f>
        <v>0</v>
      </c>
      <c r="P50" s="183">
        <f>RES_hhdet_tesh!P50/RES_summary!P$19</f>
        <v>0</v>
      </c>
      <c r="Q50" s="183">
        <f>RES_hhdet_tesh!Q50/RES_summary!Q$19</f>
        <v>0</v>
      </c>
    </row>
    <row r="51" spans="1:17" ht="12" customHeight="1" x14ac:dyDescent="0.25">
      <c r="A51" s="167" t="s">
        <v>164</v>
      </c>
      <c r="B51" s="183">
        <f>RES_hhdet_tesh!B51/RES_summary!B$19</f>
        <v>0</v>
      </c>
      <c r="C51" s="183">
        <f>RES_hhdet_tesh!C51/RES_summary!C$19</f>
        <v>0</v>
      </c>
      <c r="D51" s="183">
        <f>RES_hhdet_tesh!D51/RES_summary!D$19</f>
        <v>0</v>
      </c>
      <c r="E51" s="183">
        <f>RES_hhdet_tesh!E51/RES_summary!E$19</f>
        <v>0</v>
      </c>
      <c r="F51" s="183">
        <f>RES_hhdet_tesh!F51/RES_summary!F$19</f>
        <v>0</v>
      </c>
      <c r="G51" s="183">
        <f>RES_hhdet_tesh!G51/RES_summary!G$19</f>
        <v>0</v>
      </c>
      <c r="H51" s="183">
        <f>RES_hhdet_tesh!H51/RES_summary!H$19</f>
        <v>0</v>
      </c>
      <c r="I51" s="183">
        <f>RES_hhdet_tesh!I51/RES_summary!I$19</f>
        <v>0</v>
      </c>
      <c r="J51" s="183">
        <f>RES_hhdet_tesh!J51/RES_summary!J$19</f>
        <v>0</v>
      </c>
      <c r="K51" s="183">
        <f>RES_hhdet_tesh!K51/RES_summary!K$19</f>
        <v>0</v>
      </c>
      <c r="L51" s="183">
        <f>RES_hhdet_tesh!L51/RES_summary!L$19</f>
        <v>0</v>
      </c>
      <c r="M51" s="183">
        <f>RES_hhdet_tesh!M51/RES_summary!M$19</f>
        <v>0</v>
      </c>
      <c r="N51" s="183">
        <f>RES_hhdet_tesh!N51/RES_summary!N$19</f>
        <v>0</v>
      </c>
      <c r="O51" s="183">
        <f>RES_hhdet_tesh!O51/RES_summary!O$19</f>
        <v>0</v>
      </c>
      <c r="P51" s="183">
        <f>RES_hhdet_tesh!P51/RES_summary!P$19</f>
        <v>0</v>
      </c>
      <c r="Q51" s="183">
        <f>RES_hhdet_tesh!Q51/RES_summary!Q$19</f>
        <v>0</v>
      </c>
    </row>
    <row r="52" spans="1:17" ht="12" customHeight="1" x14ac:dyDescent="0.25">
      <c r="A52" s="166" t="s">
        <v>163</v>
      </c>
      <c r="B52" s="182">
        <f>RES_hhdet_tesh!B52/RES_summary!B$19</f>
        <v>0</v>
      </c>
      <c r="C52" s="182">
        <f>RES_hhdet_tesh!C52/RES_summary!C$19</f>
        <v>0</v>
      </c>
      <c r="D52" s="182">
        <f>RES_hhdet_tesh!D52/RES_summary!D$19</f>
        <v>0</v>
      </c>
      <c r="E52" s="182">
        <f>RES_hhdet_tesh!E52/RES_summary!E$19</f>
        <v>0</v>
      </c>
      <c r="F52" s="182">
        <f>RES_hhdet_tesh!F52/RES_summary!F$19</f>
        <v>0</v>
      </c>
      <c r="G52" s="182">
        <f>RES_hhdet_tesh!G52/RES_summary!G$19</f>
        <v>0</v>
      </c>
      <c r="H52" s="182">
        <f>RES_hhdet_tesh!H52/RES_summary!H$19</f>
        <v>0</v>
      </c>
      <c r="I52" s="182">
        <f>RES_hhdet_tesh!I52/RES_summary!I$19</f>
        <v>0</v>
      </c>
      <c r="J52" s="182">
        <f>RES_hhdet_tesh!J52/RES_summary!J$19</f>
        <v>0</v>
      </c>
      <c r="K52" s="182">
        <f>RES_hhdet_tesh!K52/RES_summary!K$19</f>
        <v>0</v>
      </c>
      <c r="L52" s="182">
        <f>RES_hhdet_tesh!L52/RES_summary!L$19</f>
        <v>0</v>
      </c>
      <c r="M52" s="182">
        <f>RES_hhdet_tesh!M52/RES_summary!M$19</f>
        <v>0</v>
      </c>
      <c r="N52" s="182">
        <f>RES_hhdet_tesh!N52/RES_summary!N$19</f>
        <v>0</v>
      </c>
      <c r="O52" s="182">
        <f>RES_hhdet_tesh!O52/RES_summary!O$19</f>
        <v>0</v>
      </c>
      <c r="P52" s="182">
        <f>RES_hhdet_tesh!P52/RES_summary!P$19</f>
        <v>0</v>
      </c>
      <c r="Q52" s="182">
        <f>RES_hhdet_tesh!Q52/RES_summary!Q$19</f>
        <v>0</v>
      </c>
    </row>
    <row r="53" spans="1:17" ht="12" customHeight="1" x14ac:dyDescent="0.25">
      <c r="A53" s="147" t="s">
        <v>59</v>
      </c>
      <c r="B53" s="181">
        <f>RES_hhdet_tesh!B53/RES_summary!B$19</f>
        <v>0</v>
      </c>
      <c r="C53" s="181">
        <f>RES_hhdet_tesh!C53/RES_summary!C$19</f>
        <v>0</v>
      </c>
      <c r="D53" s="181">
        <f>RES_hhdet_tesh!D53/RES_summary!D$19</f>
        <v>0</v>
      </c>
      <c r="E53" s="181">
        <f>RES_hhdet_tesh!E53/RES_summary!E$19</f>
        <v>0</v>
      </c>
      <c r="F53" s="181">
        <f>RES_hhdet_tesh!F53/RES_summary!F$19</f>
        <v>0</v>
      </c>
      <c r="G53" s="181">
        <f>RES_hhdet_tesh!G53/RES_summary!G$19</f>
        <v>0</v>
      </c>
      <c r="H53" s="181">
        <f>RES_hhdet_tesh!H53/RES_summary!H$19</f>
        <v>0</v>
      </c>
      <c r="I53" s="181">
        <f>RES_hhdet_tesh!I53/RES_summary!I$19</f>
        <v>0</v>
      </c>
      <c r="J53" s="181">
        <f>RES_hhdet_tesh!J53/RES_summary!J$19</f>
        <v>0</v>
      </c>
      <c r="K53" s="181">
        <f>RES_hhdet_tesh!K53/RES_summary!K$19</f>
        <v>0</v>
      </c>
      <c r="L53" s="181">
        <f>RES_hhdet_tesh!L53/RES_summary!L$19</f>
        <v>0</v>
      </c>
      <c r="M53" s="181">
        <f>RES_hhdet_tesh!M53/RES_summary!M$19</f>
        <v>0</v>
      </c>
      <c r="N53" s="181">
        <f>RES_hhdet_tesh!N53/RES_summary!N$19</f>
        <v>0</v>
      </c>
      <c r="O53" s="181">
        <f>RES_hhdet_tesh!O53/RES_summary!O$19</f>
        <v>0</v>
      </c>
      <c r="P53" s="181">
        <f>RES_hhdet_tesh!P53/RES_summary!P$19</f>
        <v>0</v>
      </c>
      <c r="Q53" s="181">
        <f>RES_hhdet_tesh!Q53/RES_summary!Q$19</f>
        <v>0</v>
      </c>
    </row>
    <row r="54" spans="1:17" ht="12" customHeight="1" x14ac:dyDescent="0.25">
      <c r="A54" s="163" t="s">
        <v>142</v>
      </c>
      <c r="B54" s="180">
        <f>RES_hhdet_tesh!B54/RES_summary!B$19</f>
        <v>0</v>
      </c>
      <c r="C54" s="180">
        <f>RES_hhdet_tesh!C54/RES_summary!C$19</f>
        <v>0</v>
      </c>
      <c r="D54" s="180">
        <f>RES_hhdet_tesh!D54/RES_summary!D$19</f>
        <v>0</v>
      </c>
      <c r="E54" s="180">
        <f>RES_hhdet_tesh!E54/RES_summary!E$19</f>
        <v>0</v>
      </c>
      <c r="F54" s="180">
        <f>RES_hhdet_tesh!F54/RES_summary!F$19</f>
        <v>0</v>
      </c>
      <c r="G54" s="180">
        <f>RES_hhdet_tesh!G54/RES_summary!G$19</f>
        <v>0</v>
      </c>
      <c r="H54" s="180">
        <f>RES_hhdet_tesh!H54/RES_summary!H$19</f>
        <v>0</v>
      </c>
      <c r="I54" s="180">
        <f>RES_hhdet_tesh!I54/RES_summary!I$19</f>
        <v>0</v>
      </c>
      <c r="J54" s="180">
        <f>RES_hhdet_tesh!J54/RES_summary!J$19</f>
        <v>0</v>
      </c>
      <c r="K54" s="180">
        <f>RES_hhdet_tesh!K54/RES_summary!K$19</f>
        <v>0</v>
      </c>
      <c r="L54" s="180">
        <f>RES_hhdet_tesh!L54/RES_summary!L$19</f>
        <v>0</v>
      </c>
      <c r="M54" s="180">
        <f>RES_hhdet_tesh!M54/RES_summary!M$19</f>
        <v>0</v>
      </c>
      <c r="N54" s="180">
        <f>RES_hhdet_tesh!N54/RES_summary!N$19</f>
        <v>0</v>
      </c>
      <c r="O54" s="180">
        <f>RES_hhdet_tesh!O54/RES_summary!O$19</f>
        <v>7.2441325502665634</v>
      </c>
      <c r="P54" s="180">
        <f>RES_hhdet_tesh!P54/RES_summary!P$19</f>
        <v>7.2077301229042474</v>
      </c>
      <c r="Q54" s="180">
        <f>RES_hhdet_tesh!Q54/RES_summary!Q$19</f>
        <v>7.615149864952242</v>
      </c>
    </row>
    <row r="55" spans="1:17" ht="12" customHeight="1" x14ac:dyDescent="0.25">
      <c r="A55" s="161" t="s">
        <v>141</v>
      </c>
      <c r="B55" s="179">
        <f>RES_hhdet_tesh!B55/RES_summary!B$19</f>
        <v>0</v>
      </c>
      <c r="C55" s="179">
        <f>RES_hhdet_tesh!C55/RES_summary!C$19</f>
        <v>0</v>
      </c>
      <c r="D55" s="179">
        <f>RES_hhdet_tesh!D55/RES_summary!D$19</f>
        <v>0</v>
      </c>
      <c r="E55" s="179">
        <f>RES_hhdet_tesh!E55/RES_summary!E$19</f>
        <v>0</v>
      </c>
      <c r="F55" s="179">
        <f>RES_hhdet_tesh!F55/RES_summary!F$19</f>
        <v>0</v>
      </c>
      <c r="G55" s="179">
        <f>RES_hhdet_tesh!G55/RES_summary!G$19</f>
        <v>0</v>
      </c>
      <c r="H55" s="179">
        <f>RES_hhdet_tesh!H55/RES_summary!H$19</f>
        <v>0</v>
      </c>
      <c r="I55" s="179">
        <f>RES_hhdet_tesh!I55/RES_summary!I$19</f>
        <v>0</v>
      </c>
      <c r="J55" s="179">
        <f>RES_hhdet_tesh!J55/RES_summary!J$19</f>
        <v>0</v>
      </c>
      <c r="K55" s="179">
        <f>RES_hhdet_tesh!K55/RES_summary!K$19</f>
        <v>0</v>
      </c>
      <c r="L55" s="179">
        <f>RES_hhdet_tesh!L55/RES_summary!L$19</f>
        <v>0</v>
      </c>
      <c r="M55" s="179">
        <f>RES_hhdet_tesh!M55/RES_summary!M$19</f>
        <v>0</v>
      </c>
      <c r="N55" s="179">
        <f>RES_hhdet_tesh!N55/RES_summary!N$19</f>
        <v>0</v>
      </c>
      <c r="O55" s="179">
        <f>RES_hhdet_tesh!O55/RES_summary!O$19</f>
        <v>6.6788391912492253</v>
      </c>
      <c r="P55" s="179">
        <f>RES_hhdet_tesh!P55/RES_summary!P$19</f>
        <v>6.7172577876180268</v>
      </c>
      <c r="Q55" s="179">
        <f>RES_hhdet_tesh!Q55/RES_summary!Q$19</f>
        <v>7.0616672752061627</v>
      </c>
    </row>
    <row r="56" spans="1:17" ht="12" customHeight="1" x14ac:dyDescent="0.25">
      <c r="A56" s="148" t="s">
        <v>60</v>
      </c>
      <c r="B56" s="177">
        <f>RES_hhdet_tesh!B56/RES_summary!B$19</f>
        <v>0</v>
      </c>
      <c r="C56" s="177">
        <f>RES_hhdet_tesh!C56/RES_summary!C$19</f>
        <v>0</v>
      </c>
      <c r="D56" s="177">
        <f>RES_hhdet_tesh!D56/RES_summary!D$19</f>
        <v>0</v>
      </c>
      <c r="E56" s="177">
        <f>RES_hhdet_tesh!E56/RES_summary!E$19</f>
        <v>0</v>
      </c>
      <c r="F56" s="177">
        <f>RES_hhdet_tesh!F56/RES_summary!F$19</f>
        <v>0</v>
      </c>
      <c r="G56" s="177">
        <f>RES_hhdet_tesh!G56/RES_summary!G$19</f>
        <v>0</v>
      </c>
      <c r="H56" s="177">
        <f>RES_hhdet_tesh!H56/RES_summary!H$19</f>
        <v>0</v>
      </c>
      <c r="I56" s="177">
        <f>RES_hhdet_tesh!I56/RES_summary!I$19</f>
        <v>0</v>
      </c>
      <c r="J56" s="177">
        <f>RES_hhdet_tesh!J56/RES_summary!J$19</f>
        <v>0</v>
      </c>
      <c r="K56" s="177">
        <f>RES_hhdet_tesh!K56/RES_summary!K$19</f>
        <v>0</v>
      </c>
      <c r="L56" s="177">
        <f>RES_hhdet_tesh!L56/RES_summary!L$19</f>
        <v>0</v>
      </c>
      <c r="M56" s="177">
        <f>RES_hhdet_tesh!M56/RES_summary!M$19</f>
        <v>0</v>
      </c>
      <c r="N56" s="177">
        <f>RES_hhdet_tesh!N56/RES_summary!N$19</f>
        <v>0</v>
      </c>
      <c r="O56" s="177">
        <f>RES_hhdet_tesh!O56/RES_summary!O$19</f>
        <v>0.19559157885719583</v>
      </c>
      <c r="P56" s="177">
        <f>RES_hhdet_tesh!P56/RES_summary!P$19</f>
        <v>0.19462807158957668</v>
      </c>
      <c r="Q56" s="177">
        <f>RES_hhdet_tesh!Q56/RES_summary!Q$19</f>
        <v>0.51092147331000781</v>
      </c>
    </row>
    <row r="57" spans="1:17" ht="12" customHeight="1" x14ac:dyDescent="0.25">
      <c r="A57" s="148" t="s">
        <v>59</v>
      </c>
      <c r="B57" s="177">
        <f>RES_hhdet_tesh!B57/RES_summary!B$19</f>
        <v>0</v>
      </c>
      <c r="C57" s="177">
        <f>RES_hhdet_tesh!C57/RES_summary!C$19</f>
        <v>0</v>
      </c>
      <c r="D57" s="177">
        <f>RES_hhdet_tesh!D57/RES_summary!D$19</f>
        <v>0</v>
      </c>
      <c r="E57" s="177">
        <f>RES_hhdet_tesh!E57/RES_summary!E$19</f>
        <v>0</v>
      </c>
      <c r="F57" s="177">
        <f>RES_hhdet_tesh!F57/RES_summary!F$19</f>
        <v>0</v>
      </c>
      <c r="G57" s="177">
        <f>RES_hhdet_tesh!G57/RES_summary!G$19</f>
        <v>0</v>
      </c>
      <c r="H57" s="177">
        <f>RES_hhdet_tesh!H57/RES_summary!H$19</f>
        <v>0</v>
      </c>
      <c r="I57" s="177">
        <f>RES_hhdet_tesh!I57/RES_summary!I$19</f>
        <v>0</v>
      </c>
      <c r="J57" s="177">
        <f>RES_hhdet_tesh!J57/RES_summary!J$19</f>
        <v>0</v>
      </c>
      <c r="K57" s="177">
        <f>RES_hhdet_tesh!K57/RES_summary!K$19</f>
        <v>0</v>
      </c>
      <c r="L57" s="177">
        <f>RES_hhdet_tesh!L57/RES_summary!L$19</f>
        <v>0</v>
      </c>
      <c r="M57" s="177">
        <f>RES_hhdet_tesh!M57/RES_summary!M$19</f>
        <v>0</v>
      </c>
      <c r="N57" s="177">
        <f>RES_hhdet_tesh!N57/RES_summary!N$19</f>
        <v>0</v>
      </c>
      <c r="O57" s="177">
        <f>RES_hhdet_tesh!O57/RES_summary!O$19</f>
        <v>6.48324761239203</v>
      </c>
      <c r="P57" s="177">
        <f>RES_hhdet_tesh!P57/RES_summary!P$19</f>
        <v>6.522629716028451</v>
      </c>
      <c r="Q57" s="177">
        <f>RES_hhdet_tesh!Q57/RES_summary!Q$19</f>
        <v>6.5507458018961549</v>
      </c>
    </row>
    <row r="58" spans="1:17" ht="12" customHeight="1" x14ac:dyDescent="0.25">
      <c r="A58" s="158" t="s">
        <v>62</v>
      </c>
      <c r="B58" s="178">
        <f>RES_hhdet_tesh!B58/RES_summary!B$19</f>
        <v>0</v>
      </c>
      <c r="C58" s="178">
        <f>RES_hhdet_tesh!C58/RES_summary!C$19</f>
        <v>0</v>
      </c>
      <c r="D58" s="178">
        <f>RES_hhdet_tesh!D58/RES_summary!D$19</f>
        <v>0</v>
      </c>
      <c r="E58" s="178">
        <f>RES_hhdet_tesh!E58/RES_summary!E$19</f>
        <v>0</v>
      </c>
      <c r="F58" s="178">
        <f>RES_hhdet_tesh!F58/RES_summary!F$19</f>
        <v>0</v>
      </c>
      <c r="G58" s="178">
        <f>RES_hhdet_tesh!G58/RES_summary!G$19</f>
        <v>0</v>
      </c>
      <c r="H58" s="178">
        <f>RES_hhdet_tesh!H58/RES_summary!H$19</f>
        <v>0</v>
      </c>
      <c r="I58" s="178">
        <f>RES_hhdet_tesh!I58/RES_summary!I$19</f>
        <v>0</v>
      </c>
      <c r="J58" s="178">
        <f>RES_hhdet_tesh!J58/RES_summary!J$19</f>
        <v>0</v>
      </c>
      <c r="K58" s="178">
        <f>RES_hhdet_tesh!K58/RES_summary!K$19</f>
        <v>0</v>
      </c>
      <c r="L58" s="178">
        <f>RES_hhdet_tesh!L58/RES_summary!L$19</f>
        <v>0</v>
      </c>
      <c r="M58" s="178">
        <f>RES_hhdet_tesh!M58/RES_summary!M$19</f>
        <v>0</v>
      </c>
      <c r="N58" s="178">
        <f>RES_hhdet_tesh!N58/RES_summary!N$19</f>
        <v>0</v>
      </c>
      <c r="O58" s="178">
        <f>RES_hhdet_tesh!O58/RES_summary!O$19</f>
        <v>5.4129246052153226</v>
      </c>
      <c r="P58" s="178">
        <f>RES_hhdet_tesh!P58/RES_summary!P$19</f>
        <v>5.3959070154919182</v>
      </c>
      <c r="Q58" s="178">
        <f>RES_hhdet_tesh!Q58/RES_summary!Q$19</f>
        <v>5.9218758779338643</v>
      </c>
    </row>
    <row r="59" spans="1:17" ht="12" customHeight="1" x14ac:dyDescent="0.25">
      <c r="A59" s="23" t="s">
        <v>57</v>
      </c>
      <c r="B59" s="177">
        <f>RES_hhdet_tesh!B59/RES_summary!B$19</f>
        <v>0</v>
      </c>
      <c r="C59" s="177">
        <f>RES_hhdet_tesh!C59/RES_summary!C$19</f>
        <v>0</v>
      </c>
      <c r="D59" s="177">
        <f>RES_hhdet_tesh!D59/RES_summary!D$19</f>
        <v>0</v>
      </c>
      <c r="E59" s="177">
        <f>RES_hhdet_tesh!E59/RES_summary!E$19</f>
        <v>0</v>
      </c>
      <c r="F59" s="177">
        <f>RES_hhdet_tesh!F59/RES_summary!F$19</f>
        <v>0</v>
      </c>
      <c r="G59" s="177">
        <f>RES_hhdet_tesh!G59/RES_summary!G$19</f>
        <v>0</v>
      </c>
      <c r="H59" s="177">
        <f>RES_hhdet_tesh!H59/RES_summary!H$19</f>
        <v>0</v>
      </c>
      <c r="I59" s="177">
        <f>RES_hhdet_tesh!I59/RES_summary!I$19</f>
        <v>0</v>
      </c>
      <c r="J59" s="177">
        <f>RES_hhdet_tesh!J59/RES_summary!J$19</f>
        <v>0</v>
      </c>
      <c r="K59" s="177">
        <f>RES_hhdet_tesh!K59/RES_summary!K$19</f>
        <v>0</v>
      </c>
      <c r="L59" s="177">
        <f>RES_hhdet_tesh!L59/RES_summary!L$19</f>
        <v>0</v>
      </c>
      <c r="M59" s="177">
        <f>RES_hhdet_tesh!M59/RES_summary!M$19</f>
        <v>0</v>
      </c>
      <c r="N59" s="177">
        <f>RES_hhdet_tesh!N59/RES_summary!N$19</f>
        <v>0</v>
      </c>
      <c r="O59" s="177">
        <f>RES_hhdet_tesh!O59/RES_summary!O$19</f>
        <v>5.512233856799118</v>
      </c>
      <c r="P59" s="177">
        <f>RES_hhdet_tesh!P59/RES_summary!P$19</f>
        <v>5.4655424858568677</v>
      </c>
      <c r="Q59" s="177">
        <f>RES_hhdet_tesh!Q59/RES_summary!Q$19</f>
        <v>5.8875091343852706</v>
      </c>
    </row>
    <row r="60" spans="1:17" ht="12" customHeight="1" x14ac:dyDescent="0.25">
      <c r="A60" s="29" t="s">
        <v>140</v>
      </c>
      <c r="B60" s="176">
        <f>RES_hhdet_tesh!B60/RES_summary!B$19</f>
        <v>0</v>
      </c>
      <c r="C60" s="176">
        <f>RES_hhdet_tesh!C60/RES_summary!C$19</f>
        <v>0</v>
      </c>
      <c r="D60" s="176">
        <f>RES_hhdet_tesh!D60/RES_summary!D$19</f>
        <v>0</v>
      </c>
      <c r="E60" s="176">
        <f>RES_hhdet_tesh!E60/RES_summary!E$19</f>
        <v>0</v>
      </c>
      <c r="F60" s="176">
        <f>RES_hhdet_tesh!F60/RES_summary!F$19</f>
        <v>0</v>
      </c>
      <c r="G60" s="176">
        <f>RES_hhdet_tesh!G60/RES_summary!G$19</f>
        <v>0</v>
      </c>
      <c r="H60" s="176">
        <f>RES_hhdet_tesh!H60/RES_summary!H$19</f>
        <v>0</v>
      </c>
      <c r="I60" s="176">
        <f>RES_hhdet_tesh!I60/RES_summary!I$19</f>
        <v>0</v>
      </c>
      <c r="J60" s="176">
        <f>RES_hhdet_tesh!J60/RES_summary!J$19</f>
        <v>0</v>
      </c>
      <c r="K60" s="176">
        <f>RES_hhdet_tesh!K60/RES_summary!K$19</f>
        <v>0</v>
      </c>
      <c r="L60" s="176">
        <f>RES_hhdet_tesh!L60/RES_summary!L$19</f>
        <v>0</v>
      </c>
      <c r="M60" s="176">
        <f>RES_hhdet_tesh!M60/RES_summary!M$19</f>
        <v>0</v>
      </c>
      <c r="N60" s="176">
        <f>RES_hhdet_tesh!N60/RES_summary!N$19</f>
        <v>0</v>
      </c>
      <c r="O60" s="176">
        <f>RES_hhdet_tesh!O60/RES_summary!O$19</f>
        <v>5.369502491074547</v>
      </c>
      <c r="P60" s="176">
        <f>RES_hhdet_tesh!P60/RES_summary!P$19</f>
        <v>5.3720147614403793</v>
      </c>
      <c r="Q60" s="176">
        <f>RES_hhdet_tesh!Q60/RES_summary!Q$19</f>
        <v>5.9320364968612012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0</v>
      </c>
      <c r="C62" s="184">
        <f>RES_hhdet_tesh!C62/RES_summary!C$19</f>
        <v>0</v>
      </c>
      <c r="D62" s="184">
        <f>RES_hhdet_tesh!D62/RES_summary!D$19</f>
        <v>0</v>
      </c>
      <c r="E62" s="184">
        <f>RES_hhdet_tesh!E62/RES_summary!E$19</f>
        <v>0</v>
      </c>
      <c r="F62" s="184">
        <f>RES_hhdet_tesh!F62/RES_summary!F$19</f>
        <v>0</v>
      </c>
      <c r="G62" s="184">
        <f>RES_hhdet_tesh!G62/RES_summary!G$19</f>
        <v>0</v>
      </c>
      <c r="H62" s="184">
        <f>RES_hhdet_tesh!H62/RES_summary!H$19</f>
        <v>0</v>
      </c>
      <c r="I62" s="184">
        <f>RES_hhdet_tesh!I62/RES_summary!I$19</f>
        <v>0</v>
      </c>
      <c r="J62" s="184">
        <f>RES_hhdet_tesh!J62/RES_summary!J$19</f>
        <v>0</v>
      </c>
      <c r="K62" s="184">
        <f>RES_hhdet_tesh!K62/RES_summary!K$19</f>
        <v>0</v>
      </c>
      <c r="L62" s="184">
        <f>RES_hhdet_tesh!L62/RES_summary!L$19</f>
        <v>0</v>
      </c>
      <c r="M62" s="184">
        <f>RES_hhdet_tesh!M62/RES_summary!M$19</f>
        <v>0</v>
      </c>
      <c r="N62" s="184">
        <f>RES_hhdet_tesh!N62/RES_summary!N$19</f>
        <v>0</v>
      </c>
      <c r="O62" s="184">
        <f>RES_hhdet_tesh!O62/RES_summary!O$19</f>
        <v>0</v>
      </c>
      <c r="P62" s="184">
        <f>RES_hhdet_tesh!P62/RES_summary!P$19</f>
        <v>0</v>
      </c>
      <c r="Q62" s="184">
        <f>RES_hhdet_tesh!Q62/RES_summary!Q$19</f>
        <v>0</v>
      </c>
    </row>
    <row r="63" spans="1:17" ht="12.95" customHeight="1" x14ac:dyDescent="0.25">
      <c r="A63" s="158" t="s">
        <v>65</v>
      </c>
      <c r="B63" s="178">
        <f>RES_hhdet_tesh!B63/RES_summary!B$19</f>
        <v>0</v>
      </c>
      <c r="C63" s="178">
        <f>RES_hhdet_tesh!C63/RES_summary!C$19</f>
        <v>0</v>
      </c>
      <c r="D63" s="178">
        <f>RES_hhdet_tesh!D63/RES_summary!D$19</f>
        <v>0</v>
      </c>
      <c r="E63" s="178">
        <f>RES_hhdet_tesh!E63/RES_summary!E$19</f>
        <v>0</v>
      </c>
      <c r="F63" s="178">
        <f>RES_hhdet_tesh!F63/RES_summary!F$19</f>
        <v>0</v>
      </c>
      <c r="G63" s="178">
        <f>RES_hhdet_tesh!G63/RES_summary!G$19</f>
        <v>0</v>
      </c>
      <c r="H63" s="178">
        <f>RES_hhdet_tesh!H63/RES_summary!H$19</f>
        <v>0</v>
      </c>
      <c r="I63" s="178">
        <f>RES_hhdet_tesh!I63/RES_summary!I$19</f>
        <v>0</v>
      </c>
      <c r="J63" s="178">
        <f>RES_hhdet_tesh!J63/RES_summary!J$19</f>
        <v>0</v>
      </c>
      <c r="K63" s="178">
        <f>RES_hhdet_tesh!K63/RES_summary!K$19</f>
        <v>0</v>
      </c>
      <c r="L63" s="178">
        <f>RES_hhdet_tesh!L63/RES_summary!L$19</f>
        <v>0</v>
      </c>
      <c r="M63" s="178">
        <f>RES_hhdet_tesh!M63/RES_summary!M$19</f>
        <v>0</v>
      </c>
      <c r="N63" s="178">
        <f>RES_hhdet_tesh!N63/RES_summary!N$19</f>
        <v>0</v>
      </c>
      <c r="O63" s="178">
        <f>RES_hhdet_tesh!O63/RES_summary!O$19</f>
        <v>0</v>
      </c>
      <c r="P63" s="178">
        <f>RES_hhdet_tesh!P63/RES_summary!P$19</f>
        <v>0</v>
      </c>
      <c r="Q63" s="178">
        <f>RES_hhdet_tesh!Q63/RES_summary!Q$19</f>
        <v>0</v>
      </c>
    </row>
    <row r="64" spans="1:17" ht="12" customHeight="1" x14ac:dyDescent="0.25">
      <c r="A64" s="23" t="s">
        <v>161</v>
      </c>
      <c r="B64" s="177">
        <f>RES_hhdet_tesh!B64/RES_summary!B$19</f>
        <v>0</v>
      </c>
      <c r="C64" s="177">
        <f>RES_hhdet_tesh!C64/RES_summary!C$19</f>
        <v>0</v>
      </c>
      <c r="D64" s="177">
        <f>RES_hhdet_tesh!D64/RES_summary!D$19</f>
        <v>0</v>
      </c>
      <c r="E64" s="177">
        <f>RES_hhdet_tesh!E64/RES_summary!E$19</f>
        <v>0</v>
      </c>
      <c r="F64" s="177">
        <f>RES_hhdet_tesh!F64/RES_summary!F$19</f>
        <v>0</v>
      </c>
      <c r="G64" s="177">
        <f>RES_hhdet_tesh!G64/RES_summary!G$19</f>
        <v>0</v>
      </c>
      <c r="H64" s="177">
        <f>RES_hhdet_tesh!H64/RES_summary!H$19</f>
        <v>0</v>
      </c>
      <c r="I64" s="177">
        <f>RES_hhdet_tesh!I64/RES_summary!I$19</f>
        <v>0</v>
      </c>
      <c r="J64" s="177">
        <f>RES_hhdet_tesh!J64/RES_summary!J$19</f>
        <v>0</v>
      </c>
      <c r="K64" s="177">
        <f>RES_hhdet_tesh!K64/RES_summary!K$19</f>
        <v>0</v>
      </c>
      <c r="L64" s="177">
        <f>RES_hhdet_tesh!L64/RES_summary!L$19</f>
        <v>0</v>
      </c>
      <c r="M64" s="177">
        <f>RES_hhdet_tesh!M64/RES_summary!M$19</f>
        <v>0</v>
      </c>
      <c r="N64" s="177">
        <f>RES_hhdet_tesh!N64/RES_summary!N$19</f>
        <v>0</v>
      </c>
      <c r="O64" s="177">
        <f>RES_hhdet_tesh!O64/RES_summary!O$19</f>
        <v>0</v>
      </c>
      <c r="P64" s="177">
        <f>RES_hhdet_tesh!P64/RES_summary!P$19</f>
        <v>0</v>
      </c>
      <c r="Q64" s="177">
        <f>RES_hhdet_tesh!Q64/RES_summary!Q$19</f>
        <v>0</v>
      </c>
    </row>
    <row r="65" spans="1:17" ht="12" customHeight="1" x14ac:dyDescent="0.25">
      <c r="A65" s="23" t="s">
        <v>60</v>
      </c>
      <c r="B65" s="177">
        <f>RES_hhdet_tesh!B65/RES_summary!B$19</f>
        <v>0</v>
      </c>
      <c r="C65" s="177">
        <f>RES_hhdet_tesh!C65/RES_summary!C$19</f>
        <v>0</v>
      </c>
      <c r="D65" s="177">
        <f>RES_hhdet_tesh!D65/RES_summary!D$19</f>
        <v>0</v>
      </c>
      <c r="E65" s="177">
        <f>RES_hhdet_tesh!E65/RES_summary!E$19</f>
        <v>0</v>
      </c>
      <c r="F65" s="177">
        <f>RES_hhdet_tesh!F65/RES_summary!F$19</f>
        <v>0</v>
      </c>
      <c r="G65" s="177">
        <f>RES_hhdet_tesh!G65/RES_summary!G$19</f>
        <v>0</v>
      </c>
      <c r="H65" s="177">
        <f>RES_hhdet_tesh!H65/RES_summary!H$19</f>
        <v>0</v>
      </c>
      <c r="I65" s="177">
        <f>RES_hhdet_tesh!I65/RES_summary!I$19</f>
        <v>0</v>
      </c>
      <c r="J65" s="177">
        <f>RES_hhdet_tesh!J65/RES_summary!J$19</f>
        <v>0</v>
      </c>
      <c r="K65" s="177">
        <f>RES_hhdet_tesh!K65/RES_summary!K$19</f>
        <v>0</v>
      </c>
      <c r="L65" s="177">
        <f>RES_hhdet_tesh!L65/RES_summary!L$19</f>
        <v>0</v>
      </c>
      <c r="M65" s="177">
        <f>RES_hhdet_tesh!M65/RES_summary!M$19</f>
        <v>0</v>
      </c>
      <c r="N65" s="177">
        <f>RES_hhdet_tesh!N65/RES_summary!N$19</f>
        <v>0</v>
      </c>
      <c r="O65" s="177">
        <f>RES_hhdet_tesh!O65/RES_summary!O$19</f>
        <v>0</v>
      </c>
      <c r="P65" s="177">
        <f>RES_hhdet_tesh!P65/RES_summary!P$19</f>
        <v>0</v>
      </c>
      <c r="Q65" s="177">
        <f>RES_hhdet_tesh!Q65/RES_summary!Q$19</f>
        <v>0</v>
      </c>
    </row>
    <row r="66" spans="1:17" ht="12.95" customHeight="1" x14ac:dyDescent="0.25">
      <c r="A66" s="158" t="s">
        <v>112</v>
      </c>
      <c r="B66" s="178">
        <f>RES_hhdet_tesh!B66/RES_summary!B$19</f>
        <v>0</v>
      </c>
      <c r="C66" s="178">
        <f>RES_hhdet_tesh!C66/RES_summary!C$19</f>
        <v>0</v>
      </c>
      <c r="D66" s="178">
        <f>RES_hhdet_tesh!D66/RES_summary!D$19</f>
        <v>0</v>
      </c>
      <c r="E66" s="178">
        <f>RES_hhdet_tesh!E66/RES_summary!E$19</f>
        <v>0</v>
      </c>
      <c r="F66" s="178">
        <f>RES_hhdet_tesh!F66/RES_summary!F$19</f>
        <v>0</v>
      </c>
      <c r="G66" s="178">
        <f>RES_hhdet_tesh!G66/RES_summary!G$19</f>
        <v>0</v>
      </c>
      <c r="H66" s="178">
        <f>RES_hhdet_tesh!H66/RES_summary!H$19</f>
        <v>0</v>
      </c>
      <c r="I66" s="178">
        <f>RES_hhdet_tesh!I66/RES_summary!I$19</f>
        <v>0</v>
      </c>
      <c r="J66" s="178">
        <f>RES_hhdet_tesh!J66/RES_summary!J$19</f>
        <v>0</v>
      </c>
      <c r="K66" s="178">
        <f>RES_hhdet_tesh!K66/RES_summary!K$19</f>
        <v>0</v>
      </c>
      <c r="L66" s="178">
        <f>RES_hhdet_tesh!L66/RES_summary!L$19</f>
        <v>0</v>
      </c>
      <c r="M66" s="178">
        <f>RES_hhdet_tesh!M66/RES_summary!M$19</f>
        <v>0</v>
      </c>
      <c r="N66" s="178">
        <f>RES_hhdet_tesh!N66/RES_summary!N$19</f>
        <v>0</v>
      </c>
      <c r="O66" s="178">
        <f>RES_hhdet_tesh!O66/RES_summary!O$19</f>
        <v>0</v>
      </c>
      <c r="P66" s="178">
        <f>RES_hhdet_tesh!P66/RES_summary!P$19</f>
        <v>0</v>
      </c>
      <c r="Q66" s="178">
        <f>RES_hhdet_tesh!Q66/RES_summary!Q$19</f>
        <v>0</v>
      </c>
    </row>
    <row r="67" spans="1:17" ht="12" customHeight="1" x14ac:dyDescent="0.25">
      <c r="A67" s="23" t="s">
        <v>60</v>
      </c>
      <c r="B67" s="177">
        <f>RES_hhdet_tesh!B67/RES_summary!B$19</f>
        <v>0</v>
      </c>
      <c r="C67" s="177">
        <f>RES_hhdet_tesh!C67/RES_summary!C$19</f>
        <v>0</v>
      </c>
      <c r="D67" s="177">
        <f>RES_hhdet_tesh!D67/RES_summary!D$19</f>
        <v>0</v>
      </c>
      <c r="E67" s="177">
        <f>RES_hhdet_tesh!E67/RES_summary!E$19</f>
        <v>0</v>
      </c>
      <c r="F67" s="177">
        <f>RES_hhdet_tesh!F67/RES_summary!F$19</f>
        <v>0</v>
      </c>
      <c r="G67" s="177">
        <f>RES_hhdet_tesh!G67/RES_summary!G$19</f>
        <v>0</v>
      </c>
      <c r="H67" s="177">
        <f>RES_hhdet_tesh!H67/RES_summary!H$19</f>
        <v>0</v>
      </c>
      <c r="I67" s="177">
        <f>RES_hhdet_tesh!I67/RES_summary!I$19</f>
        <v>0</v>
      </c>
      <c r="J67" s="177">
        <f>RES_hhdet_tesh!J67/RES_summary!J$19</f>
        <v>0</v>
      </c>
      <c r="K67" s="177">
        <f>RES_hhdet_tesh!K67/RES_summary!K$19</f>
        <v>0</v>
      </c>
      <c r="L67" s="177">
        <f>RES_hhdet_tesh!L67/RES_summary!L$19</f>
        <v>0</v>
      </c>
      <c r="M67" s="177">
        <f>RES_hhdet_tesh!M67/RES_summary!M$19</f>
        <v>0</v>
      </c>
      <c r="N67" s="177">
        <f>RES_hhdet_tesh!N67/RES_summary!N$19</f>
        <v>0</v>
      </c>
      <c r="O67" s="177">
        <f>RES_hhdet_tesh!O67/RES_summary!O$19</f>
        <v>0</v>
      </c>
      <c r="P67" s="177">
        <f>RES_hhdet_tesh!P67/RES_summary!P$19</f>
        <v>0</v>
      </c>
      <c r="Q67" s="177">
        <f>RES_hhdet_tesh!Q67/RES_summary!Q$19</f>
        <v>0</v>
      </c>
    </row>
    <row r="68" spans="1:17" ht="12" customHeight="1" x14ac:dyDescent="0.25">
      <c r="A68" s="158" t="s">
        <v>63</v>
      </c>
      <c r="B68" s="178">
        <f>RES_hhdet_tesh!B68/RES_summary!B$19</f>
        <v>0</v>
      </c>
      <c r="C68" s="178">
        <f>RES_hhdet_tesh!C68/RES_summary!C$19</f>
        <v>0</v>
      </c>
      <c r="D68" s="178">
        <f>RES_hhdet_tesh!D68/RES_summary!D$19</f>
        <v>0</v>
      </c>
      <c r="E68" s="178">
        <f>RES_hhdet_tesh!E68/RES_summary!E$19</f>
        <v>0</v>
      </c>
      <c r="F68" s="178">
        <f>RES_hhdet_tesh!F68/RES_summary!F$19</f>
        <v>0</v>
      </c>
      <c r="G68" s="178">
        <f>RES_hhdet_tesh!G68/RES_summary!G$19</f>
        <v>0</v>
      </c>
      <c r="H68" s="178">
        <f>RES_hhdet_tesh!H68/RES_summary!H$19</f>
        <v>0</v>
      </c>
      <c r="I68" s="178">
        <f>RES_hhdet_tesh!I68/RES_summary!I$19</f>
        <v>0</v>
      </c>
      <c r="J68" s="178">
        <f>RES_hhdet_tesh!J68/RES_summary!J$19</f>
        <v>0</v>
      </c>
      <c r="K68" s="178">
        <f>RES_hhdet_tesh!K68/RES_summary!K$19</f>
        <v>0</v>
      </c>
      <c r="L68" s="178">
        <f>RES_hhdet_tesh!L68/RES_summary!L$19</f>
        <v>0</v>
      </c>
      <c r="M68" s="178">
        <f>RES_hhdet_tesh!M68/RES_summary!M$19</f>
        <v>0</v>
      </c>
      <c r="N68" s="178">
        <f>RES_hhdet_tesh!N68/RES_summary!N$19</f>
        <v>0</v>
      </c>
      <c r="O68" s="178">
        <f>RES_hhdet_tesh!O68/RES_summary!O$19</f>
        <v>0</v>
      </c>
      <c r="P68" s="178">
        <f>RES_hhdet_tesh!P68/RES_summary!P$19</f>
        <v>0</v>
      </c>
      <c r="Q68" s="178">
        <f>RES_hhdet_tesh!Q68/RES_summary!Q$19</f>
        <v>0</v>
      </c>
    </row>
    <row r="69" spans="1:17" ht="12" customHeight="1" x14ac:dyDescent="0.25">
      <c r="A69" s="167" t="s">
        <v>160</v>
      </c>
      <c r="B69" s="183">
        <f>RES_hhdet_tesh!B69/RES_summary!B$19</f>
        <v>0</v>
      </c>
      <c r="C69" s="183">
        <f>RES_hhdet_tesh!C69/RES_summary!C$19</f>
        <v>0</v>
      </c>
      <c r="D69" s="183">
        <f>RES_hhdet_tesh!D69/RES_summary!D$19</f>
        <v>0</v>
      </c>
      <c r="E69" s="183">
        <f>RES_hhdet_tesh!E69/RES_summary!E$19</f>
        <v>0</v>
      </c>
      <c r="F69" s="183">
        <f>RES_hhdet_tesh!F69/RES_summary!F$19</f>
        <v>0</v>
      </c>
      <c r="G69" s="183">
        <f>RES_hhdet_tesh!G69/RES_summary!G$19</f>
        <v>0</v>
      </c>
      <c r="H69" s="183">
        <f>RES_hhdet_tesh!H69/RES_summary!H$19</f>
        <v>0</v>
      </c>
      <c r="I69" s="183">
        <f>RES_hhdet_tesh!I69/RES_summary!I$19</f>
        <v>0</v>
      </c>
      <c r="J69" s="183">
        <f>RES_hhdet_tesh!J69/RES_summary!J$19</f>
        <v>0</v>
      </c>
      <c r="K69" s="183">
        <f>RES_hhdet_tesh!K69/RES_summary!K$19</f>
        <v>0</v>
      </c>
      <c r="L69" s="183">
        <f>RES_hhdet_tesh!L69/RES_summary!L$19</f>
        <v>0</v>
      </c>
      <c r="M69" s="183">
        <f>RES_hhdet_tesh!M69/RES_summary!M$19</f>
        <v>0</v>
      </c>
      <c r="N69" s="183">
        <f>RES_hhdet_tesh!N69/RES_summary!N$19</f>
        <v>0</v>
      </c>
      <c r="O69" s="183">
        <f>RES_hhdet_tesh!O69/RES_summary!O$19</f>
        <v>0</v>
      </c>
      <c r="P69" s="183">
        <f>RES_hhdet_tesh!P69/RES_summary!P$19</f>
        <v>0</v>
      </c>
      <c r="Q69" s="183">
        <f>RES_hhdet_tesh!Q69/RES_summary!Q$19</f>
        <v>0</v>
      </c>
    </row>
    <row r="70" spans="1:17" ht="12" customHeight="1" x14ac:dyDescent="0.25">
      <c r="A70" s="167" t="s">
        <v>159</v>
      </c>
      <c r="B70" s="183">
        <f>RES_hhdet_tesh!B70/RES_summary!B$19</f>
        <v>0</v>
      </c>
      <c r="C70" s="183">
        <f>RES_hhdet_tesh!C70/RES_summary!C$19</f>
        <v>0</v>
      </c>
      <c r="D70" s="183">
        <f>RES_hhdet_tesh!D70/RES_summary!D$19</f>
        <v>0</v>
      </c>
      <c r="E70" s="183">
        <f>RES_hhdet_tesh!E70/RES_summary!E$19</f>
        <v>0</v>
      </c>
      <c r="F70" s="183">
        <f>RES_hhdet_tesh!F70/RES_summary!F$19</f>
        <v>0</v>
      </c>
      <c r="G70" s="183">
        <f>RES_hhdet_tesh!G70/RES_summary!G$19</f>
        <v>0</v>
      </c>
      <c r="H70" s="183">
        <f>RES_hhdet_tesh!H70/RES_summary!H$19</f>
        <v>0</v>
      </c>
      <c r="I70" s="183">
        <f>RES_hhdet_tesh!I70/RES_summary!I$19</f>
        <v>0</v>
      </c>
      <c r="J70" s="183">
        <f>RES_hhdet_tesh!J70/RES_summary!J$19</f>
        <v>0</v>
      </c>
      <c r="K70" s="183">
        <f>RES_hhdet_tesh!K70/RES_summary!K$19</f>
        <v>0</v>
      </c>
      <c r="L70" s="183">
        <f>RES_hhdet_tesh!L70/RES_summary!L$19</f>
        <v>0</v>
      </c>
      <c r="M70" s="183">
        <f>RES_hhdet_tesh!M70/RES_summary!M$19</f>
        <v>0</v>
      </c>
      <c r="N70" s="183">
        <f>RES_hhdet_tesh!N70/RES_summary!N$19</f>
        <v>0</v>
      </c>
      <c r="O70" s="183">
        <f>RES_hhdet_tesh!O70/RES_summary!O$19</f>
        <v>0</v>
      </c>
      <c r="P70" s="183">
        <f>RES_hhdet_tesh!P70/RES_summary!P$19</f>
        <v>0</v>
      </c>
      <c r="Q70" s="183">
        <f>RES_hhdet_tesh!Q70/RES_summary!Q$19</f>
        <v>0</v>
      </c>
    </row>
    <row r="71" spans="1:17" ht="12" customHeight="1" x14ac:dyDescent="0.25">
      <c r="A71" s="166" t="s">
        <v>109</v>
      </c>
      <c r="B71" s="182">
        <f>RES_hhdet_tesh!B71/RES_summary!B$19</f>
        <v>0</v>
      </c>
      <c r="C71" s="182">
        <f>RES_hhdet_tesh!C71/RES_summary!C$19</f>
        <v>0</v>
      </c>
      <c r="D71" s="182">
        <f>RES_hhdet_tesh!D71/RES_summary!D$19</f>
        <v>0</v>
      </c>
      <c r="E71" s="182">
        <f>RES_hhdet_tesh!E71/RES_summary!E$19</f>
        <v>0</v>
      </c>
      <c r="F71" s="182">
        <f>RES_hhdet_tesh!F71/RES_summary!F$19</f>
        <v>0</v>
      </c>
      <c r="G71" s="182">
        <f>RES_hhdet_tesh!G71/RES_summary!G$19</f>
        <v>0</v>
      </c>
      <c r="H71" s="182">
        <f>RES_hhdet_tesh!H71/RES_summary!H$19</f>
        <v>0</v>
      </c>
      <c r="I71" s="182">
        <f>RES_hhdet_tesh!I71/RES_summary!I$19</f>
        <v>0</v>
      </c>
      <c r="J71" s="182">
        <f>RES_hhdet_tesh!J71/RES_summary!J$19</f>
        <v>0</v>
      </c>
      <c r="K71" s="182">
        <f>RES_hhdet_tesh!K71/RES_summary!K$19</f>
        <v>0</v>
      </c>
      <c r="L71" s="182">
        <f>RES_hhdet_tesh!L71/RES_summary!L$19</f>
        <v>0</v>
      </c>
      <c r="M71" s="182">
        <f>RES_hhdet_tesh!M71/RES_summary!M$19</f>
        <v>0</v>
      </c>
      <c r="N71" s="182">
        <f>RES_hhdet_tesh!N71/RES_summary!N$19</f>
        <v>0</v>
      </c>
      <c r="O71" s="182">
        <f>RES_hhdet_tesh!O71/RES_summary!O$19</f>
        <v>0</v>
      </c>
      <c r="P71" s="182">
        <f>RES_hhdet_tesh!P71/RES_summary!P$19</f>
        <v>0</v>
      </c>
      <c r="Q71" s="182">
        <f>RES_hhdet_tesh!Q71/RES_summary!Q$19</f>
        <v>0</v>
      </c>
    </row>
    <row r="72" spans="1:17" ht="12" customHeight="1" x14ac:dyDescent="0.25">
      <c r="A72" s="147" t="s">
        <v>59</v>
      </c>
      <c r="B72" s="181">
        <f>RES_hhdet_tesh!B72/RES_summary!B$19</f>
        <v>0</v>
      </c>
      <c r="C72" s="181">
        <f>RES_hhdet_tesh!C72/RES_summary!C$19</f>
        <v>0</v>
      </c>
      <c r="D72" s="181">
        <f>RES_hhdet_tesh!D72/RES_summary!D$19</f>
        <v>0</v>
      </c>
      <c r="E72" s="181">
        <f>RES_hhdet_tesh!E72/RES_summary!E$19</f>
        <v>0</v>
      </c>
      <c r="F72" s="181">
        <f>RES_hhdet_tesh!F72/RES_summary!F$19</f>
        <v>0</v>
      </c>
      <c r="G72" s="181">
        <f>RES_hhdet_tesh!G72/RES_summary!G$19</f>
        <v>0</v>
      </c>
      <c r="H72" s="181">
        <f>RES_hhdet_tesh!H72/RES_summary!H$19</f>
        <v>0</v>
      </c>
      <c r="I72" s="181">
        <f>RES_hhdet_tesh!I72/RES_summary!I$19</f>
        <v>0</v>
      </c>
      <c r="J72" s="181">
        <f>RES_hhdet_tesh!J72/RES_summary!J$19</f>
        <v>0</v>
      </c>
      <c r="K72" s="181">
        <f>RES_hhdet_tesh!K72/RES_summary!K$19</f>
        <v>0</v>
      </c>
      <c r="L72" s="181">
        <f>RES_hhdet_tesh!L72/RES_summary!L$19</f>
        <v>0</v>
      </c>
      <c r="M72" s="181">
        <f>RES_hhdet_tesh!M72/RES_summary!M$19</f>
        <v>0</v>
      </c>
      <c r="N72" s="181">
        <f>RES_hhdet_tesh!N72/RES_summary!N$19</f>
        <v>0</v>
      </c>
      <c r="O72" s="181">
        <f>RES_hhdet_tesh!O72/RES_summary!O$19</f>
        <v>0</v>
      </c>
      <c r="P72" s="181">
        <f>RES_hhdet_tesh!P72/RES_summary!P$19</f>
        <v>0</v>
      </c>
      <c r="Q72" s="181">
        <f>RES_hhdet_tesh!Q72/RES_summary!Q$19</f>
        <v>0</v>
      </c>
    </row>
    <row r="73" spans="1:17" ht="12" customHeight="1" x14ac:dyDescent="0.25">
      <c r="A73" s="163" t="s">
        <v>142</v>
      </c>
      <c r="B73" s="180">
        <f>RES_hhdet_tesh!B73/RES_summary!B$19</f>
        <v>0</v>
      </c>
      <c r="C73" s="180">
        <f>RES_hhdet_tesh!C73/RES_summary!C$19</f>
        <v>0</v>
      </c>
      <c r="D73" s="180">
        <f>RES_hhdet_tesh!D73/RES_summary!D$19</f>
        <v>0</v>
      </c>
      <c r="E73" s="180">
        <f>RES_hhdet_tesh!E73/RES_summary!E$19</f>
        <v>0</v>
      </c>
      <c r="F73" s="180">
        <f>RES_hhdet_tesh!F73/RES_summary!F$19</f>
        <v>0</v>
      </c>
      <c r="G73" s="180">
        <f>RES_hhdet_tesh!G73/RES_summary!G$19</f>
        <v>0</v>
      </c>
      <c r="H73" s="180">
        <f>RES_hhdet_tesh!H73/RES_summary!H$19</f>
        <v>0</v>
      </c>
      <c r="I73" s="180">
        <f>RES_hhdet_tesh!I73/RES_summary!I$19</f>
        <v>0</v>
      </c>
      <c r="J73" s="180">
        <f>RES_hhdet_tesh!J73/RES_summary!J$19</f>
        <v>0</v>
      </c>
      <c r="K73" s="180">
        <f>RES_hhdet_tesh!K73/RES_summary!K$19</f>
        <v>0</v>
      </c>
      <c r="L73" s="180">
        <f>RES_hhdet_tesh!L73/RES_summary!L$19</f>
        <v>0</v>
      </c>
      <c r="M73" s="180">
        <f>RES_hhdet_tesh!M73/RES_summary!M$19</f>
        <v>0</v>
      </c>
      <c r="N73" s="180">
        <f>RES_hhdet_tesh!N73/RES_summary!N$19</f>
        <v>0</v>
      </c>
      <c r="O73" s="180">
        <f>RES_hhdet_tesh!O73/RES_summary!O$19</f>
        <v>0</v>
      </c>
      <c r="P73" s="180">
        <f>RES_hhdet_tesh!P73/RES_summary!P$19</f>
        <v>0</v>
      </c>
      <c r="Q73" s="180">
        <f>RES_hhdet_tesh!Q73/RES_summary!Q$19</f>
        <v>0</v>
      </c>
    </row>
    <row r="74" spans="1:17" ht="12" customHeight="1" x14ac:dyDescent="0.25">
      <c r="A74" s="161" t="s">
        <v>141</v>
      </c>
      <c r="B74" s="179">
        <f>RES_hhdet_tesh!B74/RES_summary!B$19</f>
        <v>0</v>
      </c>
      <c r="C74" s="179">
        <f>RES_hhdet_tesh!C74/RES_summary!C$19</f>
        <v>0</v>
      </c>
      <c r="D74" s="179">
        <f>RES_hhdet_tesh!D74/RES_summary!D$19</f>
        <v>0</v>
      </c>
      <c r="E74" s="179">
        <f>RES_hhdet_tesh!E74/RES_summary!E$19</f>
        <v>0</v>
      </c>
      <c r="F74" s="179">
        <f>RES_hhdet_tesh!F74/RES_summary!F$19</f>
        <v>0</v>
      </c>
      <c r="G74" s="179">
        <f>RES_hhdet_tesh!G74/RES_summary!G$19</f>
        <v>0</v>
      </c>
      <c r="H74" s="179">
        <f>RES_hhdet_tesh!H74/RES_summary!H$19</f>
        <v>0</v>
      </c>
      <c r="I74" s="179">
        <f>RES_hhdet_tesh!I74/RES_summary!I$19</f>
        <v>0</v>
      </c>
      <c r="J74" s="179">
        <f>RES_hhdet_tesh!J74/RES_summary!J$19</f>
        <v>0</v>
      </c>
      <c r="K74" s="179">
        <f>RES_hhdet_tesh!K74/RES_summary!K$19</f>
        <v>0</v>
      </c>
      <c r="L74" s="179">
        <f>RES_hhdet_tesh!L74/RES_summary!L$19</f>
        <v>0</v>
      </c>
      <c r="M74" s="179">
        <f>RES_hhdet_tesh!M74/RES_summary!M$19</f>
        <v>0</v>
      </c>
      <c r="N74" s="179">
        <f>RES_hhdet_tesh!N74/RES_summary!N$19</f>
        <v>0</v>
      </c>
      <c r="O74" s="179">
        <f>RES_hhdet_tesh!O74/RES_summary!O$19</f>
        <v>0</v>
      </c>
      <c r="P74" s="179">
        <f>RES_hhdet_tesh!P74/RES_summary!P$19</f>
        <v>0</v>
      </c>
      <c r="Q74" s="179">
        <f>RES_hhdet_tesh!Q74/RES_summary!Q$19</f>
        <v>0</v>
      </c>
    </row>
    <row r="75" spans="1:17" ht="12" customHeight="1" x14ac:dyDescent="0.25">
      <c r="A75" s="148" t="s">
        <v>60</v>
      </c>
      <c r="B75" s="177">
        <f>RES_hhdet_tesh!B75/RES_summary!B$19</f>
        <v>0</v>
      </c>
      <c r="C75" s="177">
        <f>RES_hhdet_tesh!C75/RES_summary!C$19</f>
        <v>0</v>
      </c>
      <c r="D75" s="177">
        <f>RES_hhdet_tesh!D75/RES_summary!D$19</f>
        <v>0</v>
      </c>
      <c r="E75" s="177">
        <f>RES_hhdet_tesh!E75/RES_summary!E$19</f>
        <v>0</v>
      </c>
      <c r="F75" s="177">
        <f>RES_hhdet_tesh!F75/RES_summary!F$19</f>
        <v>0</v>
      </c>
      <c r="G75" s="177">
        <f>RES_hhdet_tesh!G75/RES_summary!G$19</f>
        <v>0</v>
      </c>
      <c r="H75" s="177">
        <f>RES_hhdet_tesh!H75/RES_summary!H$19</f>
        <v>0</v>
      </c>
      <c r="I75" s="177">
        <f>RES_hhdet_tesh!I75/RES_summary!I$19</f>
        <v>0</v>
      </c>
      <c r="J75" s="177">
        <f>RES_hhdet_tesh!J75/RES_summary!J$19</f>
        <v>0</v>
      </c>
      <c r="K75" s="177">
        <f>RES_hhdet_tesh!K75/RES_summary!K$19</f>
        <v>0</v>
      </c>
      <c r="L75" s="177">
        <f>RES_hhdet_tesh!L75/RES_summary!L$19</f>
        <v>0</v>
      </c>
      <c r="M75" s="177">
        <f>RES_hhdet_tesh!M75/RES_summary!M$19</f>
        <v>0</v>
      </c>
      <c r="N75" s="177">
        <f>RES_hhdet_tesh!N75/RES_summary!N$19</f>
        <v>0</v>
      </c>
      <c r="O75" s="177">
        <f>RES_hhdet_tesh!O75/RES_summary!O$19</f>
        <v>0</v>
      </c>
      <c r="P75" s="177">
        <f>RES_hhdet_tesh!P75/RES_summary!P$19</f>
        <v>0</v>
      </c>
      <c r="Q75" s="177">
        <f>RES_hhdet_tesh!Q75/RES_summary!Q$19</f>
        <v>0</v>
      </c>
    </row>
    <row r="76" spans="1:17" ht="12" customHeight="1" x14ac:dyDescent="0.25">
      <c r="A76" s="148" t="s">
        <v>59</v>
      </c>
      <c r="B76" s="177">
        <f>RES_hhdet_tesh!B76/RES_summary!B$19</f>
        <v>0</v>
      </c>
      <c r="C76" s="177">
        <f>RES_hhdet_tesh!C76/RES_summary!C$19</f>
        <v>0</v>
      </c>
      <c r="D76" s="177">
        <f>RES_hhdet_tesh!D76/RES_summary!D$19</f>
        <v>0</v>
      </c>
      <c r="E76" s="177">
        <f>RES_hhdet_tesh!E76/RES_summary!E$19</f>
        <v>0</v>
      </c>
      <c r="F76" s="177">
        <f>RES_hhdet_tesh!F76/RES_summary!F$19</f>
        <v>0</v>
      </c>
      <c r="G76" s="177">
        <f>RES_hhdet_tesh!G76/RES_summary!G$19</f>
        <v>0</v>
      </c>
      <c r="H76" s="177">
        <f>RES_hhdet_tesh!H76/RES_summary!H$19</f>
        <v>0</v>
      </c>
      <c r="I76" s="177">
        <f>RES_hhdet_tesh!I76/RES_summary!I$19</f>
        <v>0</v>
      </c>
      <c r="J76" s="177">
        <f>RES_hhdet_tesh!J76/RES_summary!J$19</f>
        <v>0</v>
      </c>
      <c r="K76" s="177">
        <f>RES_hhdet_tesh!K76/RES_summary!K$19</f>
        <v>0</v>
      </c>
      <c r="L76" s="177">
        <f>RES_hhdet_tesh!L76/RES_summary!L$19</f>
        <v>0</v>
      </c>
      <c r="M76" s="177">
        <f>RES_hhdet_tesh!M76/RES_summary!M$19</f>
        <v>0</v>
      </c>
      <c r="N76" s="177">
        <f>RES_hhdet_tesh!N76/RES_summary!N$19</f>
        <v>0</v>
      </c>
      <c r="O76" s="177">
        <f>RES_hhdet_tesh!O76/RES_summary!O$19</f>
        <v>0</v>
      </c>
      <c r="P76" s="177">
        <f>RES_hhdet_tesh!P76/RES_summary!P$19</f>
        <v>0</v>
      </c>
      <c r="Q76" s="177">
        <f>RES_hhdet_tesh!Q76/RES_summary!Q$19</f>
        <v>0</v>
      </c>
    </row>
    <row r="77" spans="1:17" ht="12" customHeight="1" x14ac:dyDescent="0.25">
      <c r="A77" s="158" t="s">
        <v>62</v>
      </c>
      <c r="B77" s="178">
        <f>RES_hhdet_tesh!B77/RES_summary!B$19</f>
        <v>0</v>
      </c>
      <c r="C77" s="178">
        <f>RES_hhdet_tesh!C77/RES_summary!C$19</f>
        <v>0</v>
      </c>
      <c r="D77" s="178">
        <f>RES_hhdet_tesh!D77/RES_summary!D$19</f>
        <v>0</v>
      </c>
      <c r="E77" s="178">
        <f>RES_hhdet_tesh!E77/RES_summary!E$19</f>
        <v>0</v>
      </c>
      <c r="F77" s="178">
        <f>RES_hhdet_tesh!F77/RES_summary!F$19</f>
        <v>0</v>
      </c>
      <c r="G77" s="178">
        <f>RES_hhdet_tesh!G77/RES_summary!G$19</f>
        <v>0</v>
      </c>
      <c r="H77" s="178">
        <f>RES_hhdet_tesh!H77/RES_summary!H$19</f>
        <v>0</v>
      </c>
      <c r="I77" s="178">
        <f>RES_hhdet_tesh!I77/RES_summary!I$19</f>
        <v>0</v>
      </c>
      <c r="J77" s="178">
        <f>RES_hhdet_tesh!J77/RES_summary!J$19</f>
        <v>0</v>
      </c>
      <c r="K77" s="178">
        <f>RES_hhdet_tesh!K77/RES_summary!K$19</f>
        <v>0</v>
      </c>
      <c r="L77" s="178">
        <f>RES_hhdet_tesh!L77/RES_summary!L$19</f>
        <v>0</v>
      </c>
      <c r="M77" s="178">
        <f>RES_hhdet_tesh!M77/RES_summary!M$19</f>
        <v>0</v>
      </c>
      <c r="N77" s="178">
        <f>RES_hhdet_tesh!N77/RES_summary!N$19</f>
        <v>0</v>
      </c>
      <c r="O77" s="178">
        <f>RES_hhdet_tesh!O77/RES_summary!O$19</f>
        <v>0</v>
      </c>
      <c r="P77" s="178">
        <f>RES_hhdet_tesh!P77/RES_summary!P$19</f>
        <v>0</v>
      </c>
      <c r="Q77" s="178">
        <f>RES_hhdet_tesh!Q77/RES_summary!Q$19</f>
        <v>0</v>
      </c>
    </row>
    <row r="78" spans="1:17" ht="12" customHeight="1" x14ac:dyDescent="0.25">
      <c r="A78" s="23" t="s">
        <v>109</v>
      </c>
      <c r="B78" s="177">
        <f>RES_hhdet_tesh!B78/RES_summary!B$19</f>
        <v>0</v>
      </c>
      <c r="C78" s="177">
        <f>RES_hhdet_tesh!C78/RES_summary!C$19</f>
        <v>0</v>
      </c>
      <c r="D78" s="177">
        <f>RES_hhdet_tesh!D78/RES_summary!D$19</f>
        <v>0</v>
      </c>
      <c r="E78" s="177">
        <f>RES_hhdet_tesh!E78/RES_summary!E$19</f>
        <v>0</v>
      </c>
      <c r="F78" s="177">
        <f>RES_hhdet_tesh!F78/RES_summary!F$19</f>
        <v>0</v>
      </c>
      <c r="G78" s="177">
        <f>RES_hhdet_tesh!G78/RES_summary!G$19</f>
        <v>0</v>
      </c>
      <c r="H78" s="177">
        <f>RES_hhdet_tesh!H78/RES_summary!H$19</f>
        <v>0</v>
      </c>
      <c r="I78" s="177">
        <f>RES_hhdet_tesh!I78/RES_summary!I$19</f>
        <v>0</v>
      </c>
      <c r="J78" s="177">
        <f>RES_hhdet_tesh!J78/RES_summary!J$19</f>
        <v>0</v>
      </c>
      <c r="K78" s="177">
        <f>RES_hhdet_tesh!K78/RES_summary!K$19</f>
        <v>0</v>
      </c>
      <c r="L78" s="177">
        <f>RES_hhdet_tesh!L78/RES_summary!L$19</f>
        <v>0</v>
      </c>
      <c r="M78" s="177">
        <f>RES_hhdet_tesh!M78/RES_summary!M$19</f>
        <v>0</v>
      </c>
      <c r="N78" s="177">
        <f>RES_hhdet_tesh!N78/RES_summary!N$19</f>
        <v>0</v>
      </c>
      <c r="O78" s="177">
        <f>RES_hhdet_tesh!O78/RES_summary!O$19</f>
        <v>0</v>
      </c>
      <c r="P78" s="177">
        <f>RES_hhdet_tesh!P78/RES_summary!P$19</f>
        <v>0</v>
      </c>
      <c r="Q78" s="177">
        <f>RES_hhdet_tesh!Q78/RES_summary!Q$19</f>
        <v>0</v>
      </c>
    </row>
    <row r="79" spans="1:17" ht="12" customHeight="1" x14ac:dyDescent="0.25">
      <c r="A79" s="29" t="s">
        <v>140</v>
      </c>
      <c r="B79" s="176">
        <f>RES_hhdet_tesh!B79/RES_summary!B$19</f>
        <v>0</v>
      </c>
      <c r="C79" s="176">
        <f>RES_hhdet_tesh!C79/RES_summary!C$19</f>
        <v>0</v>
      </c>
      <c r="D79" s="176">
        <f>RES_hhdet_tesh!D79/RES_summary!D$19</f>
        <v>0</v>
      </c>
      <c r="E79" s="176">
        <f>RES_hhdet_tesh!E79/RES_summary!E$19</f>
        <v>0</v>
      </c>
      <c r="F79" s="176">
        <f>RES_hhdet_tesh!F79/RES_summary!F$19</f>
        <v>0</v>
      </c>
      <c r="G79" s="176">
        <f>RES_hhdet_tesh!G79/RES_summary!G$19</f>
        <v>0</v>
      </c>
      <c r="H79" s="176">
        <f>RES_hhdet_tesh!H79/RES_summary!H$19</f>
        <v>0</v>
      </c>
      <c r="I79" s="176">
        <f>RES_hhdet_tesh!I79/RES_summary!I$19</f>
        <v>0</v>
      </c>
      <c r="J79" s="176">
        <f>RES_hhdet_tesh!J79/RES_summary!J$19</f>
        <v>0</v>
      </c>
      <c r="K79" s="176">
        <f>RES_hhdet_tesh!K79/RES_summary!K$19</f>
        <v>0</v>
      </c>
      <c r="L79" s="176">
        <f>RES_hhdet_tesh!L79/RES_summary!L$19</f>
        <v>0</v>
      </c>
      <c r="M79" s="176">
        <f>RES_hhdet_tesh!M79/RES_summary!M$19</f>
        <v>0</v>
      </c>
      <c r="N79" s="176">
        <f>RES_hhdet_tesh!N79/RES_summary!N$19</f>
        <v>0</v>
      </c>
      <c r="O79" s="176">
        <f>RES_hhdet_tesh!O79/RES_summary!O$19</f>
        <v>0</v>
      </c>
      <c r="P79" s="176">
        <f>RES_hhdet_tesh!P79/RES_summary!P$19</f>
        <v>0</v>
      </c>
      <c r="Q79" s="176">
        <f>RES_hhdet_tesh!Q79/RES_summary!Q$19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0</v>
      </c>
      <c r="C81" s="184">
        <f>RES_hhdet_tesh!C81/RES_summary!C$19</f>
        <v>0</v>
      </c>
      <c r="D81" s="184">
        <f>RES_hhdet_tesh!D81/RES_summary!D$19</f>
        <v>0</v>
      </c>
      <c r="E81" s="184">
        <f>RES_hhdet_tesh!E81/RES_summary!E$19</f>
        <v>0</v>
      </c>
      <c r="F81" s="184">
        <f>RES_hhdet_tesh!F81/RES_summary!F$19</f>
        <v>0</v>
      </c>
      <c r="G81" s="184">
        <f>RES_hhdet_tesh!G81/RES_summary!G$19</f>
        <v>0</v>
      </c>
      <c r="H81" s="184">
        <f>RES_hhdet_tesh!H81/RES_summary!H$19</f>
        <v>0</v>
      </c>
      <c r="I81" s="184">
        <f>RES_hhdet_tesh!I81/RES_summary!I$19</f>
        <v>0</v>
      </c>
      <c r="J81" s="184">
        <f>RES_hhdet_tesh!J81/RES_summary!J$19</f>
        <v>0</v>
      </c>
      <c r="K81" s="184">
        <f>RES_hhdet_tesh!K81/RES_summary!K$19</f>
        <v>0</v>
      </c>
      <c r="L81" s="184">
        <f>RES_hhdet_tesh!L81/RES_summary!L$19</f>
        <v>21.279735441687112</v>
      </c>
      <c r="M81" s="184">
        <f>RES_hhdet_tesh!M81/RES_summary!M$19</f>
        <v>21.534302835792182</v>
      </c>
      <c r="N81" s="184">
        <f>RES_hhdet_tesh!N81/RES_summary!N$19</f>
        <v>22.970471975013186</v>
      </c>
      <c r="O81" s="184">
        <f>RES_hhdet_tesh!O81/RES_summary!O$19</f>
        <v>22.527871627984496</v>
      </c>
      <c r="P81" s="184">
        <f>RES_hhdet_tesh!P81/RES_summary!P$19</f>
        <v>23.067295573904644</v>
      </c>
      <c r="Q81" s="184">
        <f>RES_hhdet_tesh!Q81/RES_summary!Q$19</f>
        <v>24.854961355385367</v>
      </c>
    </row>
    <row r="82" spans="1:17" ht="12.95" customHeight="1" x14ac:dyDescent="0.25">
      <c r="A82" s="158" t="s">
        <v>65</v>
      </c>
      <c r="B82" s="178">
        <f>RES_hhdet_tesh!B82/RES_summary!B$19</f>
        <v>0</v>
      </c>
      <c r="C82" s="178">
        <f>RES_hhdet_tesh!C82/RES_summary!C$19</f>
        <v>0</v>
      </c>
      <c r="D82" s="178">
        <f>RES_hhdet_tesh!D82/RES_summary!D$19</f>
        <v>0</v>
      </c>
      <c r="E82" s="178">
        <f>RES_hhdet_tesh!E82/RES_summary!E$19</f>
        <v>0</v>
      </c>
      <c r="F82" s="178">
        <f>RES_hhdet_tesh!F82/RES_summary!F$19</f>
        <v>0</v>
      </c>
      <c r="G82" s="178">
        <f>RES_hhdet_tesh!G82/RES_summary!G$19</f>
        <v>0</v>
      </c>
      <c r="H82" s="178">
        <f>RES_hhdet_tesh!H82/RES_summary!H$19</f>
        <v>0</v>
      </c>
      <c r="I82" s="178">
        <f>RES_hhdet_tesh!I82/RES_summary!I$19</f>
        <v>0</v>
      </c>
      <c r="J82" s="178">
        <f>RES_hhdet_tesh!J82/RES_summary!J$19</f>
        <v>0</v>
      </c>
      <c r="K82" s="178">
        <f>RES_hhdet_tesh!K82/RES_summary!K$19</f>
        <v>0</v>
      </c>
      <c r="L82" s="178">
        <f>RES_hhdet_tesh!L82/RES_summary!L$19</f>
        <v>4.1455930085773005</v>
      </c>
      <c r="M82" s="178">
        <f>RES_hhdet_tesh!M82/RES_summary!M$19</f>
        <v>3.9745608818910405</v>
      </c>
      <c r="N82" s="178">
        <f>RES_hhdet_tesh!N82/RES_summary!N$19</f>
        <v>5.0653635729936397</v>
      </c>
      <c r="O82" s="178">
        <f>RES_hhdet_tesh!O82/RES_summary!O$19</f>
        <v>4.4689705799175599</v>
      </c>
      <c r="P82" s="178">
        <f>RES_hhdet_tesh!P82/RES_summary!P$19</f>
        <v>4.8584652348974648</v>
      </c>
      <c r="Q82" s="178">
        <f>RES_hhdet_tesh!Q82/RES_summary!Q$19</f>
        <v>5.5262157673678614</v>
      </c>
    </row>
    <row r="83" spans="1:17" ht="12" customHeight="1" x14ac:dyDescent="0.25">
      <c r="A83" s="23" t="s">
        <v>157</v>
      </c>
      <c r="B83" s="177">
        <f>RES_hhdet_tesh!B83/RES_summary!B$19</f>
        <v>0</v>
      </c>
      <c r="C83" s="177">
        <f>RES_hhdet_tesh!C83/RES_summary!C$19</f>
        <v>0</v>
      </c>
      <c r="D83" s="177">
        <f>RES_hhdet_tesh!D83/RES_summary!D$19</f>
        <v>0</v>
      </c>
      <c r="E83" s="177">
        <f>RES_hhdet_tesh!E83/RES_summary!E$19</f>
        <v>0</v>
      </c>
      <c r="F83" s="177">
        <f>RES_hhdet_tesh!F83/RES_summary!F$19</f>
        <v>0</v>
      </c>
      <c r="G83" s="177">
        <f>RES_hhdet_tesh!G83/RES_summary!G$19</f>
        <v>0</v>
      </c>
      <c r="H83" s="177">
        <f>RES_hhdet_tesh!H83/RES_summary!H$19</f>
        <v>0</v>
      </c>
      <c r="I83" s="177">
        <f>RES_hhdet_tesh!I83/RES_summary!I$19</f>
        <v>0</v>
      </c>
      <c r="J83" s="177">
        <f>RES_hhdet_tesh!J83/RES_summary!J$19</f>
        <v>0</v>
      </c>
      <c r="K83" s="177">
        <f>RES_hhdet_tesh!K83/RES_summary!K$19</f>
        <v>0</v>
      </c>
      <c r="L83" s="177">
        <f>RES_hhdet_tesh!L83/RES_summary!L$19</f>
        <v>4.0710989254976848</v>
      </c>
      <c r="M83" s="177">
        <f>RES_hhdet_tesh!M83/RES_summary!M$19</f>
        <v>3.9273667521122082</v>
      </c>
      <c r="N83" s="177">
        <f>RES_hhdet_tesh!N83/RES_summary!N$19</f>
        <v>4.9798078666063574</v>
      </c>
      <c r="O83" s="177">
        <f>RES_hhdet_tesh!O83/RES_summary!O$19</f>
        <v>4.4580384852732458</v>
      </c>
      <c r="P83" s="177">
        <f>RES_hhdet_tesh!P83/RES_summary!P$19</f>
        <v>4.8269541385818329</v>
      </c>
      <c r="Q83" s="177">
        <f>RES_hhdet_tesh!Q83/RES_summary!Q$19</f>
        <v>5.4337452895860592</v>
      </c>
    </row>
    <row r="84" spans="1:17" ht="12" customHeight="1" x14ac:dyDescent="0.25">
      <c r="A84" s="23" t="s">
        <v>60</v>
      </c>
      <c r="B84" s="177">
        <f>RES_hhdet_tesh!B84/RES_summary!B$19</f>
        <v>0</v>
      </c>
      <c r="C84" s="177">
        <f>RES_hhdet_tesh!C84/RES_summary!C$19</f>
        <v>0</v>
      </c>
      <c r="D84" s="177">
        <f>RES_hhdet_tesh!D84/RES_summary!D$19</f>
        <v>0</v>
      </c>
      <c r="E84" s="177">
        <f>RES_hhdet_tesh!E84/RES_summary!E$19</f>
        <v>0</v>
      </c>
      <c r="F84" s="177">
        <f>RES_hhdet_tesh!F84/RES_summary!F$19</f>
        <v>0</v>
      </c>
      <c r="G84" s="177">
        <f>RES_hhdet_tesh!G84/RES_summary!G$19</f>
        <v>0</v>
      </c>
      <c r="H84" s="177">
        <f>RES_hhdet_tesh!H84/RES_summary!H$19</f>
        <v>0</v>
      </c>
      <c r="I84" s="177">
        <f>RES_hhdet_tesh!I84/RES_summary!I$19</f>
        <v>0</v>
      </c>
      <c r="J84" s="177">
        <f>RES_hhdet_tesh!J84/RES_summary!J$19</f>
        <v>0</v>
      </c>
      <c r="K84" s="177">
        <f>RES_hhdet_tesh!K84/RES_summary!K$19</f>
        <v>0</v>
      </c>
      <c r="L84" s="177">
        <f>RES_hhdet_tesh!L84/RES_summary!L$19</f>
        <v>7.4494083079615039E-2</v>
      </c>
      <c r="M84" s="177">
        <f>RES_hhdet_tesh!M84/RES_summary!M$19</f>
        <v>4.7194129778832375E-2</v>
      </c>
      <c r="N84" s="177">
        <f>RES_hhdet_tesh!N84/RES_summary!N$19</f>
        <v>8.5555706387282299E-2</v>
      </c>
      <c r="O84" s="177">
        <f>RES_hhdet_tesh!O84/RES_summary!O$19</f>
        <v>1.0932094644314477E-2</v>
      </c>
      <c r="P84" s="177">
        <f>RES_hhdet_tesh!P84/RES_summary!P$19</f>
        <v>3.1511096315632342E-2</v>
      </c>
      <c r="Q84" s="177">
        <f>RES_hhdet_tesh!Q84/RES_summary!Q$19</f>
        <v>9.2470477781801771E-2</v>
      </c>
    </row>
    <row r="85" spans="1:17" ht="12.95" customHeight="1" x14ac:dyDescent="0.25">
      <c r="A85" s="158" t="s">
        <v>112</v>
      </c>
      <c r="B85" s="178">
        <f>RES_hhdet_tesh!B85/RES_summary!B$19</f>
        <v>0</v>
      </c>
      <c r="C85" s="178">
        <f>RES_hhdet_tesh!C85/RES_summary!C$19</f>
        <v>0</v>
      </c>
      <c r="D85" s="178">
        <f>RES_hhdet_tesh!D85/RES_summary!D$19</f>
        <v>0</v>
      </c>
      <c r="E85" s="178">
        <f>RES_hhdet_tesh!E85/RES_summary!E$19</f>
        <v>0</v>
      </c>
      <c r="F85" s="178">
        <f>RES_hhdet_tesh!F85/RES_summary!F$19</f>
        <v>0</v>
      </c>
      <c r="G85" s="178">
        <f>RES_hhdet_tesh!G85/RES_summary!G$19</f>
        <v>0</v>
      </c>
      <c r="H85" s="178">
        <f>RES_hhdet_tesh!H85/RES_summary!H$19</f>
        <v>0</v>
      </c>
      <c r="I85" s="178">
        <f>RES_hhdet_tesh!I85/RES_summary!I$19</f>
        <v>0</v>
      </c>
      <c r="J85" s="178">
        <f>RES_hhdet_tesh!J85/RES_summary!J$19</f>
        <v>0</v>
      </c>
      <c r="K85" s="178">
        <f>RES_hhdet_tesh!K85/RES_summary!K$19</f>
        <v>0</v>
      </c>
      <c r="L85" s="178">
        <f>RES_hhdet_tesh!L85/RES_summary!L$19</f>
        <v>4.6704250281105466</v>
      </c>
      <c r="M85" s="178">
        <f>RES_hhdet_tesh!M85/RES_summary!M$19</f>
        <v>5.1867007468524786</v>
      </c>
      <c r="N85" s="178">
        <f>RES_hhdet_tesh!N85/RES_summary!N$19</f>
        <v>5.4752714240192182</v>
      </c>
      <c r="O85" s="178">
        <f>RES_hhdet_tesh!O85/RES_summary!O$19</f>
        <v>5.6704128939649232</v>
      </c>
      <c r="P85" s="178">
        <f>RES_hhdet_tesh!P85/RES_summary!P$19</f>
        <v>5.8368594116637791</v>
      </c>
      <c r="Q85" s="178">
        <f>RES_hhdet_tesh!Q85/RES_summary!Q$19</f>
        <v>6.058114533803205</v>
      </c>
    </row>
    <row r="86" spans="1:17" ht="12" customHeight="1" x14ac:dyDescent="0.25">
      <c r="A86" s="23" t="s">
        <v>60</v>
      </c>
      <c r="B86" s="177">
        <f>RES_hhdet_tesh!B86/RES_summary!B$19</f>
        <v>0</v>
      </c>
      <c r="C86" s="177">
        <f>RES_hhdet_tesh!C86/RES_summary!C$19</f>
        <v>0</v>
      </c>
      <c r="D86" s="177">
        <f>RES_hhdet_tesh!D86/RES_summary!D$19</f>
        <v>0</v>
      </c>
      <c r="E86" s="177">
        <f>RES_hhdet_tesh!E86/RES_summary!E$19</f>
        <v>0</v>
      </c>
      <c r="F86" s="177">
        <f>RES_hhdet_tesh!F86/RES_summary!F$19</f>
        <v>0</v>
      </c>
      <c r="G86" s="177">
        <f>RES_hhdet_tesh!G86/RES_summary!G$19</f>
        <v>0</v>
      </c>
      <c r="H86" s="177">
        <f>RES_hhdet_tesh!H86/RES_summary!H$19</f>
        <v>0</v>
      </c>
      <c r="I86" s="177">
        <f>RES_hhdet_tesh!I86/RES_summary!I$19</f>
        <v>0</v>
      </c>
      <c r="J86" s="177">
        <f>RES_hhdet_tesh!J86/RES_summary!J$19</f>
        <v>0</v>
      </c>
      <c r="K86" s="177">
        <f>RES_hhdet_tesh!K86/RES_summary!K$19</f>
        <v>0</v>
      </c>
      <c r="L86" s="177">
        <f>RES_hhdet_tesh!L86/RES_summary!L$19</f>
        <v>4.6704250281105466</v>
      </c>
      <c r="M86" s="177">
        <f>RES_hhdet_tesh!M86/RES_summary!M$19</f>
        <v>5.1867007468524786</v>
      </c>
      <c r="N86" s="177">
        <f>RES_hhdet_tesh!N86/RES_summary!N$19</f>
        <v>5.4752714240192182</v>
      </c>
      <c r="O86" s="177">
        <f>RES_hhdet_tesh!O86/RES_summary!O$19</f>
        <v>5.6704128939649232</v>
      </c>
      <c r="P86" s="177">
        <f>RES_hhdet_tesh!P86/RES_summary!P$19</f>
        <v>5.8368594116637791</v>
      </c>
      <c r="Q86" s="177">
        <f>RES_hhdet_tesh!Q86/RES_summary!Q$19</f>
        <v>6.058114533803205</v>
      </c>
    </row>
    <row r="87" spans="1:17" ht="12" customHeight="1" x14ac:dyDescent="0.25">
      <c r="A87" s="158" t="s">
        <v>63</v>
      </c>
      <c r="B87" s="178">
        <f>RES_hhdet_tesh!B87/RES_summary!B$19</f>
        <v>0</v>
      </c>
      <c r="C87" s="178">
        <f>RES_hhdet_tesh!C87/RES_summary!C$19</f>
        <v>0</v>
      </c>
      <c r="D87" s="178">
        <f>RES_hhdet_tesh!D87/RES_summary!D$19</f>
        <v>0</v>
      </c>
      <c r="E87" s="178">
        <f>RES_hhdet_tesh!E87/RES_summary!E$19</f>
        <v>0</v>
      </c>
      <c r="F87" s="178">
        <f>RES_hhdet_tesh!F87/RES_summary!F$19</f>
        <v>0</v>
      </c>
      <c r="G87" s="178">
        <f>RES_hhdet_tesh!G87/RES_summary!G$19</f>
        <v>0</v>
      </c>
      <c r="H87" s="178">
        <f>RES_hhdet_tesh!H87/RES_summary!H$19</f>
        <v>0</v>
      </c>
      <c r="I87" s="178">
        <f>RES_hhdet_tesh!I87/RES_summary!I$19</f>
        <v>0</v>
      </c>
      <c r="J87" s="178">
        <f>RES_hhdet_tesh!J87/RES_summary!J$19</f>
        <v>0</v>
      </c>
      <c r="K87" s="178">
        <f>RES_hhdet_tesh!K87/RES_summary!K$19</f>
        <v>0</v>
      </c>
      <c r="L87" s="178">
        <f>RES_hhdet_tesh!L87/RES_summary!L$19</f>
        <v>6.9963155565396873</v>
      </c>
      <c r="M87" s="178">
        <f>RES_hhdet_tesh!M87/RES_summary!M$19</f>
        <v>6.9298736799872218</v>
      </c>
      <c r="N87" s="178">
        <f>RES_hhdet_tesh!N87/RES_summary!N$19</f>
        <v>6.9507205493066744</v>
      </c>
      <c r="O87" s="178">
        <f>RES_hhdet_tesh!O87/RES_summary!O$19</f>
        <v>6.975556724346144</v>
      </c>
      <c r="P87" s="178">
        <f>RES_hhdet_tesh!P87/RES_summary!P$19</f>
        <v>6.9760646370929793</v>
      </c>
      <c r="Q87" s="178">
        <f>RES_hhdet_tesh!Q87/RES_summary!Q$19</f>
        <v>7.3487540208017226</v>
      </c>
    </row>
    <row r="88" spans="1:17" ht="12" customHeight="1" x14ac:dyDescent="0.25">
      <c r="A88" s="167" t="s">
        <v>156</v>
      </c>
      <c r="B88" s="183">
        <f>RES_hhdet_tesh!B88/RES_summary!B$19</f>
        <v>0</v>
      </c>
      <c r="C88" s="183">
        <f>RES_hhdet_tesh!C88/RES_summary!C$19</f>
        <v>0</v>
      </c>
      <c r="D88" s="183">
        <f>RES_hhdet_tesh!D88/RES_summary!D$19</f>
        <v>0</v>
      </c>
      <c r="E88" s="183">
        <f>RES_hhdet_tesh!E88/RES_summary!E$19</f>
        <v>0</v>
      </c>
      <c r="F88" s="183">
        <f>RES_hhdet_tesh!F88/RES_summary!F$19</f>
        <v>0</v>
      </c>
      <c r="G88" s="183">
        <f>RES_hhdet_tesh!G88/RES_summary!G$19</f>
        <v>0</v>
      </c>
      <c r="H88" s="183">
        <f>RES_hhdet_tesh!H88/RES_summary!H$19</f>
        <v>0</v>
      </c>
      <c r="I88" s="183">
        <f>RES_hhdet_tesh!I88/RES_summary!I$19</f>
        <v>0</v>
      </c>
      <c r="J88" s="183">
        <f>RES_hhdet_tesh!J88/RES_summary!J$19</f>
        <v>0</v>
      </c>
      <c r="K88" s="183">
        <f>RES_hhdet_tesh!K88/RES_summary!K$19</f>
        <v>0</v>
      </c>
      <c r="L88" s="183">
        <f>RES_hhdet_tesh!L88/RES_summary!L$19</f>
        <v>0</v>
      </c>
      <c r="M88" s="183">
        <f>RES_hhdet_tesh!M88/RES_summary!M$19</f>
        <v>0</v>
      </c>
      <c r="N88" s="183">
        <f>RES_hhdet_tesh!N88/RES_summary!N$19</f>
        <v>0</v>
      </c>
      <c r="O88" s="183">
        <f>RES_hhdet_tesh!O88/RES_summary!O$19</f>
        <v>0</v>
      </c>
      <c r="P88" s="183">
        <f>RES_hhdet_tesh!P88/RES_summary!P$19</f>
        <v>0</v>
      </c>
      <c r="Q88" s="183">
        <f>RES_hhdet_tesh!Q88/RES_summary!Q$19</f>
        <v>0</v>
      </c>
    </row>
    <row r="89" spans="1:17" ht="12" customHeight="1" x14ac:dyDescent="0.25">
      <c r="A89" s="167" t="s">
        <v>155</v>
      </c>
      <c r="B89" s="183">
        <f>RES_hhdet_tesh!B89/RES_summary!B$19</f>
        <v>0</v>
      </c>
      <c r="C89" s="183">
        <f>RES_hhdet_tesh!C89/RES_summary!C$19</f>
        <v>0</v>
      </c>
      <c r="D89" s="183">
        <f>RES_hhdet_tesh!D89/RES_summary!D$19</f>
        <v>0</v>
      </c>
      <c r="E89" s="183">
        <f>RES_hhdet_tesh!E89/RES_summary!E$19</f>
        <v>0</v>
      </c>
      <c r="F89" s="183">
        <f>RES_hhdet_tesh!F89/RES_summary!F$19</f>
        <v>0</v>
      </c>
      <c r="G89" s="183">
        <f>RES_hhdet_tesh!G89/RES_summary!G$19</f>
        <v>0</v>
      </c>
      <c r="H89" s="183">
        <f>RES_hhdet_tesh!H89/RES_summary!H$19</f>
        <v>0</v>
      </c>
      <c r="I89" s="183">
        <f>RES_hhdet_tesh!I89/RES_summary!I$19</f>
        <v>0</v>
      </c>
      <c r="J89" s="183">
        <f>RES_hhdet_tesh!J89/RES_summary!J$19</f>
        <v>0</v>
      </c>
      <c r="K89" s="183">
        <f>RES_hhdet_tesh!K89/RES_summary!K$19</f>
        <v>0</v>
      </c>
      <c r="L89" s="183">
        <f>RES_hhdet_tesh!L89/RES_summary!L$19</f>
        <v>0</v>
      </c>
      <c r="M89" s="183">
        <f>RES_hhdet_tesh!M89/RES_summary!M$19</f>
        <v>0</v>
      </c>
      <c r="N89" s="183">
        <f>RES_hhdet_tesh!N89/RES_summary!N$19</f>
        <v>0</v>
      </c>
      <c r="O89" s="183">
        <f>RES_hhdet_tesh!O89/RES_summary!O$19</f>
        <v>0</v>
      </c>
      <c r="P89" s="183">
        <f>RES_hhdet_tesh!P89/RES_summary!P$19</f>
        <v>0</v>
      </c>
      <c r="Q89" s="183">
        <f>RES_hhdet_tesh!Q89/RES_summary!Q$19</f>
        <v>0</v>
      </c>
    </row>
    <row r="90" spans="1:17" ht="12" customHeight="1" x14ac:dyDescent="0.25">
      <c r="A90" s="166" t="s">
        <v>55</v>
      </c>
      <c r="B90" s="182">
        <f>RES_hhdet_tesh!B90/RES_summary!B$19</f>
        <v>0</v>
      </c>
      <c r="C90" s="182">
        <f>RES_hhdet_tesh!C90/RES_summary!C$19</f>
        <v>0</v>
      </c>
      <c r="D90" s="182">
        <f>RES_hhdet_tesh!D90/RES_summary!D$19</f>
        <v>0</v>
      </c>
      <c r="E90" s="182">
        <f>RES_hhdet_tesh!E90/RES_summary!E$19</f>
        <v>0</v>
      </c>
      <c r="F90" s="182">
        <f>RES_hhdet_tesh!F90/RES_summary!F$19</f>
        <v>0</v>
      </c>
      <c r="G90" s="182">
        <f>RES_hhdet_tesh!G90/RES_summary!G$19</f>
        <v>0</v>
      </c>
      <c r="H90" s="182">
        <f>RES_hhdet_tesh!H90/RES_summary!H$19</f>
        <v>0</v>
      </c>
      <c r="I90" s="182">
        <f>RES_hhdet_tesh!I90/RES_summary!I$19</f>
        <v>0</v>
      </c>
      <c r="J90" s="182">
        <f>RES_hhdet_tesh!J90/RES_summary!J$19</f>
        <v>0</v>
      </c>
      <c r="K90" s="182">
        <f>RES_hhdet_tesh!K90/RES_summary!K$19</f>
        <v>0</v>
      </c>
      <c r="L90" s="182">
        <f>RES_hhdet_tesh!L90/RES_summary!L$19</f>
        <v>0</v>
      </c>
      <c r="M90" s="182">
        <f>RES_hhdet_tesh!M90/RES_summary!M$19</f>
        <v>0</v>
      </c>
      <c r="N90" s="182">
        <f>RES_hhdet_tesh!N90/RES_summary!N$19</f>
        <v>0</v>
      </c>
      <c r="O90" s="182">
        <f>RES_hhdet_tesh!O90/RES_summary!O$19</f>
        <v>0</v>
      </c>
      <c r="P90" s="182">
        <f>RES_hhdet_tesh!P90/RES_summary!P$19</f>
        <v>0</v>
      </c>
      <c r="Q90" s="182">
        <f>RES_hhdet_tesh!Q90/RES_summary!Q$19</f>
        <v>0</v>
      </c>
    </row>
    <row r="91" spans="1:17" ht="12" customHeight="1" x14ac:dyDescent="0.25">
      <c r="A91" s="147" t="s">
        <v>59</v>
      </c>
      <c r="B91" s="181">
        <f>RES_hhdet_tesh!B91/RES_summary!B$19</f>
        <v>0</v>
      </c>
      <c r="C91" s="181">
        <f>RES_hhdet_tesh!C91/RES_summary!C$19</f>
        <v>0</v>
      </c>
      <c r="D91" s="181">
        <f>RES_hhdet_tesh!D91/RES_summary!D$19</f>
        <v>0</v>
      </c>
      <c r="E91" s="181">
        <f>RES_hhdet_tesh!E91/RES_summary!E$19</f>
        <v>0</v>
      </c>
      <c r="F91" s="181">
        <f>RES_hhdet_tesh!F91/RES_summary!F$19</f>
        <v>0</v>
      </c>
      <c r="G91" s="181">
        <f>RES_hhdet_tesh!G91/RES_summary!G$19</f>
        <v>0</v>
      </c>
      <c r="H91" s="181">
        <f>RES_hhdet_tesh!H91/RES_summary!H$19</f>
        <v>0</v>
      </c>
      <c r="I91" s="181">
        <f>RES_hhdet_tesh!I91/RES_summary!I$19</f>
        <v>0</v>
      </c>
      <c r="J91" s="181">
        <f>RES_hhdet_tesh!J91/RES_summary!J$19</f>
        <v>0</v>
      </c>
      <c r="K91" s="181">
        <f>RES_hhdet_tesh!K91/RES_summary!K$19</f>
        <v>0</v>
      </c>
      <c r="L91" s="181">
        <f>RES_hhdet_tesh!L91/RES_summary!L$19</f>
        <v>0</v>
      </c>
      <c r="M91" s="181">
        <f>RES_hhdet_tesh!M91/RES_summary!M$19</f>
        <v>0</v>
      </c>
      <c r="N91" s="181">
        <f>RES_hhdet_tesh!N91/RES_summary!N$19</f>
        <v>0</v>
      </c>
      <c r="O91" s="181">
        <f>RES_hhdet_tesh!O91/RES_summary!O$19</f>
        <v>0</v>
      </c>
      <c r="P91" s="181">
        <f>RES_hhdet_tesh!P91/RES_summary!P$19</f>
        <v>0</v>
      </c>
      <c r="Q91" s="181">
        <f>RES_hhdet_tesh!Q91/RES_summary!Q$19</f>
        <v>0</v>
      </c>
    </row>
    <row r="92" spans="1:17" ht="12" customHeight="1" x14ac:dyDescent="0.25">
      <c r="A92" s="163" t="s">
        <v>144</v>
      </c>
      <c r="B92" s="180">
        <f>RES_hhdet_tesh!B92/RES_summary!B$19</f>
        <v>0</v>
      </c>
      <c r="C92" s="180">
        <f>RES_hhdet_tesh!C92/RES_summary!C$19</f>
        <v>0</v>
      </c>
      <c r="D92" s="180">
        <f>RES_hhdet_tesh!D92/RES_summary!D$19</f>
        <v>0</v>
      </c>
      <c r="E92" s="180">
        <f>RES_hhdet_tesh!E92/RES_summary!E$19</f>
        <v>0</v>
      </c>
      <c r="F92" s="180">
        <f>RES_hhdet_tesh!F92/RES_summary!F$19</f>
        <v>0</v>
      </c>
      <c r="G92" s="180">
        <f>RES_hhdet_tesh!G92/RES_summary!G$19</f>
        <v>0</v>
      </c>
      <c r="H92" s="180">
        <f>RES_hhdet_tesh!H92/RES_summary!H$19</f>
        <v>0</v>
      </c>
      <c r="I92" s="180">
        <f>RES_hhdet_tesh!I92/RES_summary!I$19</f>
        <v>0</v>
      </c>
      <c r="J92" s="180">
        <f>RES_hhdet_tesh!J92/RES_summary!J$19</f>
        <v>0</v>
      </c>
      <c r="K92" s="180">
        <f>RES_hhdet_tesh!K92/RES_summary!K$19</f>
        <v>0</v>
      </c>
      <c r="L92" s="180">
        <f>RES_hhdet_tesh!L92/RES_summary!L$19</f>
        <v>0</v>
      </c>
      <c r="M92" s="180">
        <f>RES_hhdet_tesh!M92/RES_summary!M$19</f>
        <v>0</v>
      </c>
      <c r="N92" s="180">
        <f>RES_hhdet_tesh!N92/RES_summary!N$19</f>
        <v>0</v>
      </c>
      <c r="O92" s="180">
        <f>RES_hhdet_tesh!O92/RES_summary!O$19</f>
        <v>0</v>
      </c>
      <c r="P92" s="180">
        <f>RES_hhdet_tesh!P92/RES_summary!P$19</f>
        <v>0</v>
      </c>
      <c r="Q92" s="180">
        <f>RES_hhdet_tesh!Q92/RES_summary!Q$19</f>
        <v>0</v>
      </c>
    </row>
    <row r="93" spans="1:17" ht="12" customHeight="1" x14ac:dyDescent="0.25">
      <c r="A93" s="161" t="s">
        <v>143</v>
      </c>
      <c r="B93" s="179">
        <f>RES_hhdet_tesh!B93/RES_summary!B$19</f>
        <v>0</v>
      </c>
      <c r="C93" s="179">
        <f>RES_hhdet_tesh!C93/RES_summary!C$19</f>
        <v>0</v>
      </c>
      <c r="D93" s="179">
        <f>RES_hhdet_tesh!D93/RES_summary!D$19</f>
        <v>0</v>
      </c>
      <c r="E93" s="179">
        <f>RES_hhdet_tesh!E93/RES_summary!E$19</f>
        <v>0</v>
      </c>
      <c r="F93" s="179">
        <f>RES_hhdet_tesh!F93/RES_summary!F$19</f>
        <v>0</v>
      </c>
      <c r="G93" s="179">
        <f>RES_hhdet_tesh!G93/RES_summary!G$19</f>
        <v>0</v>
      </c>
      <c r="H93" s="179">
        <f>RES_hhdet_tesh!H93/RES_summary!H$19</f>
        <v>0</v>
      </c>
      <c r="I93" s="179">
        <f>RES_hhdet_tesh!I93/RES_summary!I$19</f>
        <v>0</v>
      </c>
      <c r="J93" s="179">
        <f>RES_hhdet_tesh!J93/RES_summary!J$19</f>
        <v>0</v>
      </c>
      <c r="K93" s="179">
        <f>RES_hhdet_tesh!K93/RES_summary!K$19</f>
        <v>0</v>
      </c>
      <c r="L93" s="179">
        <f>RES_hhdet_tesh!L93/RES_summary!L$19</f>
        <v>0</v>
      </c>
      <c r="M93" s="179">
        <f>RES_hhdet_tesh!M93/RES_summary!M$19</f>
        <v>0</v>
      </c>
      <c r="N93" s="179">
        <f>RES_hhdet_tesh!N93/RES_summary!N$19</f>
        <v>0</v>
      </c>
      <c r="O93" s="179">
        <f>RES_hhdet_tesh!O93/RES_summary!O$19</f>
        <v>0</v>
      </c>
      <c r="P93" s="179">
        <f>RES_hhdet_tesh!P93/RES_summary!P$19</f>
        <v>0</v>
      </c>
      <c r="Q93" s="179">
        <f>RES_hhdet_tesh!Q93/RES_summary!Q$19</f>
        <v>0</v>
      </c>
    </row>
    <row r="94" spans="1:17" ht="12" customHeight="1" x14ac:dyDescent="0.25">
      <c r="A94" s="148" t="s">
        <v>57</v>
      </c>
      <c r="B94" s="177">
        <f>RES_hhdet_tesh!B94/RES_summary!B$19</f>
        <v>0</v>
      </c>
      <c r="C94" s="177">
        <f>RES_hhdet_tesh!C94/RES_summary!C$19</f>
        <v>0</v>
      </c>
      <c r="D94" s="177">
        <f>RES_hhdet_tesh!D94/RES_summary!D$19</f>
        <v>0</v>
      </c>
      <c r="E94" s="177">
        <f>RES_hhdet_tesh!E94/RES_summary!E$19</f>
        <v>0</v>
      </c>
      <c r="F94" s="177">
        <f>RES_hhdet_tesh!F94/RES_summary!F$19</f>
        <v>0</v>
      </c>
      <c r="G94" s="177">
        <f>RES_hhdet_tesh!G94/RES_summary!G$19</f>
        <v>0</v>
      </c>
      <c r="H94" s="177">
        <f>RES_hhdet_tesh!H94/RES_summary!H$19</f>
        <v>0</v>
      </c>
      <c r="I94" s="177">
        <f>RES_hhdet_tesh!I94/RES_summary!I$19</f>
        <v>0</v>
      </c>
      <c r="J94" s="177">
        <f>RES_hhdet_tesh!J94/RES_summary!J$19</f>
        <v>0</v>
      </c>
      <c r="K94" s="177">
        <f>RES_hhdet_tesh!K94/RES_summary!K$19</f>
        <v>0</v>
      </c>
      <c r="L94" s="177">
        <f>RES_hhdet_tesh!L94/RES_summary!L$19</f>
        <v>0</v>
      </c>
      <c r="M94" s="177">
        <f>RES_hhdet_tesh!M94/RES_summary!M$19</f>
        <v>0</v>
      </c>
      <c r="N94" s="177">
        <f>RES_hhdet_tesh!N94/RES_summary!N$19</f>
        <v>0</v>
      </c>
      <c r="O94" s="177">
        <f>RES_hhdet_tesh!O94/RES_summary!O$19</f>
        <v>0</v>
      </c>
      <c r="P94" s="177">
        <f>RES_hhdet_tesh!P94/RES_summary!P$19</f>
        <v>0</v>
      </c>
      <c r="Q94" s="177">
        <f>RES_hhdet_tesh!Q94/RES_summary!Q$19</f>
        <v>0</v>
      </c>
    </row>
    <row r="95" spans="1:17" ht="12" customHeight="1" x14ac:dyDescent="0.25">
      <c r="A95" s="148" t="s">
        <v>59</v>
      </c>
      <c r="B95" s="177">
        <f>RES_hhdet_tesh!B95/RES_summary!B$19</f>
        <v>0</v>
      </c>
      <c r="C95" s="177">
        <f>RES_hhdet_tesh!C95/RES_summary!C$19</f>
        <v>0</v>
      </c>
      <c r="D95" s="177">
        <f>RES_hhdet_tesh!D95/RES_summary!D$19</f>
        <v>0</v>
      </c>
      <c r="E95" s="177">
        <f>RES_hhdet_tesh!E95/RES_summary!E$19</f>
        <v>0</v>
      </c>
      <c r="F95" s="177">
        <f>RES_hhdet_tesh!F95/RES_summary!F$19</f>
        <v>0</v>
      </c>
      <c r="G95" s="177">
        <f>RES_hhdet_tesh!G95/RES_summary!G$19</f>
        <v>0</v>
      </c>
      <c r="H95" s="177">
        <f>RES_hhdet_tesh!H95/RES_summary!H$19</f>
        <v>0</v>
      </c>
      <c r="I95" s="177">
        <f>RES_hhdet_tesh!I95/RES_summary!I$19</f>
        <v>0</v>
      </c>
      <c r="J95" s="177">
        <f>RES_hhdet_tesh!J95/RES_summary!J$19</f>
        <v>0</v>
      </c>
      <c r="K95" s="177">
        <f>RES_hhdet_tesh!K95/RES_summary!K$19</f>
        <v>0</v>
      </c>
      <c r="L95" s="177">
        <f>RES_hhdet_tesh!L95/RES_summary!L$19</f>
        <v>0</v>
      </c>
      <c r="M95" s="177">
        <f>RES_hhdet_tesh!M95/RES_summary!M$19</f>
        <v>0</v>
      </c>
      <c r="N95" s="177">
        <f>RES_hhdet_tesh!N95/RES_summary!N$19</f>
        <v>0</v>
      </c>
      <c r="O95" s="177">
        <f>RES_hhdet_tesh!O95/RES_summary!O$19</f>
        <v>0</v>
      </c>
      <c r="P95" s="177">
        <f>RES_hhdet_tesh!P95/RES_summary!P$19</f>
        <v>0</v>
      </c>
      <c r="Q95" s="177">
        <f>RES_hhdet_tesh!Q95/RES_summary!Q$19</f>
        <v>0</v>
      </c>
    </row>
    <row r="96" spans="1:17" ht="12" customHeight="1" x14ac:dyDescent="0.25">
      <c r="A96" s="163" t="s">
        <v>142</v>
      </c>
      <c r="B96" s="180">
        <f>RES_hhdet_tesh!B96/RES_summary!B$19</f>
        <v>0</v>
      </c>
      <c r="C96" s="180">
        <f>RES_hhdet_tesh!C96/RES_summary!C$19</f>
        <v>0</v>
      </c>
      <c r="D96" s="180">
        <f>RES_hhdet_tesh!D96/RES_summary!D$19</f>
        <v>0</v>
      </c>
      <c r="E96" s="180">
        <f>RES_hhdet_tesh!E96/RES_summary!E$19</f>
        <v>0</v>
      </c>
      <c r="F96" s="180">
        <f>RES_hhdet_tesh!F96/RES_summary!F$19</f>
        <v>0</v>
      </c>
      <c r="G96" s="180">
        <f>RES_hhdet_tesh!G96/RES_summary!G$19</f>
        <v>0</v>
      </c>
      <c r="H96" s="180">
        <f>RES_hhdet_tesh!H96/RES_summary!H$19</f>
        <v>0</v>
      </c>
      <c r="I96" s="180">
        <f>RES_hhdet_tesh!I96/RES_summary!I$19</f>
        <v>0</v>
      </c>
      <c r="J96" s="180">
        <f>RES_hhdet_tesh!J96/RES_summary!J$19</f>
        <v>0</v>
      </c>
      <c r="K96" s="180">
        <f>RES_hhdet_tesh!K96/RES_summary!K$19</f>
        <v>0</v>
      </c>
      <c r="L96" s="180">
        <f>RES_hhdet_tesh!L96/RES_summary!L$19</f>
        <v>7.3287879540682885</v>
      </c>
      <c r="M96" s="180">
        <f>RES_hhdet_tesh!M96/RES_summary!M$19</f>
        <v>7.200459555062281</v>
      </c>
      <c r="N96" s="180">
        <f>RES_hhdet_tesh!N96/RES_summary!N$19</f>
        <v>7.2154981792254667</v>
      </c>
      <c r="O96" s="180">
        <f>RES_hhdet_tesh!O96/RES_summary!O$19</f>
        <v>7.1568639643253231</v>
      </c>
      <c r="P96" s="180">
        <f>RES_hhdet_tesh!P96/RES_summary!P$19</f>
        <v>7.1336905351660738</v>
      </c>
      <c r="Q96" s="180">
        <f>RES_hhdet_tesh!Q96/RES_summary!Q$19</f>
        <v>7.5210545712997776</v>
      </c>
    </row>
    <row r="97" spans="1:17" ht="12" customHeight="1" x14ac:dyDescent="0.25">
      <c r="A97" s="161" t="s">
        <v>141</v>
      </c>
      <c r="B97" s="179">
        <f>RES_hhdet_tesh!B97/RES_summary!B$19</f>
        <v>0</v>
      </c>
      <c r="C97" s="179">
        <f>RES_hhdet_tesh!C97/RES_summary!C$19</f>
        <v>0</v>
      </c>
      <c r="D97" s="179">
        <f>RES_hhdet_tesh!D97/RES_summary!D$19</f>
        <v>0</v>
      </c>
      <c r="E97" s="179">
        <f>RES_hhdet_tesh!E97/RES_summary!E$19</f>
        <v>0</v>
      </c>
      <c r="F97" s="179">
        <f>RES_hhdet_tesh!F97/RES_summary!F$19</f>
        <v>0</v>
      </c>
      <c r="G97" s="179">
        <f>RES_hhdet_tesh!G97/RES_summary!G$19</f>
        <v>0</v>
      </c>
      <c r="H97" s="179">
        <f>RES_hhdet_tesh!H97/RES_summary!H$19</f>
        <v>0</v>
      </c>
      <c r="I97" s="179">
        <f>RES_hhdet_tesh!I97/RES_summary!I$19</f>
        <v>0</v>
      </c>
      <c r="J97" s="179">
        <f>RES_hhdet_tesh!J97/RES_summary!J$19</f>
        <v>0</v>
      </c>
      <c r="K97" s="179">
        <f>RES_hhdet_tesh!K97/RES_summary!K$19</f>
        <v>0</v>
      </c>
      <c r="L97" s="179">
        <f>RES_hhdet_tesh!L97/RES_summary!L$19</f>
        <v>6.4395508281175546</v>
      </c>
      <c r="M97" s="179">
        <f>RES_hhdet_tesh!M97/RES_summary!M$19</f>
        <v>6.4910597374978947</v>
      </c>
      <c r="N97" s="179">
        <f>RES_hhdet_tesh!N97/RES_summary!N$19</f>
        <v>6.5243646957979964</v>
      </c>
      <c r="O97" s="179">
        <f>RES_hhdet_tesh!O97/RES_summary!O$19</f>
        <v>6.6765376915371162</v>
      </c>
      <c r="P97" s="179">
        <f>RES_hhdet_tesh!P97/RES_summary!P$19</f>
        <v>6.7155247398649749</v>
      </c>
      <c r="Q97" s="179">
        <f>RES_hhdet_tesh!Q97/RES_summary!Q$19</f>
        <v>7.0555009971521754</v>
      </c>
    </row>
    <row r="98" spans="1:17" ht="12" customHeight="1" x14ac:dyDescent="0.25">
      <c r="A98" s="148" t="s">
        <v>60</v>
      </c>
      <c r="B98" s="177">
        <f>RES_hhdet_tesh!B98/RES_summary!B$19</f>
        <v>0</v>
      </c>
      <c r="C98" s="177">
        <f>RES_hhdet_tesh!C98/RES_summary!C$19</f>
        <v>0</v>
      </c>
      <c r="D98" s="177">
        <f>RES_hhdet_tesh!D98/RES_summary!D$19</f>
        <v>0</v>
      </c>
      <c r="E98" s="177">
        <f>RES_hhdet_tesh!E98/RES_summary!E$19</f>
        <v>0</v>
      </c>
      <c r="F98" s="177">
        <f>RES_hhdet_tesh!F98/RES_summary!F$19</f>
        <v>0</v>
      </c>
      <c r="G98" s="177">
        <f>RES_hhdet_tesh!G98/RES_summary!G$19</f>
        <v>0</v>
      </c>
      <c r="H98" s="177">
        <f>RES_hhdet_tesh!H98/RES_summary!H$19</f>
        <v>0</v>
      </c>
      <c r="I98" s="177">
        <f>RES_hhdet_tesh!I98/RES_summary!I$19</f>
        <v>0</v>
      </c>
      <c r="J98" s="177">
        <f>RES_hhdet_tesh!J98/RES_summary!J$19</f>
        <v>0</v>
      </c>
      <c r="K98" s="177">
        <f>RES_hhdet_tesh!K98/RES_summary!K$19</f>
        <v>0</v>
      </c>
      <c r="L98" s="177">
        <f>RES_hhdet_tesh!L98/RES_summary!L$19</f>
        <v>0.14657575908136442</v>
      </c>
      <c r="M98" s="177">
        <f>RES_hhdet_tesh!M98/RES_summary!M$19</f>
        <v>0.14402311903042575</v>
      </c>
      <c r="N98" s="177">
        <f>RES_hhdet_tesh!N98/RES_summary!N$19</f>
        <v>0.14436543654175993</v>
      </c>
      <c r="O98" s="177">
        <f>RES_hhdet_tesh!O98/RES_summary!O$19</f>
        <v>0.19329007914508983</v>
      </c>
      <c r="P98" s="177">
        <f>RES_hhdet_tesh!P98/RES_summary!P$19</f>
        <v>0.19289502383652779</v>
      </c>
      <c r="Q98" s="177">
        <f>RES_hhdet_tesh!Q98/RES_summary!Q$19</f>
        <v>0.50475519525602053</v>
      </c>
    </row>
    <row r="99" spans="1:17" ht="12" customHeight="1" x14ac:dyDescent="0.25">
      <c r="A99" s="148" t="s">
        <v>59</v>
      </c>
      <c r="B99" s="177">
        <f>RES_hhdet_tesh!B99/RES_summary!B$19</f>
        <v>0</v>
      </c>
      <c r="C99" s="177">
        <f>RES_hhdet_tesh!C99/RES_summary!C$19</f>
        <v>0</v>
      </c>
      <c r="D99" s="177">
        <f>RES_hhdet_tesh!D99/RES_summary!D$19</f>
        <v>0</v>
      </c>
      <c r="E99" s="177">
        <f>RES_hhdet_tesh!E99/RES_summary!E$19</f>
        <v>0</v>
      </c>
      <c r="F99" s="177">
        <f>RES_hhdet_tesh!F99/RES_summary!F$19</f>
        <v>0</v>
      </c>
      <c r="G99" s="177">
        <f>RES_hhdet_tesh!G99/RES_summary!G$19</f>
        <v>0</v>
      </c>
      <c r="H99" s="177">
        <f>RES_hhdet_tesh!H99/RES_summary!H$19</f>
        <v>0</v>
      </c>
      <c r="I99" s="177">
        <f>RES_hhdet_tesh!I99/RES_summary!I$19</f>
        <v>0</v>
      </c>
      <c r="J99" s="177">
        <f>RES_hhdet_tesh!J99/RES_summary!J$19</f>
        <v>0</v>
      </c>
      <c r="K99" s="177">
        <f>RES_hhdet_tesh!K99/RES_summary!K$19</f>
        <v>0</v>
      </c>
      <c r="L99" s="177">
        <f>RES_hhdet_tesh!L99/RES_summary!L$19</f>
        <v>6.2929750690361903</v>
      </c>
      <c r="M99" s="177">
        <f>RES_hhdet_tesh!M99/RES_summary!M$19</f>
        <v>6.3470366184674702</v>
      </c>
      <c r="N99" s="177">
        <f>RES_hhdet_tesh!N99/RES_summary!N$19</f>
        <v>6.3799992592562367</v>
      </c>
      <c r="O99" s="177">
        <f>RES_hhdet_tesh!O99/RES_summary!O$19</f>
        <v>6.4832476123920255</v>
      </c>
      <c r="P99" s="177">
        <f>RES_hhdet_tesh!P99/RES_summary!P$19</f>
        <v>6.5226297160284474</v>
      </c>
      <c r="Q99" s="177">
        <f>RES_hhdet_tesh!Q99/RES_summary!Q$19</f>
        <v>6.5507458018961549</v>
      </c>
    </row>
    <row r="100" spans="1:17" ht="12" customHeight="1" x14ac:dyDescent="0.25">
      <c r="A100" s="158" t="s">
        <v>62</v>
      </c>
      <c r="B100" s="178">
        <f>RES_hhdet_tesh!B100/RES_summary!B$19</f>
        <v>0</v>
      </c>
      <c r="C100" s="178">
        <f>RES_hhdet_tesh!C100/RES_summary!C$19</f>
        <v>0</v>
      </c>
      <c r="D100" s="178">
        <f>RES_hhdet_tesh!D100/RES_summary!D$19</f>
        <v>0</v>
      </c>
      <c r="E100" s="178">
        <f>RES_hhdet_tesh!E100/RES_summary!E$19</f>
        <v>0</v>
      </c>
      <c r="F100" s="178">
        <f>RES_hhdet_tesh!F100/RES_summary!F$19</f>
        <v>0</v>
      </c>
      <c r="G100" s="178">
        <f>RES_hhdet_tesh!G100/RES_summary!G$19</f>
        <v>0</v>
      </c>
      <c r="H100" s="178">
        <f>RES_hhdet_tesh!H100/RES_summary!H$19</f>
        <v>0</v>
      </c>
      <c r="I100" s="178">
        <f>RES_hhdet_tesh!I100/RES_summary!I$19</f>
        <v>0</v>
      </c>
      <c r="J100" s="178">
        <f>RES_hhdet_tesh!J100/RES_summary!J$19</f>
        <v>0</v>
      </c>
      <c r="K100" s="178">
        <f>RES_hhdet_tesh!K100/RES_summary!K$19</f>
        <v>0</v>
      </c>
      <c r="L100" s="178">
        <f>RES_hhdet_tesh!L100/RES_summary!L$19</f>
        <v>5.4674018484595797</v>
      </c>
      <c r="M100" s="178">
        <f>RES_hhdet_tesh!M100/RES_summary!M$19</f>
        <v>5.4431675270614397</v>
      </c>
      <c r="N100" s="178">
        <f>RES_hhdet_tesh!N100/RES_summary!N$19</f>
        <v>5.4791164286936542</v>
      </c>
      <c r="O100" s="178">
        <f>RES_hhdet_tesh!O100/RES_summary!O$19</f>
        <v>5.4129314297558677</v>
      </c>
      <c r="P100" s="178">
        <f>RES_hhdet_tesh!P100/RES_summary!P$19</f>
        <v>5.395906290250422</v>
      </c>
      <c r="Q100" s="178">
        <f>RES_hhdet_tesh!Q100/RES_summary!Q$19</f>
        <v>5.9218770334125805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0</v>
      </c>
      <c r="C102" s="177">
        <f>RES_hhdet_tesh!C102/RES_summary!C$19</f>
        <v>0</v>
      </c>
      <c r="D102" s="177">
        <f>RES_hhdet_tesh!D102/RES_summary!D$19</f>
        <v>0</v>
      </c>
      <c r="E102" s="177">
        <f>RES_hhdet_tesh!E102/RES_summary!E$19</f>
        <v>0</v>
      </c>
      <c r="F102" s="177">
        <f>RES_hhdet_tesh!F102/RES_summary!F$19</f>
        <v>0</v>
      </c>
      <c r="G102" s="177">
        <f>RES_hhdet_tesh!G102/RES_summary!G$19</f>
        <v>0</v>
      </c>
      <c r="H102" s="177">
        <f>RES_hhdet_tesh!H102/RES_summary!H$19</f>
        <v>0</v>
      </c>
      <c r="I102" s="177">
        <f>RES_hhdet_tesh!I102/RES_summary!I$19</f>
        <v>0</v>
      </c>
      <c r="J102" s="177">
        <f>RES_hhdet_tesh!J102/RES_summary!J$19</f>
        <v>0</v>
      </c>
      <c r="K102" s="177">
        <f>RES_hhdet_tesh!K102/RES_summary!K$19</f>
        <v>0</v>
      </c>
      <c r="L102" s="177">
        <f>RES_hhdet_tesh!L102/RES_summary!L$19</f>
        <v>5.5486470496856999</v>
      </c>
      <c r="M102" s="177">
        <f>RES_hhdet_tesh!M102/RES_summary!M$19</f>
        <v>5.5374851310666768</v>
      </c>
      <c r="N102" s="177">
        <f>RES_hhdet_tesh!N102/RES_summary!N$19</f>
        <v>5.5263706813841722</v>
      </c>
      <c r="O102" s="177">
        <f>RES_hhdet_tesh!O102/RES_summary!O$19</f>
        <v>5.5122338567991207</v>
      </c>
      <c r="P102" s="177">
        <f>RES_hhdet_tesh!P102/RES_summary!P$19</f>
        <v>5.4655424858568686</v>
      </c>
      <c r="Q102" s="177">
        <f>RES_hhdet_tesh!Q102/RES_summary!Q$19</f>
        <v>5.8875091343852706</v>
      </c>
    </row>
    <row r="103" spans="1:17" ht="12" customHeight="1" x14ac:dyDescent="0.25">
      <c r="A103" s="29" t="s">
        <v>140</v>
      </c>
      <c r="B103" s="176">
        <f>RES_hhdet_tesh!B103/RES_summary!B$19</f>
        <v>0</v>
      </c>
      <c r="C103" s="176">
        <f>RES_hhdet_tesh!C103/RES_summary!C$19</f>
        <v>0</v>
      </c>
      <c r="D103" s="176">
        <f>RES_hhdet_tesh!D103/RES_summary!D$19</f>
        <v>0</v>
      </c>
      <c r="E103" s="176">
        <f>RES_hhdet_tesh!E103/RES_summary!E$19</f>
        <v>0</v>
      </c>
      <c r="F103" s="176">
        <f>RES_hhdet_tesh!F103/RES_summary!F$19</f>
        <v>0</v>
      </c>
      <c r="G103" s="176">
        <f>RES_hhdet_tesh!G103/RES_summary!G$19</f>
        <v>0</v>
      </c>
      <c r="H103" s="176">
        <f>RES_hhdet_tesh!H103/RES_summary!H$19</f>
        <v>0</v>
      </c>
      <c r="I103" s="176">
        <f>RES_hhdet_tesh!I103/RES_summary!I$19</f>
        <v>0</v>
      </c>
      <c r="J103" s="176">
        <f>RES_hhdet_tesh!J103/RES_summary!J$19</f>
        <v>0</v>
      </c>
      <c r="K103" s="176">
        <f>RES_hhdet_tesh!K103/RES_summary!K$19</f>
        <v>0</v>
      </c>
      <c r="L103" s="176">
        <f>RES_hhdet_tesh!L103/RES_summary!L$19</f>
        <v>5.4103680931164897</v>
      </c>
      <c r="M103" s="176">
        <f>RES_hhdet_tesh!M103/RES_summary!M$19</f>
        <v>5.3895748408510871</v>
      </c>
      <c r="N103" s="176">
        <f>RES_hhdet_tesh!N103/RES_summary!N$19</f>
        <v>5.4541008498455881</v>
      </c>
      <c r="O103" s="176">
        <f>RES_hhdet_tesh!O103/RES_summary!O$19</f>
        <v>5.3695024910745488</v>
      </c>
      <c r="P103" s="176">
        <f>RES_hhdet_tesh!P103/RES_summary!P$19</f>
        <v>5.3720147614403784</v>
      </c>
      <c r="Q103" s="176">
        <f>RES_hhdet_tesh!Q103/RES_summary!Q$19</f>
        <v>5.932036496861202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0</v>
      </c>
      <c r="C124" s="184">
        <f>RES_hhdet_tesh!C124/RES_summary!C$19</f>
        <v>0</v>
      </c>
      <c r="D124" s="184">
        <f>RES_hhdet_tesh!D124/RES_summary!D$19</f>
        <v>0</v>
      </c>
      <c r="E124" s="184">
        <f>RES_hhdet_tesh!E124/RES_summary!E$19</f>
        <v>0</v>
      </c>
      <c r="F124" s="184">
        <f>RES_hhdet_tesh!F124/RES_summary!F$19</f>
        <v>0</v>
      </c>
      <c r="G124" s="184">
        <f>RES_hhdet_tesh!G124/RES_summary!G$19</f>
        <v>0</v>
      </c>
      <c r="H124" s="184">
        <f>RES_hhdet_tesh!H124/RES_summary!H$19</f>
        <v>0</v>
      </c>
      <c r="I124" s="184">
        <f>RES_hhdet_tesh!I124/RES_summary!I$19</f>
        <v>0</v>
      </c>
      <c r="J124" s="184">
        <f>RES_hhdet_tesh!J124/RES_summary!J$19</f>
        <v>0</v>
      </c>
      <c r="K124" s="184">
        <f>RES_hhdet_tesh!K124/RES_summary!K$19</f>
        <v>0</v>
      </c>
      <c r="L124" s="184">
        <f>RES_hhdet_tesh!L124/RES_summary!L$19</f>
        <v>0</v>
      </c>
      <c r="M124" s="184">
        <f>RES_hhdet_tesh!M124/RES_summary!M$19</f>
        <v>0</v>
      </c>
      <c r="N124" s="184">
        <f>RES_hhdet_tesh!N124/RES_summary!N$19</f>
        <v>0</v>
      </c>
      <c r="O124" s="184">
        <f>RES_hhdet_tesh!O124/RES_summary!O$19</f>
        <v>0</v>
      </c>
      <c r="P124" s="184">
        <f>RES_hhdet_tesh!P124/RES_summary!P$19</f>
        <v>0</v>
      </c>
      <c r="Q124" s="184">
        <f>RES_hhdet_tesh!Q124/RES_summary!Q$19</f>
        <v>0</v>
      </c>
    </row>
    <row r="125" spans="1:17" ht="12.95" customHeight="1" x14ac:dyDescent="0.25">
      <c r="A125" s="158" t="s">
        <v>65</v>
      </c>
      <c r="B125" s="178">
        <f>RES_hhdet_tesh!B125/RES_summary!B$19</f>
        <v>0</v>
      </c>
      <c r="C125" s="178">
        <f>RES_hhdet_tesh!C125/RES_summary!C$19</f>
        <v>0</v>
      </c>
      <c r="D125" s="178">
        <f>RES_hhdet_tesh!D125/RES_summary!D$19</f>
        <v>0</v>
      </c>
      <c r="E125" s="178">
        <f>RES_hhdet_tesh!E125/RES_summary!E$19</f>
        <v>0</v>
      </c>
      <c r="F125" s="178">
        <f>RES_hhdet_tesh!F125/RES_summary!F$19</f>
        <v>0</v>
      </c>
      <c r="G125" s="178">
        <f>RES_hhdet_tesh!G125/RES_summary!G$19</f>
        <v>0</v>
      </c>
      <c r="H125" s="178">
        <f>RES_hhdet_tesh!H125/RES_summary!H$19</f>
        <v>0</v>
      </c>
      <c r="I125" s="178">
        <f>RES_hhdet_tesh!I125/RES_summary!I$19</f>
        <v>0</v>
      </c>
      <c r="J125" s="178">
        <f>RES_hhdet_tesh!J125/RES_summary!J$19</f>
        <v>0</v>
      </c>
      <c r="K125" s="178">
        <f>RES_hhdet_tesh!K125/RES_summary!K$19</f>
        <v>0</v>
      </c>
      <c r="L125" s="178">
        <f>RES_hhdet_tesh!L125/RES_summary!L$19</f>
        <v>0</v>
      </c>
      <c r="M125" s="178">
        <f>RES_hhdet_tesh!M125/RES_summary!M$19</f>
        <v>0</v>
      </c>
      <c r="N125" s="178">
        <f>RES_hhdet_tesh!N125/RES_summary!N$19</f>
        <v>0</v>
      </c>
      <c r="O125" s="178">
        <f>RES_hhdet_tesh!O125/RES_summary!O$19</f>
        <v>0</v>
      </c>
      <c r="P125" s="178">
        <f>RES_hhdet_tesh!P125/RES_summary!P$19</f>
        <v>0</v>
      </c>
      <c r="Q125" s="178">
        <f>RES_hhdet_tesh!Q125/RES_summary!Q$19</f>
        <v>0</v>
      </c>
    </row>
    <row r="126" spans="1:17" ht="12" customHeight="1" x14ac:dyDescent="0.25">
      <c r="A126" s="23" t="s">
        <v>149</v>
      </c>
      <c r="B126" s="177">
        <f>RES_hhdet_tesh!B126/RES_summary!B$19</f>
        <v>0</v>
      </c>
      <c r="C126" s="177">
        <f>RES_hhdet_tesh!C126/RES_summary!C$19</f>
        <v>0</v>
      </c>
      <c r="D126" s="177">
        <f>RES_hhdet_tesh!D126/RES_summary!D$19</f>
        <v>0</v>
      </c>
      <c r="E126" s="177">
        <f>RES_hhdet_tesh!E126/RES_summary!E$19</f>
        <v>0</v>
      </c>
      <c r="F126" s="177">
        <f>RES_hhdet_tesh!F126/RES_summary!F$19</f>
        <v>0</v>
      </c>
      <c r="G126" s="177">
        <f>RES_hhdet_tesh!G126/RES_summary!G$19</f>
        <v>0</v>
      </c>
      <c r="H126" s="177">
        <f>RES_hhdet_tesh!H126/RES_summary!H$19</f>
        <v>0</v>
      </c>
      <c r="I126" s="177">
        <f>RES_hhdet_tesh!I126/RES_summary!I$19</f>
        <v>0</v>
      </c>
      <c r="J126" s="177">
        <f>RES_hhdet_tesh!J126/RES_summary!J$19</f>
        <v>0</v>
      </c>
      <c r="K126" s="177">
        <f>RES_hhdet_tesh!K126/RES_summary!K$19</f>
        <v>0</v>
      </c>
      <c r="L126" s="177">
        <f>RES_hhdet_tesh!L126/RES_summary!L$19</f>
        <v>0</v>
      </c>
      <c r="M126" s="177">
        <f>RES_hhdet_tesh!M126/RES_summary!M$19</f>
        <v>0</v>
      </c>
      <c r="N126" s="177">
        <f>RES_hhdet_tesh!N126/RES_summary!N$19</f>
        <v>0</v>
      </c>
      <c r="O126" s="177">
        <f>RES_hhdet_tesh!O126/RES_summary!O$19</f>
        <v>0</v>
      </c>
      <c r="P126" s="177">
        <f>RES_hhdet_tesh!P126/RES_summary!P$19</f>
        <v>0</v>
      </c>
      <c r="Q126" s="177">
        <f>RES_hhdet_tesh!Q126/RES_summary!Q$19</f>
        <v>0</v>
      </c>
    </row>
    <row r="127" spans="1:17" ht="12" customHeight="1" x14ac:dyDescent="0.25">
      <c r="A127" s="23" t="s">
        <v>60</v>
      </c>
      <c r="B127" s="177">
        <f>RES_hhdet_tesh!B127/RES_summary!B$19</f>
        <v>0</v>
      </c>
      <c r="C127" s="177">
        <f>RES_hhdet_tesh!C127/RES_summary!C$19</f>
        <v>0</v>
      </c>
      <c r="D127" s="177">
        <f>RES_hhdet_tesh!D127/RES_summary!D$19</f>
        <v>0</v>
      </c>
      <c r="E127" s="177">
        <f>RES_hhdet_tesh!E127/RES_summary!E$19</f>
        <v>0</v>
      </c>
      <c r="F127" s="177">
        <f>RES_hhdet_tesh!F127/RES_summary!F$19</f>
        <v>0</v>
      </c>
      <c r="G127" s="177">
        <f>RES_hhdet_tesh!G127/RES_summary!G$19</f>
        <v>0</v>
      </c>
      <c r="H127" s="177">
        <f>RES_hhdet_tesh!H127/RES_summary!H$19</f>
        <v>0</v>
      </c>
      <c r="I127" s="177">
        <f>RES_hhdet_tesh!I127/RES_summary!I$19</f>
        <v>0</v>
      </c>
      <c r="J127" s="177">
        <f>RES_hhdet_tesh!J127/RES_summary!J$19</f>
        <v>0</v>
      </c>
      <c r="K127" s="177">
        <f>RES_hhdet_tesh!K127/RES_summary!K$19</f>
        <v>0</v>
      </c>
      <c r="L127" s="177">
        <f>RES_hhdet_tesh!L127/RES_summary!L$19</f>
        <v>0</v>
      </c>
      <c r="M127" s="177">
        <f>RES_hhdet_tesh!M127/RES_summary!M$19</f>
        <v>0</v>
      </c>
      <c r="N127" s="177">
        <f>RES_hhdet_tesh!N127/RES_summary!N$19</f>
        <v>0</v>
      </c>
      <c r="O127" s="177">
        <f>RES_hhdet_tesh!O127/RES_summary!O$19</f>
        <v>0</v>
      </c>
      <c r="P127" s="177">
        <f>RES_hhdet_tesh!P127/RES_summary!P$19</f>
        <v>0</v>
      </c>
      <c r="Q127" s="177">
        <f>RES_hhdet_tesh!Q127/RES_summary!Q$19</f>
        <v>0</v>
      </c>
    </row>
    <row r="128" spans="1:17" ht="12.95" customHeight="1" x14ac:dyDescent="0.25">
      <c r="A128" s="158" t="s">
        <v>112</v>
      </c>
      <c r="B128" s="178">
        <f>RES_hhdet_tesh!B128/RES_summary!B$19</f>
        <v>0</v>
      </c>
      <c r="C128" s="178">
        <f>RES_hhdet_tesh!C128/RES_summary!C$19</f>
        <v>0</v>
      </c>
      <c r="D128" s="178">
        <f>RES_hhdet_tesh!D128/RES_summary!D$19</f>
        <v>0</v>
      </c>
      <c r="E128" s="178">
        <f>RES_hhdet_tesh!E128/RES_summary!E$19</f>
        <v>0</v>
      </c>
      <c r="F128" s="178">
        <f>RES_hhdet_tesh!F128/RES_summary!F$19</f>
        <v>0</v>
      </c>
      <c r="G128" s="178">
        <f>RES_hhdet_tesh!G128/RES_summary!G$19</f>
        <v>0</v>
      </c>
      <c r="H128" s="178">
        <f>RES_hhdet_tesh!H128/RES_summary!H$19</f>
        <v>0</v>
      </c>
      <c r="I128" s="178">
        <f>RES_hhdet_tesh!I128/RES_summary!I$19</f>
        <v>0</v>
      </c>
      <c r="J128" s="178">
        <f>RES_hhdet_tesh!J128/RES_summary!J$19</f>
        <v>0</v>
      </c>
      <c r="K128" s="178">
        <f>RES_hhdet_tesh!K128/RES_summary!K$19</f>
        <v>0</v>
      </c>
      <c r="L128" s="178">
        <f>RES_hhdet_tesh!L128/RES_summary!L$19</f>
        <v>0</v>
      </c>
      <c r="M128" s="178">
        <f>RES_hhdet_tesh!M128/RES_summary!M$19</f>
        <v>0</v>
      </c>
      <c r="N128" s="178">
        <f>RES_hhdet_tesh!N128/RES_summary!N$19</f>
        <v>0</v>
      </c>
      <c r="O128" s="178">
        <f>RES_hhdet_tesh!O128/RES_summary!O$19</f>
        <v>0</v>
      </c>
      <c r="P128" s="178">
        <f>RES_hhdet_tesh!P128/RES_summary!P$19</f>
        <v>0</v>
      </c>
      <c r="Q128" s="178">
        <f>RES_hhdet_tesh!Q128/RES_summary!Q$19</f>
        <v>0</v>
      </c>
    </row>
    <row r="129" spans="1:17" ht="12" customHeight="1" x14ac:dyDescent="0.25">
      <c r="A129" s="23" t="s">
        <v>60</v>
      </c>
      <c r="B129" s="177">
        <f>RES_hhdet_tesh!B129/RES_summary!B$19</f>
        <v>0</v>
      </c>
      <c r="C129" s="177">
        <f>RES_hhdet_tesh!C129/RES_summary!C$19</f>
        <v>0</v>
      </c>
      <c r="D129" s="177">
        <f>RES_hhdet_tesh!D129/RES_summary!D$19</f>
        <v>0</v>
      </c>
      <c r="E129" s="177">
        <f>RES_hhdet_tesh!E129/RES_summary!E$19</f>
        <v>0</v>
      </c>
      <c r="F129" s="177">
        <f>RES_hhdet_tesh!F129/RES_summary!F$19</f>
        <v>0</v>
      </c>
      <c r="G129" s="177">
        <f>RES_hhdet_tesh!G129/RES_summary!G$19</f>
        <v>0</v>
      </c>
      <c r="H129" s="177">
        <f>RES_hhdet_tesh!H129/RES_summary!H$19</f>
        <v>0</v>
      </c>
      <c r="I129" s="177">
        <f>RES_hhdet_tesh!I129/RES_summary!I$19</f>
        <v>0</v>
      </c>
      <c r="J129" s="177">
        <f>RES_hhdet_tesh!J129/RES_summary!J$19</f>
        <v>0</v>
      </c>
      <c r="K129" s="177">
        <f>RES_hhdet_tesh!K129/RES_summary!K$19</f>
        <v>0</v>
      </c>
      <c r="L129" s="177">
        <f>RES_hhdet_tesh!L129/RES_summary!L$19</f>
        <v>0</v>
      </c>
      <c r="M129" s="177">
        <f>RES_hhdet_tesh!M129/RES_summary!M$19</f>
        <v>0</v>
      </c>
      <c r="N129" s="177">
        <f>RES_hhdet_tesh!N129/RES_summary!N$19</f>
        <v>0</v>
      </c>
      <c r="O129" s="177">
        <f>RES_hhdet_tesh!O129/RES_summary!O$19</f>
        <v>0</v>
      </c>
      <c r="P129" s="177">
        <f>RES_hhdet_tesh!P129/RES_summary!P$19</f>
        <v>0</v>
      </c>
      <c r="Q129" s="177">
        <f>RES_hhdet_tesh!Q129/RES_summary!Q$19</f>
        <v>0</v>
      </c>
    </row>
    <row r="130" spans="1:17" ht="12" customHeight="1" x14ac:dyDescent="0.25">
      <c r="A130" s="158" t="s">
        <v>63</v>
      </c>
      <c r="B130" s="178">
        <f>RES_hhdet_tesh!B130/RES_summary!B$19</f>
        <v>0</v>
      </c>
      <c r="C130" s="178">
        <f>RES_hhdet_tesh!C130/RES_summary!C$19</f>
        <v>0</v>
      </c>
      <c r="D130" s="178">
        <f>RES_hhdet_tesh!D130/RES_summary!D$19</f>
        <v>0</v>
      </c>
      <c r="E130" s="178">
        <f>RES_hhdet_tesh!E130/RES_summary!E$19</f>
        <v>0</v>
      </c>
      <c r="F130" s="178">
        <f>RES_hhdet_tesh!F130/RES_summary!F$19</f>
        <v>0</v>
      </c>
      <c r="G130" s="178">
        <f>RES_hhdet_tesh!G130/RES_summary!G$19</f>
        <v>0</v>
      </c>
      <c r="H130" s="178">
        <f>RES_hhdet_tesh!H130/RES_summary!H$19</f>
        <v>0</v>
      </c>
      <c r="I130" s="178">
        <f>RES_hhdet_tesh!I130/RES_summary!I$19</f>
        <v>0</v>
      </c>
      <c r="J130" s="178">
        <f>RES_hhdet_tesh!J130/RES_summary!J$19</f>
        <v>0</v>
      </c>
      <c r="K130" s="178">
        <f>RES_hhdet_tesh!K130/RES_summary!K$19</f>
        <v>0</v>
      </c>
      <c r="L130" s="178">
        <f>RES_hhdet_tesh!L130/RES_summary!L$19</f>
        <v>0</v>
      </c>
      <c r="M130" s="178">
        <f>RES_hhdet_tesh!M130/RES_summary!M$19</f>
        <v>0</v>
      </c>
      <c r="N130" s="178">
        <f>RES_hhdet_tesh!N130/RES_summary!N$19</f>
        <v>0</v>
      </c>
      <c r="O130" s="178">
        <f>RES_hhdet_tesh!O130/RES_summary!O$19</f>
        <v>0</v>
      </c>
      <c r="P130" s="178">
        <f>RES_hhdet_tesh!P130/RES_summary!P$19</f>
        <v>0</v>
      </c>
      <c r="Q130" s="178">
        <f>RES_hhdet_tesh!Q130/RES_summary!Q$19</f>
        <v>0</v>
      </c>
    </row>
    <row r="131" spans="1:17" ht="12" customHeight="1" x14ac:dyDescent="0.25">
      <c r="A131" s="167" t="s">
        <v>148</v>
      </c>
      <c r="B131" s="183">
        <f>RES_hhdet_tesh!B131/RES_summary!B$19</f>
        <v>0</v>
      </c>
      <c r="C131" s="183">
        <f>RES_hhdet_tesh!C131/RES_summary!C$19</f>
        <v>0</v>
      </c>
      <c r="D131" s="183">
        <f>RES_hhdet_tesh!D131/RES_summary!D$19</f>
        <v>0</v>
      </c>
      <c r="E131" s="183">
        <f>RES_hhdet_tesh!E131/RES_summary!E$19</f>
        <v>0</v>
      </c>
      <c r="F131" s="183">
        <f>RES_hhdet_tesh!F131/RES_summary!F$19</f>
        <v>0</v>
      </c>
      <c r="G131" s="183">
        <f>RES_hhdet_tesh!G131/RES_summary!G$19</f>
        <v>0</v>
      </c>
      <c r="H131" s="183">
        <f>RES_hhdet_tesh!H131/RES_summary!H$19</f>
        <v>0</v>
      </c>
      <c r="I131" s="183">
        <f>RES_hhdet_tesh!I131/RES_summary!I$19</f>
        <v>0</v>
      </c>
      <c r="J131" s="183">
        <f>RES_hhdet_tesh!J131/RES_summary!J$19</f>
        <v>0</v>
      </c>
      <c r="K131" s="183">
        <f>RES_hhdet_tesh!K131/RES_summary!K$19</f>
        <v>0</v>
      </c>
      <c r="L131" s="183">
        <f>RES_hhdet_tesh!L131/RES_summary!L$19</f>
        <v>0</v>
      </c>
      <c r="M131" s="183">
        <f>RES_hhdet_tesh!M131/RES_summary!M$19</f>
        <v>0</v>
      </c>
      <c r="N131" s="183">
        <f>RES_hhdet_tesh!N131/RES_summary!N$19</f>
        <v>0</v>
      </c>
      <c r="O131" s="183">
        <f>RES_hhdet_tesh!O131/RES_summary!O$19</f>
        <v>0</v>
      </c>
      <c r="P131" s="183">
        <f>RES_hhdet_tesh!P131/RES_summary!P$19</f>
        <v>0</v>
      </c>
      <c r="Q131" s="183">
        <f>RES_hhdet_tesh!Q131/RES_summary!Q$19</f>
        <v>0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0</v>
      </c>
      <c r="F132" s="183">
        <f>RES_hhdet_tesh!F132/RES_summary!F$19</f>
        <v>0</v>
      </c>
      <c r="G132" s="183">
        <f>RES_hhdet_tesh!G132/RES_summary!G$19</f>
        <v>0</v>
      </c>
      <c r="H132" s="183">
        <f>RES_hhdet_tesh!H132/RES_summary!H$19</f>
        <v>0</v>
      </c>
      <c r="I132" s="183">
        <f>RES_hhdet_tesh!I132/RES_summary!I$19</f>
        <v>0</v>
      </c>
      <c r="J132" s="183">
        <f>RES_hhdet_tesh!J132/RES_summary!J$19</f>
        <v>0</v>
      </c>
      <c r="K132" s="183">
        <f>RES_hhdet_tesh!K132/RES_summary!K$19</f>
        <v>0</v>
      </c>
      <c r="L132" s="183">
        <f>RES_hhdet_tesh!L132/RES_summary!L$19</f>
        <v>0</v>
      </c>
      <c r="M132" s="183">
        <f>RES_hhdet_tesh!M132/RES_summary!M$19</f>
        <v>0</v>
      </c>
      <c r="N132" s="183">
        <f>RES_hhdet_tesh!N132/RES_summary!N$19</f>
        <v>0</v>
      </c>
      <c r="O132" s="183">
        <f>RES_hhdet_tesh!O132/RES_summary!O$19</f>
        <v>0</v>
      </c>
      <c r="P132" s="183">
        <f>RES_hhdet_tesh!P132/RES_summary!P$19</f>
        <v>0</v>
      </c>
      <c r="Q132" s="183">
        <f>RES_hhdet_tesh!Q132/RES_summary!Q$19</f>
        <v>0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0</v>
      </c>
      <c r="F133" s="182">
        <f>RES_hhdet_tesh!F133/RES_summary!F$19</f>
        <v>0</v>
      </c>
      <c r="G133" s="182">
        <f>RES_hhdet_tesh!G133/RES_summary!G$19</f>
        <v>0</v>
      </c>
      <c r="H133" s="182">
        <f>RES_hhdet_tesh!H133/RES_summary!H$19</f>
        <v>0</v>
      </c>
      <c r="I133" s="182">
        <f>RES_hhdet_tesh!I133/RES_summary!I$19</f>
        <v>0</v>
      </c>
      <c r="J133" s="182">
        <f>RES_hhdet_tesh!J133/RES_summary!J$19</f>
        <v>0</v>
      </c>
      <c r="K133" s="182">
        <f>RES_hhdet_tesh!K133/RES_summary!K$19</f>
        <v>0</v>
      </c>
      <c r="L133" s="182">
        <f>RES_hhdet_tesh!L133/RES_summary!L$19</f>
        <v>0</v>
      </c>
      <c r="M133" s="182">
        <f>RES_hhdet_tesh!M133/RES_summary!M$19</f>
        <v>0</v>
      </c>
      <c r="N133" s="182">
        <f>RES_hhdet_tesh!N133/RES_summary!N$19</f>
        <v>0</v>
      </c>
      <c r="O133" s="182">
        <f>RES_hhdet_tesh!O133/RES_summary!O$19</f>
        <v>0</v>
      </c>
      <c r="P133" s="182">
        <f>RES_hhdet_tesh!P133/RES_summary!P$19</f>
        <v>0</v>
      </c>
      <c r="Q133" s="182">
        <f>RES_hhdet_tesh!Q133/RES_summary!Q$19</f>
        <v>0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0</v>
      </c>
      <c r="F134" s="181">
        <f>RES_hhdet_tesh!F134/RES_summary!F$19</f>
        <v>0</v>
      </c>
      <c r="G134" s="181">
        <f>RES_hhdet_tesh!G134/RES_summary!G$19</f>
        <v>0</v>
      </c>
      <c r="H134" s="181">
        <f>RES_hhdet_tesh!H134/RES_summary!H$19</f>
        <v>0</v>
      </c>
      <c r="I134" s="181">
        <f>RES_hhdet_tesh!I134/RES_summary!I$19</f>
        <v>0</v>
      </c>
      <c r="J134" s="181">
        <f>RES_hhdet_tesh!J134/RES_summary!J$19</f>
        <v>0</v>
      </c>
      <c r="K134" s="181">
        <f>RES_hhdet_tesh!K134/RES_summary!K$19</f>
        <v>0</v>
      </c>
      <c r="L134" s="181">
        <f>RES_hhdet_tesh!L134/RES_summary!L$19</f>
        <v>0</v>
      </c>
      <c r="M134" s="181">
        <f>RES_hhdet_tesh!M134/RES_summary!M$19</f>
        <v>0</v>
      </c>
      <c r="N134" s="181">
        <f>RES_hhdet_tesh!N134/RES_summary!N$19</f>
        <v>0</v>
      </c>
      <c r="O134" s="181">
        <f>RES_hhdet_tesh!O134/RES_summary!O$19</f>
        <v>0</v>
      </c>
      <c r="P134" s="181">
        <f>RES_hhdet_tesh!P134/RES_summary!P$19</f>
        <v>0</v>
      </c>
      <c r="Q134" s="181">
        <f>RES_hhdet_tesh!Q134/RES_summary!Q$19</f>
        <v>0</v>
      </c>
    </row>
    <row r="135" spans="1:17" ht="12" customHeight="1" x14ac:dyDescent="0.25">
      <c r="A135" s="163" t="s">
        <v>142</v>
      </c>
      <c r="B135" s="180">
        <f>RES_hhdet_tesh!B135/RES_summary!B$19</f>
        <v>0</v>
      </c>
      <c r="C135" s="180">
        <f>RES_hhdet_tesh!C135/RES_summary!C$19</f>
        <v>0</v>
      </c>
      <c r="D135" s="180">
        <f>RES_hhdet_tesh!D135/RES_summary!D$19</f>
        <v>0</v>
      </c>
      <c r="E135" s="180">
        <f>RES_hhdet_tesh!E135/RES_summary!E$19</f>
        <v>0</v>
      </c>
      <c r="F135" s="180">
        <f>RES_hhdet_tesh!F135/RES_summary!F$19</f>
        <v>0</v>
      </c>
      <c r="G135" s="180">
        <f>RES_hhdet_tesh!G135/RES_summary!G$19</f>
        <v>0</v>
      </c>
      <c r="H135" s="180">
        <f>RES_hhdet_tesh!H135/RES_summary!H$19</f>
        <v>0</v>
      </c>
      <c r="I135" s="180">
        <f>RES_hhdet_tesh!I135/RES_summary!I$19</f>
        <v>0</v>
      </c>
      <c r="J135" s="180">
        <f>RES_hhdet_tesh!J135/RES_summary!J$19</f>
        <v>0</v>
      </c>
      <c r="K135" s="180">
        <f>RES_hhdet_tesh!K135/RES_summary!K$19</f>
        <v>0</v>
      </c>
      <c r="L135" s="180">
        <f>RES_hhdet_tesh!L135/RES_summary!L$19</f>
        <v>0</v>
      </c>
      <c r="M135" s="180">
        <f>RES_hhdet_tesh!M135/RES_summary!M$19</f>
        <v>0</v>
      </c>
      <c r="N135" s="180">
        <f>RES_hhdet_tesh!N135/RES_summary!N$19</f>
        <v>0</v>
      </c>
      <c r="O135" s="180">
        <f>RES_hhdet_tesh!O135/RES_summary!O$19</f>
        <v>0</v>
      </c>
      <c r="P135" s="180">
        <f>RES_hhdet_tesh!P135/RES_summary!P$19</f>
        <v>0</v>
      </c>
      <c r="Q135" s="180">
        <f>RES_hhdet_tesh!Q135/RES_summary!Q$19</f>
        <v>0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0</v>
      </c>
      <c r="F136" s="179">
        <f>RES_hhdet_tesh!F136/RES_summary!F$19</f>
        <v>0</v>
      </c>
      <c r="G136" s="179">
        <f>RES_hhdet_tesh!G136/RES_summary!G$19</f>
        <v>0</v>
      </c>
      <c r="H136" s="179">
        <f>RES_hhdet_tesh!H136/RES_summary!H$19</f>
        <v>0</v>
      </c>
      <c r="I136" s="179">
        <f>RES_hhdet_tesh!I136/RES_summary!I$19</f>
        <v>0</v>
      </c>
      <c r="J136" s="179">
        <f>RES_hhdet_tesh!J136/RES_summary!J$19</f>
        <v>0</v>
      </c>
      <c r="K136" s="179">
        <f>RES_hhdet_tesh!K136/RES_summary!K$19</f>
        <v>0</v>
      </c>
      <c r="L136" s="179">
        <f>RES_hhdet_tesh!L136/RES_summary!L$19</f>
        <v>0</v>
      </c>
      <c r="M136" s="179">
        <f>RES_hhdet_tesh!M136/RES_summary!M$19</f>
        <v>0</v>
      </c>
      <c r="N136" s="179">
        <f>RES_hhdet_tesh!N136/RES_summary!N$19</f>
        <v>0</v>
      </c>
      <c r="O136" s="179">
        <f>RES_hhdet_tesh!O136/RES_summary!O$19</f>
        <v>0</v>
      </c>
      <c r="P136" s="179">
        <f>RES_hhdet_tesh!P136/RES_summary!P$19</f>
        <v>0</v>
      </c>
      <c r="Q136" s="179">
        <f>RES_hhdet_tesh!Q136/RES_summary!Q$19</f>
        <v>0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0</v>
      </c>
      <c r="F137" s="177">
        <f>RES_hhdet_tesh!F137/RES_summary!F$19</f>
        <v>0</v>
      </c>
      <c r="G137" s="177">
        <f>RES_hhdet_tesh!G137/RES_summary!G$19</f>
        <v>0</v>
      </c>
      <c r="H137" s="177">
        <f>RES_hhdet_tesh!H137/RES_summary!H$19</f>
        <v>0</v>
      </c>
      <c r="I137" s="177">
        <f>RES_hhdet_tesh!I137/RES_summary!I$19</f>
        <v>0</v>
      </c>
      <c r="J137" s="177">
        <f>RES_hhdet_tesh!J137/RES_summary!J$19</f>
        <v>0</v>
      </c>
      <c r="K137" s="177">
        <f>RES_hhdet_tesh!K137/RES_summary!K$19</f>
        <v>0</v>
      </c>
      <c r="L137" s="177">
        <f>RES_hhdet_tesh!L137/RES_summary!L$19</f>
        <v>0</v>
      </c>
      <c r="M137" s="177">
        <f>RES_hhdet_tesh!M137/RES_summary!M$19</f>
        <v>0</v>
      </c>
      <c r="N137" s="177">
        <f>RES_hhdet_tesh!N137/RES_summary!N$19</f>
        <v>0</v>
      </c>
      <c r="O137" s="177">
        <f>RES_hhdet_tesh!O137/RES_summary!O$19</f>
        <v>0</v>
      </c>
      <c r="P137" s="177">
        <f>RES_hhdet_tesh!P137/RES_summary!P$19</f>
        <v>0</v>
      </c>
      <c r="Q137" s="177">
        <f>RES_hhdet_tesh!Q137/RES_summary!Q$19</f>
        <v>0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0</v>
      </c>
      <c r="F138" s="177">
        <f>RES_hhdet_tesh!F138/RES_summary!F$19</f>
        <v>0</v>
      </c>
      <c r="G138" s="177">
        <f>RES_hhdet_tesh!G138/RES_summary!G$19</f>
        <v>0</v>
      </c>
      <c r="H138" s="177">
        <f>RES_hhdet_tesh!H138/RES_summary!H$19</f>
        <v>0</v>
      </c>
      <c r="I138" s="177">
        <f>RES_hhdet_tesh!I138/RES_summary!I$19</f>
        <v>0</v>
      </c>
      <c r="J138" s="177">
        <f>RES_hhdet_tesh!J138/RES_summary!J$19</f>
        <v>0</v>
      </c>
      <c r="K138" s="177">
        <f>RES_hhdet_tesh!K138/RES_summary!K$19</f>
        <v>0</v>
      </c>
      <c r="L138" s="177">
        <f>RES_hhdet_tesh!L138/RES_summary!L$19</f>
        <v>0</v>
      </c>
      <c r="M138" s="177">
        <f>RES_hhdet_tesh!M138/RES_summary!M$19</f>
        <v>0</v>
      </c>
      <c r="N138" s="177">
        <f>RES_hhdet_tesh!N138/RES_summary!N$19</f>
        <v>0</v>
      </c>
      <c r="O138" s="177">
        <f>RES_hhdet_tesh!O138/RES_summary!O$19</f>
        <v>0</v>
      </c>
      <c r="P138" s="177">
        <f>RES_hhdet_tesh!P138/RES_summary!P$19</f>
        <v>0</v>
      </c>
      <c r="Q138" s="177">
        <f>RES_hhdet_tesh!Q138/RES_summary!Q$19</f>
        <v>0</v>
      </c>
    </row>
    <row r="139" spans="1:17" ht="12" customHeight="1" x14ac:dyDescent="0.25">
      <c r="A139" s="158" t="s">
        <v>62</v>
      </c>
      <c r="B139" s="178">
        <f>RES_hhdet_tesh!B139/RES_summary!B$19</f>
        <v>0</v>
      </c>
      <c r="C139" s="178">
        <f>RES_hhdet_tesh!C139/RES_summary!C$19</f>
        <v>0</v>
      </c>
      <c r="D139" s="178">
        <f>RES_hhdet_tesh!D139/RES_summary!D$19</f>
        <v>0</v>
      </c>
      <c r="E139" s="178">
        <f>RES_hhdet_tesh!E139/RES_summary!E$19</f>
        <v>0</v>
      </c>
      <c r="F139" s="178">
        <f>RES_hhdet_tesh!F139/RES_summary!F$19</f>
        <v>0</v>
      </c>
      <c r="G139" s="178">
        <f>RES_hhdet_tesh!G139/RES_summary!G$19</f>
        <v>0</v>
      </c>
      <c r="H139" s="178">
        <f>RES_hhdet_tesh!H139/RES_summary!H$19</f>
        <v>0</v>
      </c>
      <c r="I139" s="178">
        <f>RES_hhdet_tesh!I139/RES_summary!I$19</f>
        <v>0</v>
      </c>
      <c r="J139" s="178">
        <f>RES_hhdet_tesh!J139/RES_summary!J$19</f>
        <v>0</v>
      </c>
      <c r="K139" s="178">
        <f>RES_hhdet_tesh!K139/RES_summary!K$19</f>
        <v>0</v>
      </c>
      <c r="L139" s="178">
        <f>RES_hhdet_tesh!L139/RES_summary!L$19</f>
        <v>0</v>
      </c>
      <c r="M139" s="178">
        <f>RES_hhdet_tesh!M139/RES_summary!M$19</f>
        <v>0</v>
      </c>
      <c r="N139" s="178">
        <f>RES_hhdet_tesh!N139/RES_summary!N$19</f>
        <v>0</v>
      </c>
      <c r="O139" s="178">
        <f>RES_hhdet_tesh!O139/RES_summary!O$19</f>
        <v>0</v>
      </c>
      <c r="P139" s="178">
        <f>RES_hhdet_tesh!P139/RES_summary!P$19</f>
        <v>0</v>
      </c>
      <c r="Q139" s="178">
        <f>RES_hhdet_tesh!Q139/RES_summary!Q$19</f>
        <v>0</v>
      </c>
    </row>
    <row r="140" spans="1:17" ht="12" customHeight="1" x14ac:dyDescent="0.25">
      <c r="A140" s="23" t="s">
        <v>57</v>
      </c>
      <c r="B140" s="177">
        <f>RES_hhdet_tesh!B140/RES_summary!B$19</f>
        <v>0</v>
      </c>
      <c r="C140" s="177">
        <f>RES_hhdet_tesh!C140/RES_summary!C$19</f>
        <v>0</v>
      </c>
      <c r="D140" s="177">
        <f>RES_hhdet_tesh!D140/RES_summary!D$19</f>
        <v>0</v>
      </c>
      <c r="E140" s="177">
        <f>RES_hhdet_tesh!E140/RES_summary!E$19</f>
        <v>0</v>
      </c>
      <c r="F140" s="177">
        <f>RES_hhdet_tesh!F140/RES_summary!F$19</f>
        <v>0</v>
      </c>
      <c r="G140" s="177">
        <f>RES_hhdet_tesh!G140/RES_summary!G$19</f>
        <v>0</v>
      </c>
      <c r="H140" s="177">
        <f>RES_hhdet_tesh!H140/RES_summary!H$19</f>
        <v>0</v>
      </c>
      <c r="I140" s="177">
        <f>RES_hhdet_tesh!I140/RES_summary!I$19</f>
        <v>0</v>
      </c>
      <c r="J140" s="177">
        <f>RES_hhdet_tesh!J140/RES_summary!J$19</f>
        <v>0</v>
      </c>
      <c r="K140" s="177">
        <f>RES_hhdet_tesh!K140/RES_summary!K$19</f>
        <v>0</v>
      </c>
      <c r="L140" s="177">
        <f>RES_hhdet_tesh!L140/RES_summary!L$19</f>
        <v>0</v>
      </c>
      <c r="M140" s="177">
        <f>RES_hhdet_tesh!M140/RES_summary!M$19</f>
        <v>0</v>
      </c>
      <c r="N140" s="177">
        <f>RES_hhdet_tesh!N140/RES_summary!N$19</f>
        <v>0</v>
      </c>
      <c r="O140" s="177">
        <f>RES_hhdet_tesh!O140/RES_summary!O$19</f>
        <v>0</v>
      </c>
      <c r="P140" s="177">
        <f>RES_hhdet_tesh!P140/RES_summary!P$19</f>
        <v>0</v>
      </c>
      <c r="Q140" s="177">
        <f>RES_hhdet_tesh!Q140/RES_summary!Q$19</f>
        <v>0</v>
      </c>
    </row>
    <row r="141" spans="1:17" ht="12" customHeight="1" x14ac:dyDescent="0.25">
      <c r="A141" s="29" t="s">
        <v>140</v>
      </c>
      <c r="B141" s="176">
        <f>RES_hhdet_tesh!B141/RES_summary!B$19</f>
        <v>0</v>
      </c>
      <c r="C141" s="176">
        <f>RES_hhdet_tesh!C141/RES_summary!C$19</f>
        <v>0</v>
      </c>
      <c r="D141" s="176">
        <f>RES_hhdet_tesh!D141/RES_summary!D$19</f>
        <v>0</v>
      </c>
      <c r="E141" s="176">
        <f>RES_hhdet_tesh!E141/RES_summary!E$19</f>
        <v>0</v>
      </c>
      <c r="F141" s="176">
        <f>RES_hhdet_tesh!F141/RES_summary!F$19</f>
        <v>0</v>
      </c>
      <c r="G141" s="176">
        <f>RES_hhdet_tesh!G141/RES_summary!G$19</f>
        <v>0</v>
      </c>
      <c r="H141" s="176">
        <f>RES_hhdet_tesh!H141/RES_summary!H$19</f>
        <v>0</v>
      </c>
      <c r="I141" s="176">
        <f>RES_hhdet_tesh!I141/RES_summary!I$19</f>
        <v>0</v>
      </c>
      <c r="J141" s="176">
        <f>RES_hhdet_tesh!J141/RES_summary!J$19</f>
        <v>0</v>
      </c>
      <c r="K141" s="176">
        <f>RES_hhdet_tesh!K141/RES_summary!K$19</f>
        <v>0</v>
      </c>
      <c r="L141" s="176">
        <f>RES_hhdet_tesh!L141/RES_summary!L$19</f>
        <v>0</v>
      </c>
      <c r="M141" s="176">
        <f>RES_hhdet_tesh!M141/RES_summary!M$19</f>
        <v>0</v>
      </c>
      <c r="N141" s="176">
        <f>RES_hhdet_tesh!N141/RES_summary!N$19</f>
        <v>0</v>
      </c>
      <c r="O141" s="176">
        <f>RES_hhdet_tesh!O141/RES_summary!O$19</f>
        <v>0</v>
      </c>
      <c r="P141" s="176">
        <f>RES_hhdet_tesh!P141/RES_summary!P$19</f>
        <v>0</v>
      </c>
      <c r="Q141" s="176">
        <f>RES_hhdet_tesh!Q141/RES_summary!Q$19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34.936162050490864</v>
      </c>
      <c r="C143" s="184">
        <f>RES_hhdet_tesh!C143/RES_summary!C$19</f>
        <v>33.441950867117065</v>
      </c>
      <c r="D143" s="184">
        <f>RES_hhdet_tesh!D143/RES_summary!D$19</f>
        <v>35.050460707227622</v>
      </c>
      <c r="E143" s="184">
        <f>RES_hhdet_tesh!E143/RES_summary!E$19</f>
        <v>36.976220960983326</v>
      </c>
      <c r="F143" s="184">
        <f>RES_hhdet_tesh!F143/RES_summary!F$19</f>
        <v>36.157814314348151</v>
      </c>
      <c r="G143" s="184">
        <f>RES_hhdet_tesh!G143/RES_summary!G$19</f>
        <v>36.470310100252597</v>
      </c>
      <c r="H143" s="184">
        <f>RES_hhdet_tesh!H143/RES_summary!H$19</f>
        <v>37.708667333613853</v>
      </c>
      <c r="I143" s="184">
        <f>RES_hhdet_tesh!I143/RES_summary!I$19</f>
        <v>37.017941188165558</v>
      </c>
      <c r="J143" s="184">
        <f>RES_hhdet_tesh!J143/RES_summary!J$19</f>
        <v>36.191888694020243</v>
      </c>
      <c r="K143" s="184">
        <f>RES_hhdet_tesh!K143/RES_summary!K$19</f>
        <v>32.230017025420494</v>
      </c>
      <c r="L143" s="184">
        <f>RES_hhdet_tesh!L143/RES_summary!L$19</f>
        <v>37.189834109289002</v>
      </c>
      <c r="M143" s="184">
        <f>RES_hhdet_tesh!M143/RES_summary!M$19</f>
        <v>36.907552149475549</v>
      </c>
      <c r="N143" s="184">
        <f>RES_hhdet_tesh!N143/RES_summary!N$19</f>
        <v>37.856116658363902</v>
      </c>
      <c r="O143" s="184">
        <f>RES_hhdet_tesh!O143/RES_summary!O$19</f>
        <v>37.684054965661566</v>
      </c>
      <c r="P143" s="184">
        <f>RES_hhdet_tesh!P143/RES_summary!P$19</f>
        <v>37.554184742691056</v>
      </c>
      <c r="Q143" s="184">
        <f>RES_hhdet_tesh!Q143/RES_summary!Q$19</f>
        <v>40.025952878755433</v>
      </c>
    </row>
    <row r="144" spans="1:17" ht="12.95" customHeight="1" x14ac:dyDescent="0.25">
      <c r="A144" s="158" t="s">
        <v>65</v>
      </c>
      <c r="B144" s="178">
        <f>RES_hhdet_tesh!B144/RES_summary!B$19</f>
        <v>6.3404379272279998</v>
      </c>
      <c r="C144" s="178">
        <f>RES_hhdet_tesh!C144/RES_summary!C$19</f>
        <v>4.0922373015035349</v>
      </c>
      <c r="D144" s="178">
        <f>RES_hhdet_tesh!D144/RES_summary!D$19</f>
        <v>5.5229163724354944</v>
      </c>
      <c r="E144" s="178">
        <f>RES_hhdet_tesh!E144/RES_summary!E$19</f>
        <v>7.1018840295028447</v>
      </c>
      <c r="F144" s="178">
        <f>RES_hhdet_tesh!F144/RES_summary!F$19</f>
        <v>5.562353385252365</v>
      </c>
      <c r="G144" s="178">
        <f>RES_hhdet_tesh!G144/RES_summary!G$19</f>
        <v>5.4892891891102717</v>
      </c>
      <c r="H144" s="178">
        <f>RES_hhdet_tesh!H144/RES_summary!H$19</f>
        <v>6.2879454363158587</v>
      </c>
      <c r="I144" s="178">
        <f>RES_hhdet_tesh!I144/RES_summary!I$19</f>
        <v>5.3791563952826937</v>
      </c>
      <c r="J144" s="178">
        <f>RES_hhdet_tesh!J144/RES_summary!J$19</f>
        <v>4.0677553269883662</v>
      </c>
      <c r="K144" s="178">
        <f>RES_hhdet_tesh!K144/RES_summary!K$19</f>
        <v>1.4752111720418819</v>
      </c>
      <c r="L144" s="178">
        <f>RES_hhdet_tesh!L144/RES_summary!L$19</f>
        <v>4.7369175291471395</v>
      </c>
      <c r="M144" s="178">
        <f>RES_hhdet_tesh!M144/RES_summary!M$19</f>
        <v>4.5551427513341425</v>
      </c>
      <c r="N144" s="178">
        <f>RES_hhdet_tesh!N144/RES_summary!N$19</f>
        <v>5.5120741232419412</v>
      </c>
      <c r="O144" s="178">
        <f>RES_hhdet_tesh!O144/RES_summary!O$19</f>
        <v>5.368798686333486</v>
      </c>
      <c r="P144" s="178">
        <f>RES_hhdet_tesh!P144/RES_summary!P$19</f>
        <v>5.1537645824655645</v>
      </c>
      <c r="Q144" s="178">
        <f>RES_hhdet_tesh!Q144/RES_summary!Q$19</f>
        <v>6.8284108676509474</v>
      </c>
    </row>
    <row r="145" spans="1:17" ht="12" customHeight="1" x14ac:dyDescent="0.25">
      <c r="A145" s="23" t="s">
        <v>60</v>
      </c>
      <c r="B145" s="177">
        <f>RES_hhdet_tesh!B145/RES_summary!B$19</f>
        <v>6.3404379272279998</v>
      </c>
      <c r="C145" s="177">
        <f>RES_hhdet_tesh!C145/RES_summary!C$19</f>
        <v>4.0922373015035349</v>
      </c>
      <c r="D145" s="177">
        <f>RES_hhdet_tesh!D145/RES_summary!D$19</f>
        <v>5.5229163724354944</v>
      </c>
      <c r="E145" s="177">
        <f>RES_hhdet_tesh!E145/RES_summary!E$19</f>
        <v>7.1018840295028447</v>
      </c>
      <c r="F145" s="177">
        <f>RES_hhdet_tesh!F145/RES_summary!F$19</f>
        <v>5.562353385252365</v>
      </c>
      <c r="G145" s="177">
        <f>RES_hhdet_tesh!G145/RES_summary!G$19</f>
        <v>5.4892891891102717</v>
      </c>
      <c r="H145" s="177">
        <f>RES_hhdet_tesh!H145/RES_summary!H$19</f>
        <v>6.2879454363158587</v>
      </c>
      <c r="I145" s="177">
        <f>RES_hhdet_tesh!I145/RES_summary!I$19</f>
        <v>5.3791563952826937</v>
      </c>
      <c r="J145" s="177">
        <f>RES_hhdet_tesh!J145/RES_summary!J$19</f>
        <v>4.0677553269883662</v>
      </c>
      <c r="K145" s="177">
        <f>RES_hhdet_tesh!K145/RES_summary!K$19</f>
        <v>1.4752111720418819</v>
      </c>
      <c r="L145" s="177">
        <f>RES_hhdet_tesh!L145/RES_summary!L$19</f>
        <v>4.7369175291471395</v>
      </c>
      <c r="M145" s="177">
        <f>RES_hhdet_tesh!M145/RES_summary!M$19</f>
        <v>4.5551427513341425</v>
      </c>
      <c r="N145" s="177">
        <f>RES_hhdet_tesh!N145/RES_summary!N$19</f>
        <v>5.5120741232419412</v>
      </c>
      <c r="O145" s="177">
        <f>RES_hhdet_tesh!O145/RES_summary!O$19</f>
        <v>5.368798686333486</v>
      </c>
      <c r="P145" s="177">
        <f>RES_hhdet_tesh!P145/RES_summary!P$19</f>
        <v>5.1537645824655645</v>
      </c>
      <c r="Q145" s="177">
        <f>RES_hhdet_tesh!Q145/RES_summary!Q$19</f>
        <v>6.8284108676509474</v>
      </c>
    </row>
    <row r="146" spans="1:17" ht="12.95" customHeight="1" x14ac:dyDescent="0.25">
      <c r="A146" s="158" t="s">
        <v>112</v>
      </c>
      <c r="B146" s="178">
        <f>RES_hhdet_tesh!B146/RES_summary!B$19</f>
        <v>18.926436875582585</v>
      </c>
      <c r="C146" s="178">
        <f>RES_hhdet_tesh!C146/RES_summary!C$19</f>
        <v>18.981131793956187</v>
      </c>
      <c r="D146" s="178">
        <f>RES_hhdet_tesh!D146/RES_summary!D$19</f>
        <v>19.045123962563771</v>
      </c>
      <c r="E146" s="178">
        <f>RES_hhdet_tesh!E146/RES_summary!E$19</f>
        <v>19.117579482448029</v>
      </c>
      <c r="F146" s="178">
        <f>RES_hhdet_tesh!F146/RES_summary!F$19</f>
        <v>19.275790156963716</v>
      </c>
      <c r="G146" s="178">
        <f>RES_hhdet_tesh!G146/RES_summary!G$19</f>
        <v>19.452969414923761</v>
      </c>
      <c r="H146" s="178">
        <f>RES_hhdet_tesh!H146/RES_summary!H$19</f>
        <v>19.665995663131582</v>
      </c>
      <c r="I146" s="178">
        <f>RES_hhdet_tesh!I146/RES_summary!I$19</f>
        <v>19.828287599578218</v>
      </c>
      <c r="J146" s="178">
        <f>RES_hhdet_tesh!J146/RES_summary!J$19</f>
        <v>20.058711952203637</v>
      </c>
      <c r="K146" s="178">
        <f>RES_hhdet_tesh!K146/RES_summary!K$19</f>
        <v>20.131660576374802</v>
      </c>
      <c r="L146" s="178">
        <f>RES_hhdet_tesh!L146/RES_summary!L$19</f>
        <v>20.076289594360031</v>
      </c>
      <c r="M146" s="178">
        <f>RES_hhdet_tesh!M146/RES_summary!M$19</f>
        <v>20.025027263598872</v>
      </c>
      <c r="N146" s="178">
        <f>RES_hhdet_tesh!N146/RES_summary!N$19</f>
        <v>19.953603629749214</v>
      </c>
      <c r="O146" s="178">
        <f>RES_hhdet_tesh!O146/RES_summary!O$19</f>
        <v>19.955119076180917</v>
      </c>
      <c r="P146" s="178">
        <f>RES_hhdet_tesh!P146/RES_summary!P$19</f>
        <v>20.045321313640954</v>
      </c>
      <c r="Q146" s="178">
        <f>RES_hhdet_tesh!Q146/RES_summary!Q$19</f>
        <v>19.925295570242497</v>
      </c>
    </row>
    <row r="147" spans="1:17" ht="12" customHeight="1" x14ac:dyDescent="0.25">
      <c r="A147" s="23" t="s">
        <v>60</v>
      </c>
      <c r="B147" s="177">
        <f>RES_hhdet_tesh!B147/RES_summary!B$19</f>
        <v>18.926436875582585</v>
      </c>
      <c r="C147" s="177">
        <f>RES_hhdet_tesh!C147/RES_summary!C$19</f>
        <v>18.981131793956187</v>
      </c>
      <c r="D147" s="177">
        <f>RES_hhdet_tesh!D147/RES_summary!D$19</f>
        <v>19.045123962563771</v>
      </c>
      <c r="E147" s="177">
        <f>RES_hhdet_tesh!E147/RES_summary!E$19</f>
        <v>19.117579482448029</v>
      </c>
      <c r="F147" s="177">
        <f>RES_hhdet_tesh!F147/RES_summary!F$19</f>
        <v>19.275790156963716</v>
      </c>
      <c r="G147" s="177">
        <f>RES_hhdet_tesh!G147/RES_summary!G$19</f>
        <v>19.452969414923761</v>
      </c>
      <c r="H147" s="177">
        <f>RES_hhdet_tesh!H147/RES_summary!H$19</f>
        <v>19.665995663131582</v>
      </c>
      <c r="I147" s="177">
        <f>RES_hhdet_tesh!I147/RES_summary!I$19</f>
        <v>19.828287599578218</v>
      </c>
      <c r="J147" s="177">
        <f>RES_hhdet_tesh!J147/RES_summary!J$19</f>
        <v>20.058711952203637</v>
      </c>
      <c r="K147" s="177">
        <f>RES_hhdet_tesh!K147/RES_summary!K$19</f>
        <v>20.131660576374802</v>
      </c>
      <c r="L147" s="177">
        <f>RES_hhdet_tesh!L147/RES_summary!L$19</f>
        <v>20.076289594360031</v>
      </c>
      <c r="M147" s="177">
        <f>RES_hhdet_tesh!M147/RES_summary!M$19</f>
        <v>20.025027263598872</v>
      </c>
      <c r="N147" s="177">
        <f>RES_hhdet_tesh!N147/RES_summary!N$19</f>
        <v>19.953603629749214</v>
      </c>
      <c r="O147" s="177">
        <f>RES_hhdet_tesh!O147/RES_summary!O$19</f>
        <v>19.955119076180917</v>
      </c>
      <c r="P147" s="177">
        <f>RES_hhdet_tesh!P147/RES_summary!P$19</f>
        <v>20.045321313640954</v>
      </c>
      <c r="Q147" s="177">
        <f>RES_hhdet_tesh!Q147/RES_summary!Q$19</f>
        <v>19.925295570242497</v>
      </c>
    </row>
    <row r="148" spans="1:17" ht="12" customHeight="1" x14ac:dyDescent="0.25">
      <c r="A148" s="158" t="s">
        <v>63</v>
      </c>
      <c r="B148" s="178">
        <f>RES_hhdet_tesh!B148/RES_summary!B$19</f>
        <v>5.4155205645639182</v>
      </c>
      <c r="C148" s="178">
        <f>RES_hhdet_tesh!C148/RES_summary!C$19</f>
        <v>5.9763712393128081</v>
      </c>
      <c r="D148" s="178">
        <f>RES_hhdet_tesh!D148/RES_summary!D$19</f>
        <v>5.8818344501239093</v>
      </c>
      <c r="E148" s="178">
        <f>RES_hhdet_tesh!E148/RES_summary!E$19</f>
        <v>6.2732345903152007</v>
      </c>
      <c r="F148" s="178">
        <f>RES_hhdet_tesh!F148/RES_summary!F$19</f>
        <v>6.231591214699594</v>
      </c>
      <c r="G148" s="178">
        <f>RES_hhdet_tesh!G148/RES_summary!G$19</f>
        <v>6.5034483144586597</v>
      </c>
      <c r="H148" s="178">
        <f>RES_hhdet_tesh!H148/RES_summary!H$19</f>
        <v>6.56035513348903</v>
      </c>
      <c r="I148" s="178">
        <f>RES_hhdet_tesh!I148/RES_summary!I$19</f>
        <v>6.7219380646596258</v>
      </c>
      <c r="J148" s="178">
        <f>RES_hhdet_tesh!J148/RES_summary!J$19</f>
        <v>6.9073075622683762</v>
      </c>
      <c r="K148" s="178">
        <f>RES_hhdet_tesh!K148/RES_summary!K$19</f>
        <v>5.5562928980653261</v>
      </c>
      <c r="L148" s="178">
        <f>RES_hhdet_tesh!L148/RES_summary!L$19</f>
        <v>6.9092264982474907</v>
      </c>
      <c r="M148" s="178">
        <f>RES_hhdet_tesh!M148/RES_summary!M$19</f>
        <v>6.8842124360299035</v>
      </c>
      <c r="N148" s="178">
        <f>RES_hhdet_tesh!N148/RES_summary!N$19</f>
        <v>6.9113258733615011</v>
      </c>
      <c r="O148" s="178">
        <f>RES_hhdet_tesh!O148/RES_summary!O$19</f>
        <v>6.9472086609677115</v>
      </c>
      <c r="P148" s="178">
        <f>RES_hhdet_tesh!P148/RES_summary!P$19</f>
        <v>6.9591889860734089</v>
      </c>
      <c r="Q148" s="178">
        <f>RES_hhdet_tesh!Q148/RES_summary!Q$19</f>
        <v>7.3503701394248449</v>
      </c>
    </row>
    <row r="149" spans="1:17" ht="12" customHeight="1" x14ac:dyDescent="0.25">
      <c r="A149" s="167" t="s">
        <v>144</v>
      </c>
      <c r="B149" s="183">
        <f>RES_hhdet_tesh!B149/RES_summary!B$19</f>
        <v>5.3661518645215001</v>
      </c>
      <c r="C149" s="183">
        <f>RES_hhdet_tesh!C149/RES_summary!C$19</f>
        <v>6.1169273263418829</v>
      </c>
      <c r="D149" s="183">
        <f>RES_hhdet_tesh!D149/RES_summary!D$19</f>
        <v>6.2594762172924874</v>
      </c>
      <c r="E149" s="183">
        <f>RES_hhdet_tesh!E149/RES_summary!E$19</f>
        <v>6.1901162557874105</v>
      </c>
      <c r="F149" s="183">
        <f>RES_hhdet_tesh!F149/RES_summary!F$19</f>
        <v>6.2849768807792268</v>
      </c>
      <c r="G149" s="183">
        <f>RES_hhdet_tesh!G149/RES_summary!G$19</f>
        <v>0</v>
      </c>
      <c r="H149" s="183">
        <f>RES_hhdet_tesh!H149/RES_summary!H$19</f>
        <v>0</v>
      </c>
      <c r="I149" s="183">
        <f>RES_hhdet_tesh!I149/RES_summary!I$19</f>
        <v>0</v>
      </c>
      <c r="J149" s="183">
        <f>RES_hhdet_tesh!J149/RES_summary!J$19</f>
        <v>0</v>
      </c>
      <c r="K149" s="183">
        <f>RES_hhdet_tesh!K149/RES_summary!K$19</f>
        <v>0</v>
      </c>
      <c r="L149" s="183">
        <f>RES_hhdet_tesh!L149/RES_summary!L$19</f>
        <v>0</v>
      </c>
      <c r="M149" s="183">
        <f>RES_hhdet_tesh!M149/RES_summary!M$19</f>
        <v>0</v>
      </c>
      <c r="N149" s="183">
        <f>RES_hhdet_tesh!N149/RES_summary!N$19</f>
        <v>0</v>
      </c>
      <c r="O149" s="183">
        <f>RES_hhdet_tesh!O149/RES_summary!O$19</f>
        <v>0</v>
      </c>
      <c r="P149" s="183">
        <f>RES_hhdet_tesh!P149/RES_summary!P$19</f>
        <v>0</v>
      </c>
      <c r="Q149" s="183">
        <f>RES_hhdet_tesh!Q149/RES_summary!Q$19</f>
        <v>0</v>
      </c>
    </row>
    <row r="150" spans="1:17" ht="12" customHeight="1" x14ac:dyDescent="0.25">
      <c r="A150" s="167" t="s">
        <v>143</v>
      </c>
      <c r="B150" s="183">
        <f>RES_hhdet_tesh!B150/RES_summary!B$19</f>
        <v>0</v>
      </c>
      <c r="C150" s="183">
        <f>RES_hhdet_tesh!C150/RES_summary!C$19</f>
        <v>0</v>
      </c>
      <c r="D150" s="183">
        <f>RES_hhdet_tesh!D150/RES_summary!D$19</f>
        <v>5.5913642986021559</v>
      </c>
      <c r="E150" s="183">
        <f>RES_hhdet_tesh!E150/RES_summary!E$19</f>
        <v>5.5618640314264622</v>
      </c>
      <c r="F150" s="183">
        <f>RES_hhdet_tesh!F150/RES_summary!F$19</f>
        <v>5.6900038191769049</v>
      </c>
      <c r="G150" s="183">
        <f>RES_hhdet_tesh!G150/RES_summary!G$19</f>
        <v>0</v>
      </c>
      <c r="H150" s="183">
        <f>RES_hhdet_tesh!H150/RES_summary!H$19</f>
        <v>0</v>
      </c>
      <c r="I150" s="183">
        <f>RES_hhdet_tesh!I150/RES_summary!I$19</f>
        <v>0</v>
      </c>
      <c r="J150" s="183">
        <f>RES_hhdet_tesh!J150/RES_summary!J$19</f>
        <v>0</v>
      </c>
      <c r="K150" s="183">
        <f>RES_hhdet_tesh!K150/RES_summary!K$19</f>
        <v>0</v>
      </c>
      <c r="L150" s="183">
        <f>RES_hhdet_tesh!L150/RES_summary!L$19</f>
        <v>0</v>
      </c>
      <c r="M150" s="183">
        <f>RES_hhdet_tesh!M150/RES_summary!M$19</f>
        <v>0</v>
      </c>
      <c r="N150" s="183">
        <f>RES_hhdet_tesh!N150/RES_summary!N$19</f>
        <v>0</v>
      </c>
      <c r="O150" s="183">
        <f>RES_hhdet_tesh!O150/RES_summary!O$19</f>
        <v>0</v>
      </c>
      <c r="P150" s="183">
        <f>RES_hhdet_tesh!P150/RES_summary!P$19</f>
        <v>0</v>
      </c>
      <c r="Q150" s="183">
        <f>RES_hhdet_tesh!Q150/RES_summary!Q$19</f>
        <v>0</v>
      </c>
    </row>
    <row r="151" spans="1:17" ht="12" customHeight="1" x14ac:dyDescent="0.25">
      <c r="A151" s="166" t="s">
        <v>57</v>
      </c>
      <c r="B151" s="182">
        <f>RES_hhdet_tesh!B151/RES_summary!B$19</f>
        <v>0</v>
      </c>
      <c r="C151" s="182">
        <f>RES_hhdet_tesh!C151/RES_summary!C$19</f>
        <v>0</v>
      </c>
      <c r="D151" s="182">
        <f>RES_hhdet_tesh!D151/RES_summary!D$19</f>
        <v>0.12600253416428073</v>
      </c>
      <c r="E151" s="182">
        <f>RES_hhdet_tesh!E151/RES_summary!E$19</f>
        <v>0.12447877642620662</v>
      </c>
      <c r="F151" s="182">
        <f>RES_hhdet_tesh!F151/RES_summary!F$19</f>
        <v>0.12655369022402813</v>
      </c>
      <c r="G151" s="182">
        <f>RES_hhdet_tesh!G151/RES_summary!G$19</f>
        <v>0</v>
      </c>
      <c r="H151" s="182">
        <f>RES_hhdet_tesh!H151/RES_summary!H$19</f>
        <v>0</v>
      </c>
      <c r="I151" s="182">
        <f>RES_hhdet_tesh!I151/RES_summary!I$19</f>
        <v>0</v>
      </c>
      <c r="J151" s="182">
        <f>RES_hhdet_tesh!J151/RES_summary!J$19</f>
        <v>0</v>
      </c>
      <c r="K151" s="182">
        <f>RES_hhdet_tesh!K151/RES_summary!K$19</f>
        <v>0</v>
      </c>
      <c r="L151" s="182">
        <f>RES_hhdet_tesh!L151/RES_summary!L$19</f>
        <v>0</v>
      </c>
      <c r="M151" s="182">
        <f>RES_hhdet_tesh!M151/RES_summary!M$19</f>
        <v>0</v>
      </c>
      <c r="N151" s="182">
        <f>RES_hhdet_tesh!N151/RES_summary!N$19</f>
        <v>0</v>
      </c>
      <c r="O151" s="182">
        <f>RES_hhdet_tesh!O151/RES_summary!O$19</f>
        <v>0</v>
      </c>
      <c r="P151" s="182">
        <f>RES_hhdet_tesh!P151/RES_summary!P$19</f>
        <v>0</v>
      </c>
      <c r="Q151" s="182">
        <f>RES_hhdet_tesh!Q151/RES_summary!Q$19</f>
        <v>0</v>
      </c>
    </row>
    <row r="152" spans="1:17" ht="12" customHeight="1" x14ac:dyDescent="0.25">
      <c r="A152" s="147" t="s">
        <v>59</v>
      </c>
      <c r="B152" s="181">
        <f>RES_hhdet_tesh!B152/RES_summary!B$19</f>
        <v>0</v>
      </c>
      <c r="C152" s="181">
        <f>RES_hhdet_tesh!C152/RES_summary!C$19</f>
        <v>0</v>
      </c>
      <c r="D152" s="181">
        <f>RES_hhdet_tesh!D152/RES_summary!D$19</f>
        <v>5.4653617644378754</v>
      </c>
      <c r="E152" s="181">
        <f>RES_hhdet_tesh!E152/RES_summary!E$19</f>
        <v>5.4373852550002555</v>
      </c>
      <c r="F152" s="181">
        <f>RES_hhdet_tesh!F152/RES_summary!F$19</f>
        <v>5.5634501289528773</v>
      </c>
      <c r="G152" s="181">
        <f>RES_hhdet_tesh!G152/RES_summary!G$19</f>
        <v>0</v>
      </c>
      <c r="H152" s="181">
        <f>RES_hhdet_tesh!H152/RES_summary!H$19</f>
        <v>0</v>
      </c>
      <c r="I152" s="181">
        <f>RES_hhdet_tesh!I152/RES_summary!I$19</f>
        <v>0</v>
      </c>
      <c r="J152" s="181">
        <f>RES_hhdet_tesh!J152/RES_summary!J$19</f>
        <v>0</v>
      </c>
      <c r="K152" s="181">
        <f>RES_hhdet_tesh!K152/RES_summary!K$19</f>
        <v>0</v>
      </c>
      <c r="L152" s="181">
        <f>RES_hhdet_tesh!L152/RES_summary!L$19</f>
        <v>0</v>
      </c>
      <c r="M152" s="181">
        <f>RES_hhdet_tesh!M152/RES_summary!M$19</f>
        <v>0</v>
      </c>
      <c r="N152" s="181">
        <f>RES_hhdet_tesh!N152/RES_summary!N$19</f>
        <v>0</v>
      </c>
      <c r="O152" s="181">
        <f>RES_hhdet_tesh!O152/RES_summary!O$19</f>
        <v>0</v>
      </c>
      <c r="P152" s="181">
        <f>RES_hhdet_tesh!P152/RES_summary!P$19</f>
        <v>0</v>
      </c>
      <c r="Q152" s="181">
        <f>RES_hhdet_tesh!Q152/RES_summary!Q$19</f>
        <v>0</v>
      </c>
    </row>
    <row r="153" spans="1:17" ht="12" customHeight="1" x14ac:dyDescent="0.25">
      <c r="A153" s="163" t="s">
        <v>142</v>
      </c>
      <c r="B153" s="180">
        <f>RES_hhdet_tesh!B153/RES_summary!B$19</f>
        <v>5.4171456409557788</v>
      </c>
      <c r="C153" s="180">
        <f>RES_hhdet_tesh!C153/RES_summary!C$19</f>
        <v>5.9670515234958872</v>
      </c>
      <c r="D153" s="180">
        <f>RES_hhdet_tesh!D153/RES_summary!D$19</f>
        <v>5.8751818394741662</v>
      </c>
      <c r="E153" s="180">
        <f>RES_hhdet_tesh!E153/RES_summary!E$19</f>
        <v>6.3032614510677432</v>
      </c>
      <c r="F153" s="180">
        <f>RES_hhdet_tesh!F153/RES_summary!F$19</f>
        <v>6.2594486437576879</v>
      </c>
      <c r="G153" s="180">
        <f>RES_hhdet_tesh!G153/RES_summary!G$19</f>
        <v>6.5352822269361122</v>
      </c>
      <c r="H153" s="180">
        <f>RES_hhdet_tesh!H153/RES_summary!H$19</f>
        <v>6.6025735410934461</v>
      </c>
      <c r="I153" s="180">
        <f>RES_hhdet_tesh!I153/RES_summary!I$19</f>
        <v>6.783469169556529</v>
      </c>
      <c r="J153" s="180">
        <f>RES_hhdet_tesh!J153/RES_summary!J$19</f>
        <v>6.9813030328146262</v>
      </c>
      <c r="K153" s="180">
        <f>RES_hhdet_tesh!K153/RES_summary!K$19</f>
        <v>5.6174245325096219</v>
      </c>
      <c r="L153" s="180">
        <f>RES_hhdet_tesh!L153/RES_summary!L$19</f>
        <v>7.1899511721217877</v>
      </c>
      <c r="M153" s="180">
        <f>RES_hhdet_tesh!M153/RES_summary!M$19</f>
        <v>7.1266178790730734</v>
      </c>
      <c r="N153" s="180">
        <f>RES_hhdet_tesh!N153/RES_summary!N$19</f>
        <v>7.1515568407440044</v>
      </c>
      <c r="O153" s="180">
        <f>RES_hhdet_tesh!O153/RES_summary!O$19</f>
        <v>7.1109347822040476</v>
      </c>
      <c r="P153" s="180">
        <f>RES_hhdet_tesh!P153/RES_summary!P$19</f>
        <v>7.1061761998015402</v>
      </c>
      <c r="Q153" s="180">
        <f>RES_hhdet_tesh!Q153/RES_summary!Q$19</f>
        <v>7.5214497273241276</v>
      </c>
    </row>
    <row r="154" spans="1:17" ht="12" customHeight="1" x14ac:dyDescent="0.25">
      <c r="A154" s="161" t="s">
        <v>141</v>
      </c>
      <c r="B154" s="179">
        <f>RES_hhdet_tesh!B154/RES_summary!B$19</f>
        <v>0</v>
      </c>
      <c r="C154" s="179">
        <f>RES_hhdet_tesh!C154/RES_summary!C$19</f>
        <v>0</v>
      </c>
      <c r="D154" s="179">
        <f>RES_hhdet_tesh!D154/RES_summary!D$19</f>
        <v>5.5922173248873257</v>
      </c>
      <c r="E154" s="179">
        <f>RES_hhdet_tesh!E154/RES_summary!E$19</f>
        <v>5.5697760639187539</v>
      </c>
      <c r="F154" s="179">
        <f>RES_hhdet_tesh!F154/RES_summary!F$19</f>
        <v>5.6940061102956303</v>
      </c>
      <c r="G154" s="179">
        <f>RES_hhdet_tesh!G154/RES_summary!G$19</f>
        <v>6.0163337674093489</v>
      </c>
      <c r="H154" s="179">
        <f>RES_hhdet_tesh!H154/RES_summary!H$19</f>
        <v>5.9940164720232367</v>
      </c>
      <c r="I154" s="179">
        <f>RES_hhdet_tesh!I154/RES_summary!I$19</f>
        <v>6.0969268179774341</v>
      </c>
      <c r="J154" s="179">
        <f>RES_hhdet_tesh!J154/RES_summary!J$19</f>
        <v>6.2172940722210033</v>
      </c>
      <c r="K154" s="179">
        <f>RES_hhdet_tesh!K154/RES_summary!K$19</f>
        <v>5.0900192680470973</v>
      </c>
      <c r="L154" s="179">
        <f>RES_hhdet_tesh!L154/RES_summary!L$19</f>
        <v>6.4390436616488289</v>
      </c>
      <c r="M154" s="179">
        <f>RES_hhdet_tesh!M154/RES_summary!M$19</f>
        <v>6.4911827039868832</v>
      </c>
      <c r="N154" s="179">
        <f>RES_hhdet_tesh!N154/RES_summary!N$19</f>
        <v>6.5245693938669032</v>
      </c>
      <c r="O154" s="179">
        <f>RES_hhdet_tesh!O154/RES_summary!O$19</f>
        <v>6.6772171758834329</v>
      </c>
      <c r="P154" s="179">
        <f>RES_hhdet_tesh!P154/RES_summary!P$19</f>
        <v>6.7162643219112477</v>
      </c>
      <c r="Q154" s="179">
        <f>RES_hhdet_tesh!Q154/RES_summary!Q$19</f>
        <v>7.0591760101853058</v>
      </c>
    </row>
    <row r="155" spans="1:17" ht="12" customHeight="1" x14ac:dyDescent="0.25">
      <c r="A155" s="148" t="s">
        <v>60</v>
      </c>
      <c r="B155" s="177">
        <f>RES_hhdet_tesh!B155/RES_summary!B$19</f>
        <v>0</v>
      </c>
      <c r="C155" s="177">
        <f>RES_hhdet_tesh!C155/RES_summary!C$19</f>
        <v>0</v>
      </c>
      <c r="D155" s="177">
        <f>RES_hhdet_tesh!D155/RES_summary!D$19</f>
        <v>0.12685556044945015</v>
      </c>
      <c r="E155" s="177">
        <f>RES_hhdet_tesh!E155/RES_summary!E$19</f>
        <v>0.13239080891849606</v>
      </c>
      <c r="F155" s="177">
        <f>RES_hhdet_tesh!F155/RES_summary!F$19</f>
        <v>0.13055598134275226</v>
      </c>
      <c r="G155" s="177">
        <f>RES_hhdet_tesh!G155/RES_summary!G$19</f>
        <v>0.135355833192879</v>
      </c>
      <c r="H155" s="177">
        <f>RES_hhdet_tesh!H155/RES_summary!H$19</f>
        <v>0.13577451134688942</v>
      </c>
      <c r="I155" s="177">
        <f>RES_hhdet_tesh!I155/RES_summary!I$19</f>
        <v>0.13898558810743836</v>
      </c>
      <c r="J155" s="177">
        <f>RES_hhdet_tesh!J155/RES_summary!J$19</f>
        <v>0.14249590479497337</v>
      </c>
      <c r="K155" s="177">
        <f>RES_hhdet_tesh!K155/RES_summary!K$19</f>
        <v>0.11381188866342999</v>
      </c>
      <c r="L155" s="177">
        <f>RES_hhdet_tesh!L155/RES_summary!L$19</f>
        <v>0.14606859261263996</v>
      </c>
      <c r="M155" s="177">
        <f>RES_hhdet_tesh!M155/RES_summary!M$19</f>
        <v>0.1441460855194121</v>
      </c>
      <c r="N155" s="177">
        <f>RES_hhdet_tesh!N155/RES_summary!N$19</f>
        <v>0.14457013461066512</v>
      </c>
      <c r="O155" s="177">
        <f>RES_hhdet_tesh!O155/RES_summary!O$19</f>
        <v>0.19396956349140679</v>
      </c>
      <c r="P155" s="177">
        <f>RES_hhdet_tesh!P155/RES_summary!P$19</f>
        <v>0.19363460588279652</v>
      </c>
      <c r="Q155" s="177">
        <f>RES_hhdet_tesh!Q155/RES_summary!Q$19</f>
        <v>0.50843020828914809</v>
      </c>
    </row>
    <row r="156" spans="1:17" ht="12" customHeight="1" x14ac:dyDescent="0.25">
      <c r="A156" s="148" t="s">
        <v>59</v>
      </c>
      <c r="B156" s="177">
        <f>RES_hhdet_tesh!B156/RES_summary!B$19</f>
        <v>0</v>
      </c>
      <c r="C156" s="177">
        <f>RES_hhdet_tesh!C156/RES_summary!C$19</f>
        <v>0</v>
      </c>
      <c r="D156" s="177">
        <f>RES_hhdet_tesh!D156/RES_summary!D$19</f>
        <v>5.4653617644378745</v>
      </c>
      <c r="E156" s="177">
        <f>RES_hhdet_tesh!E156/RES_summary!E$19</f>
        <v>5.4373852550002582</v>
      </c>
      <c r="F156" s="177">
        <f>RES_hhdet_tesh!F156/RES_summary!F$19</f>
        <v>5.5634501289528782</v>
      </c>
      <c r="G156" s="177">
        <f>RES_hhdet_tesh!G156/RES_summary!G$19</f>
        <v>5.8809779342164701</v>
      </c>
      <c r="H156" s="177">
        <f>RES_hhdet_tesh!H156/RES_summary!H$19</f>
        <v>5.8582419606763461</v>
      </c>
      <c r="I156" s="177">
        <f>RES_hhdet_tesh!I156/RES_summary!I$19</f>
        <v>5.9579412298699967</v>
      </c>
      <c r="J156" s="177">
        <f>RES_hhdet_tesh!J156/RES_summary!J$19</f>
        <v>6.0747981674260298</v>
      </c>
      <c r="K156" s="177">
        <f>RES_hhdet_tesh!K156/RES_summary!K$19</f>
        <v>4.9762073793836645</v>
      </c>
      <c r="L156" s="177">
        <f>RES_hhdet_tesh!L156/RES_summary!L$19</f>
        <v>6.2929750690361903</v>
      </c>
      <c r="M156" s="177">
        <f>RES_hhdet_tesh!M156/RES_summary!M$19</f>
        <v>6.3470366184674702</v>
      </c>
      <c r="N156" s="177">
        <f>RES_hhdet_tesh!N156/RES_summary!N$19</f>
        <v>6.3799992592562385</v>
      </c>
      <c r="O156" s="177">
        <f>RES_hhdet_tesh!O156/RES_summary!O$19</f>
        <v>6.4832476123920264</v>
      </c>
      <c r="P156" s="177">
        <f>RES_hhdet_tesh!P156/RES_summary!P$19</f>
        <v>6.522629716028451</v>
      </c>
      <c r="Q156" s="177">
        <f>RES_hhdet_tesh!Q156/RES_summary!Q$19</f>
        <v>6.5507458018961575</v>
      </c>
    </row>
    <row r="157" spans="1:17" ht="12" customHeight="1" x14ac:dyDescent="0.25">
      <c r="A157" s="158" t="s">
        <v>62</v>
      </c>
      <c r="B157" s="178">
        <f>RES_hhdet_tesh!B157/RES_summary!B$19</f>
        <v>4.2537666831163676</v>
      </c>
      <c r="C157" s="178">
        <f>RES_hhdet_tesh!C157/RES_summary!C$19</f>
        <v>4.3922105323445368</v>
      </c>
      <c r="D157" s="178">
        <f>RES_hhdet_tesh!D157/RES_summary!D$19</f>
        <v>4.6005859221044476</v>
      </c>
      <c r="E157" s="178">
        <f>RES_hhdet_tesh!E157/RES_summary!E$19</f>
        <v>4.4835228587172455</v>
      </c>
      <c r="F157" s="178">
        <f>RES_hhdet_tesh!F157/RES_summary!F$19</f>
        <v>5.0880795574324802</v>
      </c>
      <c r="G157" s="178">
        <f>RES_hhdet_tesh!G157/RES_summary!G$19</f>
        <v>5.0246031817599013</v>
      </c>
      <c r="H157" s="178">
        <f>RES_hhdet_tesh!H157/RES_summary!H$19</f>
        <v>5.1943711006773849</v>
      </c>
      <c r="I157" s="178">
        <f>RES_hhdet_tesh!I157/RES_summary!I$19</f>
        <v>5.0885591286450218</v>
      </c>
      <c r="J157" s="178">
        <f>RES_hhdet_tesh!J157/RES_summary!J$19</f>
        <v>5.1581138525598602</v>
      </c>
      <c r="K157" s="178">
        <f>RES_hhdet_tesh!K157/RES_summary!K$19</f>
        <v>5.0668523789384814</v>
      </c>
      <c r="L157" s="178">
        <f>RES_hhdet_tesh!L157/RES_summary!L$19</f>
        <v>5.4674004875343378</v>
      </c>
      <c r="M157" s="178">
        <f>RES_hhdet_tesh!M157/RES_summary!M$19</f>
        <v>5.443169698512631</v>
      </c>
      <c r="N157" s="178">
        <f>RES_hhdet_tesh!N157/RES_summary!N$19</f>
        <v>5.4791130320112496</v>
      </c>
      <c r="O157" s="178">
        <f>RES_hhdet_tesh!O157/RES_summary!O$19</f>
        <v>5.4129285421794462</v>
      </c>
      <c r="P157" s="178">
        <f>RES_hhdet_tesh!P157/RES_summary!P$19</f>
        <v>5.3959098605111278</v>
      </c>
      <c r="Q157" s="178">
        <f>RES_hhdet_tesh!Q157/RES_summary!Q$19</f>
        <v>5.9218763014371412</v>
      </c>
    </row>
    <row r="158" spans="1:17" ht="12" customHeight="1" x14ac:dyDescent="0.25">
      <c r="A158" s="23" t="s">
        <v>57</v>
      </c>
      <c r="B158" s="177">
        <f>RES_hhdet_tesh!B158/RES_summary!B$19</f>
        <v>4.2160412970685099</v>
      </c>
      <c r="C158" s="177">
        <f>RES_hhdet_tesh!C158/RES_summary!C$19</f>
        <v>4.5942388314418157</v>
      </c>
      <c r="D158" s="177">
        <f>RES_hhdet_tesh!D158/RES_summary!D$19</f>
        <v>4.9289713361128511</v>
      </c>
      <c r="E158" s="177">
        <f>RES_hhdet_tesh!E158/RES_summary!E$19</f>
        <v>4.5721241169854405</v>
      </c>
      <c r="F158" s="177">
        <f>RES_hhdet_tesh!F158/RES_summary!F$19</f>
        <v>5.290012621444772</v>
      </c>
      <c r="G158" s="177">
        <f>RES_hhdet_tesh!G158/RES_summary!G$19</f>
        <v>5.2435294010473985</v>
      </c>
      <c r="H158" s="177">
        <f>RES_hhdet_tesh!H158/RES_summary!H$19</f>
        <v>5.345469031364277</v>
      </c>
      <c r="I158" s="177">
        <f>RES_hhdet_tesh!I158/RES_summary!I$19</f>
        <v>5.1749282172670723</v>
      </c>
      <c r="J158" s="177">
        <f>RES_hhdet_tesh!J158/RES_summary!J$19</f>
        <v>5.1987153015480452</v>
      </c>
      <c r="K158" s="177">
        <f>RES_hhdet_tesh!K158/RES_summary!K$19</f>
        <v>5.1726894368791481</v>
      </c>
      <c r="L158" s="177">
        <f>RES_hhdet_tesh!L158/RES_summary!L$19</f>
        <v>5.548647049685699</v>
      </c>
      <c r="M158" s="177">
        <f>RES_hhdet_tesh!M158/RES_summary!M$19</f>
        <v>5.5374851310666724</v>
      </c>
      <c r="N158" s="177">
        <f>RES_hhdet_tesh!N158/RES_summary!N$19</f>
        <v>5.5263706813841722</v>
      </c>
      <c r="O158" s="177">
        <f>RES_hhdet_tesh!O158/RES_summary!O$19</f>
        <v>5.5122338567991189</v>
      </c>
      <c r="P158" s="177">
        <f>RES_hhdet_tesh!P158/RES_summary!P$19</f>
        <v>5.4655424858568704</v>
      </c>
      <c r="Q158" s="177">
        <f>RES_hhdet_tesh!Q158/RES_summary!Q$19</f>
        <v>5.8875091343852706</v>
      </c>
    </row>
    <row r="159" spans="1:17" ht="12" customHeight="1" x14ac:dyDescent="0.25">
      <c r="A159" s="29" t="s">
        <v>140</v>
      </c>
      <c r="B159" s="176">
        <f>RES_hhdet_tesh!B159/RES_summary!B$19</f>
        <v>4.256240478922785</v>
      </c>
      <c r="C159" s="176">
        <f>RES_hhdet_tesh!C159/RES_summary!C$19</f>
        <v>4.2898507040183338</v>
      </c>
      <c r="D159" s="176">
        <f>RES_hhdet_tesh!D159/RES_summary!D$19</f>
        <v>4.5333869654567271</v>
      </c>
      <c r="E159" s="176">
        <f>RES_hhdet_tesh!E159/RES_summary!E$19</f>
        <v>4.4659571384556642</v>
      </c>
      <c r="F159" s="176">
        <f>RES_hhdet_tesh!F159/RES_summary!F$19</f>
        <v>5.0349110732884821</v>
      </c>
      <c r="G159" s="176">
        <f>RES_hhdet_tesh!G159/RES_summary!G$19</f>
        <v>4.9620564290662461</v>
      </c>
      <c r="H159" s="176">
        <f>RES_hhdet_tesh!H159/RES_summary!H$19</f>
        <v>5.142001568204865</v>
      </c>
      <c r="I159" s="176">
        <f>RES_hhdet_tesh!I159/RES_summary!I$19</f>
        <v>5.0397145433661947</v>
      </c>
      <c r="J159" s="176">
        <f>RES_hhdet_tesh!J159/RES_summary!J$19</f>
        <v>5.1160802274753037</v>
      </c>
      <c r="K159" s="176">
        <f>RES_hhdet_tesh!K159/RES_summary!K$19</f>
        <v>4.9419616348771713</v>
      </c>
      <c r="L159" s="176">
        <f>RES_hhdet_tesh!L159/RES_summary!L$19</f>
        <v>5.4103680931164906</v>
      </c>
      <c r="M159" s="176">
        <f>RES_hhdet_tesh!M159/RES_summary!M$19</f>
        <v>5.3895748408510897</v>
      </c>
      <c r="N159" s="176">
        <f>RES_hhdet_tesh!N159/RES_summary!N$19</f>
        <v>5.4541008498455881</v>
      </c>
      <c r="O159" s="176">
        <f>RES_hhdet_tesh!O159/RES_summary!O$19</f>
        <v>5.3695024910745506</v>
      </c>
      <c r="P159" s="176">
        <f>RES_hhdet_tesh!P159/RES_summary!P$19</f>
        <v>5.3720147614403801</v>
      </c>
      <c r="Q159" s="176">
        <f>RES_hhdet_tesh!Q159/RES_summary!Q$19</f>
        <v>5.9320364968612038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19.229832622081894</v>
      </c>
      <c r="C161" s="184">
        <f>RES_hhdet_tesh!C161/RES_summary!C$19</f>
        <v>17.839153632905756</v>
      </c>
      <c r="D161" s="184">
        <f>RES_hhdet_tesh!D161/RES_summary!D$19</f>
        <v>19.320305672225917</v>
      </c>
      <c r="E161" s="184">
        <f>RES_hhdet_tesh!E161/RES_summary!E$19</f>
        <v>22.630246412573946</v>
      </c>
      <c r="F161" s="184">
        <f>RES_hhdet_tesh!F161/RES_summary!F$19</f>
        <v>21.196047774176623</v>
      </c>
      <c r="G161" s="184">
        <f>RES_hhdet_tesh!G161/RES_summary!G$19</f>
        <v>21.289723304196922</v>
      </c>
      <c r="H161" s="184">
        <f>RES_hhdet_tesh!H161/RES_summary!H$19</f>
        <v>23.53756265946231</v>
      </c>
      <c r="I161" s="184">
        <f>RES_hhdet_tesh!I161/RES_summary!I$19</f>
        <v>23.285313685718577</v>
      </c>
      <c r="J161" s="184">
        <f>RES_hhdet_tesh!J161/RES_summary!J$19</f>
        <v>22.22353883922526</v>
      </c>
      <c r="K161" s="184">
        <f>RES_hhdet_tesh!K161/RES_summary!K$19</f>
        <v>17.247754266264</v>
      </c>
      <c r="L161" s="184">
        <f>RES_hhdet_tesh!L161/RES_summary!L$19</f>
        <v>21.409559302669422</v>
      </c>
      <c r="M161" s="184">
        <f>RES_hhdet_tesh!M161/RES_summary!M$19</f>
        <v>21.414207350377396</v>
      </c>
      <c r="N161" s="184">
        <f>RES_hhdet_tesh!N161/RES_summary!N$19</f>
        <v>22.919083598472756</v>
      </c>
      <c r="O161" s="184">
        <f>RES_hhdet_tesh!O161/RES_summary!O$19</f>
        <v>22.279821463814422</v>
      </c>
      <c r="P161" s="184">
        <f>RES_hhdet_tesh!P161/RES_summary!P$19</f>
        <v>22.512723199743103</v>
      </c>
      <c r="Q161" s="184">
        <f>RES_hhdet_tesh!Q161/RES_summary!Q$19</f>
        <v>25.947474448076825</v>
      </c>
    </row>
    <row r="162" spans="1:17" ht="12.95" customHeight="1" x14ac:dyDescent="0.25">
      <c r="A162" s="158" t="s">
        <v>65</v>
      </c>
      <c r="B162" s="178">
        <f>RES_hhdet_tesh!B162/RES_summary!B$19</f>
        <v>6.3402253187809654</v>
      </c>
      <c r="C162" s="178">
        <f>RES_hhdet_tesh!C162/RES_summary!C$19</f>
        <v>4.5199363655074389</v>
      </c>
      <c r="D162" s="178">
        <f>RES_hhdet_tesh!D162/RES_summary!D$19</f>
        <v>5.8005966388088011</v>
      </c>
      <c r="E162" s="178">
        <f>RES_hhdet_tesh!E162/RES_summary!E$19</f>
        <v>9.0866620033350429</v>
      </c>
      <c r="F162" s="178">
        <f>RES_hhdet_tesh!F162/RES_summary!F$19</f>
        <v>6.8460704953243345</v>
      </c>
      <c r="G162" s="178">
        <f>RES_hhdet_tesh!G162/RES_summary!G$19</f>
        <v>6.5467518136681404</v>
      </c>
      <c r="H162" s="178">
        <f>RES_hhdet_tesh!H162/RES_summary!H$19</f>
        <v>8.2699834270527965</v>
      </c>
      <c r="I162" s="178">
        <f>RES_hhdet_tesh!I162/RES_summary!I$19</f>
        <v>7.9583983424646476</v>
      </c>
      <c r="J162" s="178">
        <f>RES_hhdet_tesh!J162/RES_summary!J$19</f>
        <v>6.5666502655447951</v>
      </c>
      <c r="K162" s="178">
        <f>RES_hhdet_tesh!K162/RES_summary!K$19</f>
        <v>2.3540008179913525</v>
      </c>
      <c r="L162" s="178">
        <f>RES_hhdet_tesh!L162/RES_summary!L$19</f>
        <v>4.365576255100633</v>
      </c>
      <c r="M162" s="178">
        <f>RES_hhdet_tesh!M162/RES_summary!M$19</f>
        <v>3.9205449431153361</v>
      </c>
      <c r="N162" s="178">
        <f>RES_hhdet_tesh!N162/RES_summary!N$19</f>
        <v>5.0710554915039419</v>
      </c>
      <c r="O162" s="178">
        <f>RES_hhdet_tesh!O162/RES_summary!O$19</f>
        <v>4.2698576978830571</v>
      </c>
      <c r="P162" s="178">
        <f>RES_hhdet_tesh!P162/RES_summary!P$19</f>
        <v>4.33875915114979</v>
      </c>
      <c r="Q162" s="178">
        <f>RES_hhdet_tesh!Q162/RES_summary!Q$19</f>
        <v>6.6317459365858245</v>
      </c>
    </row>
    <row r="163" spans="1:17" ht="12" customHeight="1" x14ac:dyDescent="0.25">
      <c r="A163" s="23" t="s">
        <v>60</v>
      </c>
      <c r="B163" s="176">
        <f>RES_hhdet_tesh!B163/RES_summary!B$19</f>
        <v>6.3402253187809654</v>
      </c>
      <c r="C163" s="176">
        <f>RES_hhdet_tesh!C163/RES_summary!C$19</f>
        <v>4.5199363655074389</v>
      </c>
      <c r="D163" s="176">
        <f>RES_hhdet_tesh!D163/RES_summary!D$19</f>
        <v>5.8005966388088011</v>
      </c>
      <c r="E163" s="176">
        <f>RES_hhdet_tesh!E163/RES_summary!E$19</f>
        <v>9.0866620033350429</v>
      </c>
      <c r="F163" s="176">
        <f>RES_hhdet_tesh!F163/RES_summary!F$19</f>
        <v>6.8460704953243345</v>
      </c>
      <c r="G163" s="176">
        <f>RES_hhdet_tesh!G163/RES_summary!G$19</f>
        <v>6.5467518136681404</v>
      </c>
      <c r="H163" s="176">
        <f>RES_hhdet_tesh!H163/RES_summary!H$19</f>
        <v>8.2699834270527965</v>
      </c>
      <c r="I163" s="176">
        <f>RES_hhdet_tesh!I163/RES_summary!I$19</f>
        <v>7.9583983424646476</v>
      </c>
      <c r="J163" s="176">
        <f>RES_hhdet_tesh!J163/RES_summary!J$19</f>
        <v>6.5666502655447951</v>
      </c>
      <c r="K163" s="176">
        <f>RES_hhdet_tesh!K163/RES_summary!K$19</f>
        <v>2.3540008179913525</v>
      </c>
      <c r="L163" s="176">
        <f>RES_hhdet_tesh!L163/RES_summary!L$19</f>
        <v>4.365576255100633</v>
      </c>
      <c r="M163" s="176">
        <f>RES_hhdet_tesh!M163/RES_summary!M$19</f>
        <v>3.9205449431153361</v>
      </c>
      <c r="N163" s="176">
        <f>RES_hhdet_tesh!N163/RES_summary!N$19</f>
        <v>5.0710554915039419</v>
      </c>
      <c r="O163" s="176">
        <f>RES_hhdet_tesh!O163/RES_summary!O$19</f>
        <v>4.2698576978830571</v>
      </c>
      <c r="P163" s="176">
        <f>RES_hhdet_tesh!P163/RES_summary!P$19</f>
        <v>4.33875915114979</v>
      </c>
      <c r="Q163" s="176">
        <f>RES_hhdet_tesh!Q163/RES_summary!Q$19</f>
        <v>6.6317459365858245</v>
      </c>
    </row>
    <row r="164" spans="1:17" ht="12.95" customHeight="1" x14ac:dyDescent="0.25">
      <c r="A164" s="158" t="s">
        <v>112</v>
      </c>
      <c r="B164" s="178">
        <f>RES_hhdet_tesh!B164/RES_summary!B$19</f>
        <v>3.2203153715712443</v>
      </c>
      <c r="C164" s="178">
        <f>RES_hhdet_tesh!C164/RES_summary!C$19</f>
        <v>3.0969100620926673</v>
      </c>
      <c r="D164" s="178">
        <f>RES_hhdet_tesh!D164/RES_summary!D$19</f>
        <v>3.2008285352372861</v>
      </c>
      <c r="E164" s="178">
        <f>RES_hhdet_tesh!E164/RES_summary!E$19</f>
        <v>3.0154610303784795</v>
      </c>
      <c r="F164" s="178">
        <f>RES_hhdet_tesh!F164/RES_summary!F$19</f>
        <v>3.1904127469112966</v>
      </c>
      <c r="G164" s="178">
        <f>RES_hhdet_tesh!G164/RES_summary!G$19</f>
        <v>3.3334411163178141</v>
      </c>
      <c r="H164" s="178">
        <f>RES_hhdet_tesh!H164/RES_summary!H$19</f>
        <v>3.5833546592622576</v>
      </c>
      <c r="I164" s="178">
        <f>RES_hhdet_tesh!I164/RES_summary!I$19</f>
        <v>3.5434849290411909</v>
      </c>
      <c r="J164" s="178">
        <f>RES_hhdet_tesh!J164/RES_summary!J$19</f>
        <v>3.5863542193101914</v>
      </c>
      <c r="K164" s="178">
        <f>RES_hhdet_tesh!K164/RES_summary!K$19</f>
        <v>4.2749357061910711</v>
      </c>
      <c r="L164" s="178">
        <f>RES_hhdet_tesh!L164/RES_summary!L$19</f>
        <v>4.6698041058115924</v>
      </c>
      <c r="M164" s="178">
        <f>RES_hhdet_tesh!M164/RES_summary!M$19</f>
        <v>5.186678624196456</v>
      </c>
      <c r="N164" s="178">
        <f>RES_hhdet_tesh!N164/RES_summary!N$19</f>
        <v>5.4758858732269484</v>
      </c>
      <c r="O164" s="178">
        <f>RES_hhdet_tesh!O164/RES_summary!O$19</f>
        <v>5.6710108905962358</v>
      </c>
      <c r="P164" s="178">
        <f>RES_hhdet_tesh!P164/RES_summary!P$19</f>
        <v>5.8368311666603976</v>
      </c>
      <c r="Q164" s="178">
        <f>RES_hhdet_tesh!Q164/RES_summary!Q$19</f>
        <v>6.0586849664026676</v>
      </c>
    </row>
    <row r="165" spans="1:17" ht="12" customHeight="1" x14ac:dyDescent="0.25">
      <c r="A165" s="23" t="s">
        <v>60</v>
      </c>
      <c r="B165" s="177">
        <f>RES_hhdet_tesh!B165/RES_summary!B$19</f>
        <v>3.2203153715712443</v>
      </c>
      <c r="C165" s="177">
        <f>RES_hhdet_tesh!C165/RES_summary!C$19</f>
        <v>3.0969100620926673</v>
      </c>
      <c r="D165" s="177">
        <f>RES_hhdet_tesh!D165/RES_summary!D$19</f>
        <v>3.2008285352372861</v>
      </c>
      <c r="E165" s="177">
        <f>RES_hhdet_tesh!E165/RES_summary!E$19</f>
        <v>3.0154610303784795</v>
      </c>
      <c r="F165" s="177">
        <f>RES_hhdet_tesh!F165/RES_summary!F$19</f>
        <v>3.1904127469112966</v>
      </c>
      <c r="G165" s="177">
        <f>RES_hhdet_tesh!G165/RES_summary!G$19</f>
        <v>3.3334411163178141</v>
      </c>
      <c r="H165" s="177">
        <f>RES_hhdet_tesh!H165/RES_summary!H$19</f>
        <v>3.5833546592622576</v>
      </c>
      <c r="I165" s="177">
        <f>RES_hhdet_tesh!I165/RES_summary!I$19</f>
        <v>3.5434849290411909</v>
      </c>
      <c r="J165" s="177">
        <f>RES_hhdet_tesh!J165/RES_summary!J$19</f>
        <v>3.5863542193101914</v>
      </c>
      <c r="K165" s="177">
        <f>RES_hhdet_tesh!K165/RES_summary!K$19</f>
        <v>4.2749357061910711</v>
      </c>
      <c r="L165" s="177">
        <f>RES_hhdet_tesh!L165/RES_summary!L$19</f>
        <v>4.6698041058115924</v>
      </c>
      <c r="M165" s="177">
        <f>RES_hhdet_tesh!M165/RES_summary!M$19</f>
        <v>5.186678624196456</v>
      </c>
      <c r="N165" s="177">
        <f>RES_hhdet_tesh!N165/RES_summary!N$19</f>
        <v>5.4758858732269484</v>
      </c>
      <c r="O165" s="177">
        <f>RES_hhdet_tesh!O165/RES_summary!O$19</f>
        <v>5.6710108905962358</v>
      </c>
      <c r="P165" s="177">
        <f>RES_hhdet_tesh!P165/RES_summary!P$19</f>
        <v>5.8368311666603976</v>
      </c>
      <c r="Q165" s="177">
        <f>RES_hhdet_tesh!Q165/RES_summary!Q$19</f>
        <v>6.0586849664026676</v>
      </c>
    </row>
    <row r="166" spans="1:17" ht="12" customHeight="1" x14ac:dyDescent="0.25">
      <c r="A166" s="158" t="s">
        <v>63</v>
      </c>
      <c r="B166" s="178">
        <f>RES_hhdet_tesh!B166/RES_summary!B$19</f>
        <v>5.4155233762928017</v>
      </c>
      <c r="C166" s="178">
        <f>RES_hhdet_tesh!C166/RES_summary!C$19</f>
        <v>5.8301023704844175</v>
      </c>
      <c r="D166" s="178">
        <f>RES_hhdet_tesh!D166/RES_summary!D$19</f>
        <v>5.718315723430675</v>
      </c>
      <c r="E166" s="178">
        <f>RES_hhdet_tesh!E166/RES_summary!E$19</f>
        <v>6.0446002118307769</v>
      </c>
      <c r="F166" s="178">
        <f>RES_hhdet_tesh!F166/RES_summary!F$19</f>
        <v>6.0714809134912748</v>
      </c>
      <c r="G166" s="178">
        <f>RES_hhdet_tesh!G166/RES_summary!G$19</f>
        <v>6.3849332898297666</v>
      </c>
      <c r="H166" s="178">
        <f>RES_hhdet_tesh!H166/RES_summary!H$19</f>
        <v>6.4898641142721676</v>
      </c>
      <c r="I166" s="178">
        <f>RES_hhdet_tesh!I166/RES_summary!I$19</f>
        <v>6.6948714036149761</v>
      </c>
      <c r="J166" s="178">
        <f>RES_hhdet_tesh!J166/RES_summary!J$19</f>
        <v>6.9124191071094332</v>
      </c>
      <c r="K166" s="178">
        <f>RES_hhdet_tesh!K166/RES_summary!K$19</f>
        <v>5.5519578656158277</v>
      </c>
      <c r="L166" s="178">
        <f>RES_hhdet_tesh!L166/RES_summary!L$19</f>
        <v>6.9067777120163925</v>
      </c>
      <c r="M166" s="178">
        <f>RES_hhdet_tesh!M166/RES_summary!M$19</f>
        <v>6.8638117298647758</v>
      </c>
      <c r="N166" s="178">
        <f>RES_hhdet_tesh!N166/RES_summary!N$19</f>
        <v>6.8930281304178393</v>
      </c>
      <c r="O166" s="178">
        <f>RES_hhdet_tesh!O166/RES_summary!O$19</f>
        <v>6.9260281119068718</v>
      </c>
      <c r="P166" s="178">
        <f>RES_hhdet_tesh!P166/RES_summary!P$19</f>
        <v>6.9412208187780244</v>
      </c>
      <c r="Q166" s="178">
        <f>RES_hhdet_tesh!Q166/RES_summary!Q$19</f>
        <v>7.3351691563385844</v>
      </c>
    </row>
    <row r="167" spans="1:17" ht="12" customHeight="1" x14ac:dyDescent="0.25">
      <c r="A167" s="167" t="s">
        <v>144</v>
      </c>
      <c r="B167" s="183">
        <f>RES_hhdet_tesh!B167/RES_summary!B$19</f>
        <v>5.3661518645215009</v>
      </c>
      <c r="C167" s="183">
        <f>RES_hhdet_tesh!C167/RES_summary!C$19</f>
        <v>6.1165806435414929</v>
      </c>
      <c r="D167" s="183">
        <f>RES_hhdet_tesh!D167/RES_summary!D$19</f>
        <v>6.260167666981495</v>
      </c>
      <c r="E167" s="183">
        <f>RES_hhdet_tesh!E167/RES_summary!E$19</f>
        <v>6.1901162557874132</v>
      </c>
      <c r="F167" s="183">
        <f>RES_hhdet_tesh!F167/RES_summary!F$19</f>
        <v>6.2849768807792259</v>
      </c>
      <c r="G167" s="183">
        <f>RES_hhdet_tesh!G167/RES_summary!G$19</f>
        <v>0</v>
      </c>
      <c r="H167" s="183">
        <f>RES_hhdet_tesh!H167/RES_summary!H$19</f>
        <v>0</v>
      </c>
      <c r="I167" s="183">
        <f>RES_hhdet_tesh!I167/RES_summary!I$19</f>
        <v>0</v>
      </c>
      <c r="J167" s="183">
        <f>RES_hhdet_tesh!J167/RES_summary!J$19</f>
        <v>0</v>
      </c>
      <c r="K167" s="183">
        <f>RES_hhdet_tesh!K167/RES_summary!K$19</f>
        <v>0</v>
      </c>
      <c r="L167" s="183">
        <f>RES_hhdet_tesh!L167/RES_summary!L$19</f>
        <v>0</v>
      </c>
      <c r="M167" s="183">
        <f>RES_hhdet_tesh!M167/RES_summary!M$19</f>
        <v>0</v>
      </c>
      <c r="N167" s="183">
        <f>RES_hhdet_tesh!N167/RES_summary!N$19</f>
        <v>0</v>
      </c>
      <c r="O167" s="183">
        <f>RES_hhdet_tesh!O167/RES_summary!O$19</f>
        <v>0</v>
      </c>
      <c r="P167" s="183">
        <f>RES_hhdet_tesh!P167/RES_summary!P$19</f>
        <v>0</v>
      </c>
      <c r="Q167" s="183">
        <f>RES_hhdet_tesh!Q167/RES_summary!Q$19</f>
        <v>0</v>
      </c>
    </row>
    <row r="168" spans="1:17" ht="12" customHeight="1" x14ac:dyDescent="0.25">
      <c r="A168" s="167" t="s">
        <v>143</v>
      </c>
      <c r="B168" s="183">
        <f>RES_hhdet_tesh!B168/RES_summary!B$19</f>
        <v>0</v>
      </c>
      <c r="C168" s="183">
        <f>RES_hhdet_tesh!C168/RES_summary!C$19</f>
        <v>0</v>
      </c>
      <c r="D168" s="183">
        <f>RES_hhdet_tesh!D168/RES_summary!D$19</f>
        <v>5.5913642986021603</v>
      </c>
      <c r="E168" s="183">
        <f>RES_hhdet_tesh!E168/RES_summary!E$19</f>
        <v>5.5618640314264631</v>
      </c>
      <c r="F168" s="183">
        <f>RES_hhdet_tesh!F168/RES_summary!F$19</f>
        <v>5.6900243690890981</v>
      </c>
      <c r="G168" s="183">
        <f>RES_hhdet_tesh!G168/RES_summary!G$19</f>
        <v>0</v>
      </c>
      <c r="H168" s="183">
        <f>RES_hhdet_tesh!H168/RES_summary!H$19</f>
        <v>0</v>
      </c>
      <c r="I168" s="183">
        <f>RES_hhdet_tesh!I168/RES_summary!I$19</f>
        <v>0</v>
      </c>
      <c r="J168" s="183">
        <f>RES_hhdet_tesh!J168/RES_summary!J$19</f>
        <v>0</v>
      </c>
      <c r="K168" s="183">
        <f>RES_hhdet_tesh!K168/RES_summary!K$19</f>
        <v>0</v>
      </c>
      <c r="L168" s="183">
        <f>RES_hhdet_tesh!L168/RES_summary!L$19</f>
        <v>0</v>
      </c>
      <c r="M168" s="183">
        <f>RES_hhdet_tesh!M168/RES_summary!M$19</f>
        <v>0</v>
      </c>
      <c r="N168" s="183">
        <f>RES_hhdet_tesh!N168/RES_summary!N$19</f>
        <v>0</v>
      </c>
      <c r="O168" s="183">
        <f>RES_hhdet_tesh!O168/RES_summary!O$19</f>
        <v>0</v>
      </c>
      <c r="P168" s="183">
        <f>RES_hhdet_tesh!P168/RES_summary!P$19</f>
        <v>0</v>
      </c>
      <c r="Q168" s="183">
        <f>RES_hhdet_tesh!Q168/RES_summary!Q$19</f>
        <v>0</v>
      </c>
    </row>
    <row r="169" spans="1:17" ht="12" customHeight="1" x14ac:dyDescent="0.25">
      <c r="A169" s="166" t="s">
        <v>57</v>
      </c>
      <c r="B169" s="182">
        <f>RES_hhdet_tesh!B169/RES_summary!B$19</f>
        <v>0</v>
      </c>
      <c r="C169" s="182">
        <f>RES_hhdet_tesh!C169/RES_summary!C$19</f>
        <v>0</v>
      </c>
      <c r="D169" s="182">
        <f>RES_hhdet_tesh!D169/RES_summary!D$19</f>
        <v>0.12600253416428087</v>
      </c>
      <c r="E169" s="182">
        <f>RES_hhdet_tesh!E169/RES_summary!E$19</f>
        <v>0.12447877642620664</v>
      </c>
      <c r="F169" s="182">
        <f>RES_hhdet_tesh!F169/RES_summary!F$19</f>
        <v>0.12657424013622187</v>
      </c>
      <c r="G169" s="182">
        <f>RES_hhdet_tesh!G169/RES_summary!G$19</f>
        <v>0</v>
      </c>
      <c r="H169" s="182">
        <f>RES_hhdet_tesh!H169/RES_summary!H$19</f>
        <v>0</v>
      </c>
      <c r="I169" s="182">
        <f>RES_hhdet_tesh!I169/RES_summary!I$19</f>
        <v>0</v>
      </c>
      <c r="J169" s="182">
        <f>RES_hhdet_tesh!J169/RES_summary!J$19</f>
        <v>0</v>
      </c>
      <c r="K169" s="182">
        <f>RES_hhdet_tesh!K169/RES_summary!K$19</f>
        <v>0</v>
      </c>
      <c r="L169" s="182">
        <f>RES_hhdet_tesh!L169/RES_summary!L$19</f>
        <v>0</v>
      </c>
      <c r="M169" s="182">
        <f>RES_hhdet_tesh!M169/RES_summary!M$19</f>
        <v>0</v>
      </c>
      <c r="N169" s="182">
        <f>RES_hhdet_tesh!N169/RES_summary!N$19</f>
        <v>0</v>
      </c>
      <c r="O169" s="182">
        <f>RES_hhdet_tesh!O169/RES_summary!O$19</f>
        <v>0</v>
      </c>
      <c r="P169" s="182">
        <f>RES_hhdet_tesh!P169/RES_summary!P$19</f>
        <v>0</v>
      </c>
      <c r="Q169" s="182">
        <f>RES_hhdet_tesh!Q169/RES_summary!Q$19</f>
        <v>0</v>
      </c>
    </row>
    <row r="170" spans="1:17" ht="12" customHeight="1" x14ac:dyDescent="0.25">
      <c r="A170" s="147" t="s">
        <v>59</v>
      </c>
      <c r="B170" s="181">
        <f>RES_hhdet_tesh!B170/RES_summary!B$19</f>
        <v>0</v>
      </c>
      <c r="C170" s="181">
        <f>RES_hhdet_tesh!C170/RES_summary!C$19</f>
        <v>0</v>
      </c>
      <c r="D170" s="181">
        <f>RES_hhdet_tesh!D170/RES_summary!D$19</f>
        <v>5.4653617644378807</v>
      </c>
      <c r="E170" s="181">
        <f>RES_hhdet_tesh!E170/RES_summary!E$19</f>
        <v>5.4373852550002564</v>
      </c>
      <c r="F170" s="181">
        <f>RES_hhdet_tesh!F170/RES_summary!F$19</f>
        <v>5.5634501289528773</v>
      </c>
      <c r="G170" s="181">
        <f>RES_hhdet_tesh!G170/RES_summary!G$19</f>
        <v>0</v>
      </c>
      <c r="H170" s="181">
        <f>RES_hhdet_tesh!H170/RES_summary!H$19</f>
        <v>0</v>
      </c>
      <c r="I170" s="181">
        <f>RES_hhdet_tesh!I170/RES_summary!I$19</f>
        <v>0</v>
      </c>
      <c r="J170" s="181">
        <f>RES_hhdet_tesh!J170/RES_summary!J$19</f>
        <v>0</v>
      </c>
      <c r="K170" s="181">
        <f>RES_hhdet_tesh!K170/RES_summary!K$19</f>
        <v>0</v>
      </c>
      <c r="L170" s="181">
        <f>RES_hhdet_tesh!L170/RES_summary!L$19</f>
        <v>0</v>
      </c>
      <c r="M170" s="181">
        <f>RES_hhdet_tesh!M170/RES_summary!M$19</f>
        <v>0</v>
      </c>
      <c r="N170" s="181">
        <f>RES_hhdet_tesh!N170/RES_summary!N$19</f>
        <v>0</v>
      </c>
      <c r="O170" s="181">
        <f>RES_hhdet_tesh!O170/RES_summary!O$19</f>
        <v>0</v>
      </c>
      <c r="P170" s="181">
        <f>RES_hhdet_tesh!P170/RES_summary!P$19</f>
        <v>0</v>
      </c>
      <c r="Q170" s="181">
        <f>RES_hhdet_tesh!Q170/RES_summary!Q$19</f>
        <v>0</v>
      </c>
    </row>
    <row r="171" spans="1:17" ht="12" customHeight="1" x14ac:dyDescent="0.25">
      <c r="A171" s="163" t="s">
        <v>142</v>
      </c>
      <c r="B171" s="180">
        <f>RES_hhdet_tesh!B171/RES_summary!B$19</f>
        <v>5.4171456409557797</v>
      </c>
      <c r="C171" s="180">
        <f>RES_hhdet_tesh!C171/RES_summary!C$19</f>
        <v>5.8060431034247166</v>
      </c>
      <c r="D171" s="180">
        <f>RES_hhdet_tesh!D171/RES_summary!D$19</f>
        <v>5.6924268298103264</v>
      </c>
      <c r="E171" s="180">
        <f>RES_hhdet_tesh!E171/RES_summary!E$19</f>
        <v>6.0598859393702131</v>
      </c>
      <c r="F171" s="180">
        <f>RES_hhdet_tesh!F171/RES_summary!F$19</f>
        <v>6.086268119135017</v>
      </c>
      <c r="G171" s="180">
        <f>RES_hhdet_tesh!G171/RES_summary!G$19</f>
        <v>6.409020874381004</v>
      </c>
      <c r="H171" s="180">
        <f>RES_hhdet_tesh!H171/RES_summary!H$19</f>
        <v>6.5268100134620939</v>
      </c>
      <c r="I171" s="180">
        <f>RES_hhdet_tesh!I171/RES_summary!I$19</f>
        <v>6.7537404839763973</v>
      </c>
      <c r="J171" s="180">
        <f>RES_hhdet_tesh!J171/RES_summary!J$19</f>
        <v>6.9870117742318882</v>
      </c>
      <c r="K171" s="180">
        <f>RES_hhdet_tesh!K171/RES_summary!K$19</f>
        <v>5.6125699070359705</v>
      </c>
      <c r="L171" s="180">
        <f>RES_hhdet_tesh!L171/RES_summary!L$19</f>
        <v>7.1861193506990118</v>
      </c>
      <c r="M171" s="180">
        <f>RES_hhdet_tesh!M171/RES_summary!M$19</f>
        <v>7.0938226779328222</v>
      </c>
      <c r="N171" s="180">
        <f>RES_hhdet_tesh!N171/RES_summary!N$19</f>
        <v>7.1220344202059342</v>
      </c>
      <c r="O171" s="180">
        <f>RES_hhdet_tesh!O171/RES_summary!O$19</f>
        <v>7.0772587389615937</v>
      </c>
      <c r="P171" s="180">
        <f>RES_hhdet_tesh!P171/RES_summary!P$19</f>
        <v>7.077860615865796</v>
      </c>
      <c r="Q171" s="180">
        <f>RES_hhdet_tesh!Q171/RES_summary!Q$19</f>
        <v>7.4991778877178019</v>
      </c>
    </row>
    <row r="172" spans="1:17" ht="12" customHeight="1" x14ac:dyDescent="0.25">
      <c r="A172" s="161" t="s">
        <v>141</v>
      </c>
      <c r="B172" s="179">
        <f>RES_hhdet_tesh!B172/RES_summary!B$19</f>
        <v>0</v>
      </c>
      <c r="C172" s="179">
        <f>RES_hhdet_tesh!C172/RES_summary!C$19</f>
        <v>0</v>
      </c>
      <c r="D172" s="179">
        <f>RES_hhdet_tesh!D172/RES_summary!D$19</f>
        <v>5.5922173248873266</v>
      </c>
      <c r="E172" s="179">
        <f>RES_hhdet_tesh!E172/RES_summary!E$19</f>
        <v>5.5695465284133379</v>
      </c>
      <c r="F172" s="179">
        <f>RES_hhdet_tesh!F172/RES_summary!F$19</f>
        <v>5.6939803340665049</v>
      </c>
      <c r="G172" s="179">
        <f>RES_hhdet_tesh!G172/RES_summary!G$19</f>
        <v>6.0164662388762631</v>
      </c>
      <c r="H172" s="179">
        <f>RES_hhdet_tesh!H172/RES_summary!H$19</f>
        <v>5.9941328586938063</v>
      </c>
      <c r="I172" s="179">
        <f>RES_hhdet_tesh!I172/RES_summary!I$19</f>
        <v>6.0970074260327936</v>
      </c>
      <c r="J172" s="179">
        <f>RES_hhdet_tesh!J172/RES_summary!J$19</f>
        <v>6.2170172597301514</v>
      </c>
      <c r="K172" s="179">
        <f>RES_hhdet_tesh!K172/RES_summary!K$19</f>
        <v>5.0897313922661649</v>
      </c>
      <c r="L172" s="179">
        <f>RES_hhdet_tesh!L172/RES_summary!L$19</f>
        <v>6.4389092599331423</v>
      </c>
      <c r="M172" s="179">
        <f>RES_hhdet_tesh!M172/RES_summary!M$19</f>
        <v>6.4908431884163429</v>
      </c>
      <c r="N172" s="179">
        <f>RES_hhdet_tesh!N172/RES_summary!N$19</f>
        <v>6.5243187924060946</v>
      </c>
      <c r="O172" s="179">
        <f>RES_hhdet_tesh!O172/RES_summary!O$19</f>
        <v>6.6766114516512678</v>
      </c>
      <c r="P172" s="179">
        <f>RES_hhdet_tesh!P172/RES_summary!P$19</f>
        <v>6.7153670603155069</v>
      </c>
      <c r="Q172" s="179">
        <f>RES_hhdet_tesh!Q172/RES_summary!Q$19</f>
        <v>7.0560345188101632</v>
      </c>
    </row>
    <row r="173" spans="1:17" ht="12" customHeight="1" x14ac:dyDescent="0.25">
      <c r="A173" s="148" t="s">
        <v>60</v>
      </c>
      <c r="B173" s="177">
        <f>RES_hhdet_tesh!B173/RES_summary!B$19</f>
        <v>0</v>
      </c>
      <c r="C173" s="177">
        <f>RES_hhdet_tesh!C173/RES_summary!C$19</f>
        <v>0</v>
      </c>
      <c r="D173" s="177">
        <f>RES_hhdet_tesh!D173/RES_summary!D$19</f>
        <v>0.12685556044945015</v>
      </c>
      <c r="E173" s="177">
        <f>RES_hhdet_tesh!E173/RES_summary!E$19</f>
        <v>0.13216127341308379</v>
      </c>
      <c r="F173" s="177">
        <f>RES_hhdet_tesh!F173/RES_summary!F$19</f>
        <v>0.13053020511362612</v>
      </c>
      <c r="G173" s="177">
        <f>RES_hhdet_tesh!G173/RES_summary!G$19</f>
        <v>0.13548830465979173</v>
      </c>
      <c r="H173" s="177">
        <f>RES_hhdet_tesh!H173/RES_summary!H$19</f>
        <v>0.13589089801745735</v>
      </c>
      <c r="I173" s="177">
        <f>RES_hhdet_tesh!I173/RES_summary!I$19</f>
        <v>0.13906619616279992</v>
      </c>
      <c r="J173" s="177">
        <f>RES_hhdet_tesh!J173/RES_summary!J$19</f>
        <v>0.14221909230412161</v>
      </c>
      <c r="K173" s="177">
        <f>RES_hhdet_tesh!K173/RES_summary!K$19</f>
        <v>0.11352401288250029</v>
      </c>
      <c r="L173" s="177">
        <f>RES_hhdet_tesh!L173/RES_summary!L$19</f>
        <v>0.14593419089695173</v>
      </c>
      <c r="M173" s="177">
        <f>RES_hhdet_tesh!M173/RES_summary!M$19</f>
        <v>0.14380656994887711</v>
      </c>
      <c r="N173" s="177">
        <f>RES_hhdet_tesh!N173/RES_summary!N$19</f>
        <v>0.14431953314985907</v>
      </c>
      <c r="O173" s="177">
        <f>RES_hhdet_tesh!O173/RES_summary!O$19</f>
        <v>0.1933638392592443</v>
      </c>
      <c r="P173" s="177">
        <f>RES_hhdet_tesh!P173/RES_summary!P$19</f>
        <v>0.19273734428705724</v>
      </c>
      <c r="Q173" s="177">
        <f>RES_hhdet_tesh!Q173/RES_summary!Q$19</f>
        <v>0.50528871691400956</v>
      </c>
    </row>
    <row r="174" spans="1:17" ht="12" customHeight="1" x14ac:dyDescent="0.25">
      <c r="A174" s="159" t="s">
        <v>59</v>
      </c>
      <c r="B174" s="176">
        <f>RES_hhdet_tesh!B174/RES_summary!B$19</f>
        <v>0</v>
      </c>
      <c r="C174" s="176">
        <f>RES_hhdet_tesh!C174/RES_summary!C$19</f>
        <v>0</v>
      </c>
      <c r="D174" s="176">
        <f>RES_hhdet_tesh!D174/RES_summary!D$19</f>
        <v>5.4653617644378762</v>
      </c>
      <c r="E174" s="176">
        <f>RES_hhdet_tesh!E174/RES_summary!E$19</f>
        <v>5.4373852550002546</v>
      </c>
      <c r="F174" s="176">
        <f>RES_hhdet_tesh!F174/RES_summary!F$19</f>
        <v>5.5634501289528799</v>
      </c>
      <c r="G174" s="176">
        <f>RES_hhdet_tesh!G174/RES_summary!G$19</f>
        <v>5.880977934216471</v>
      </c>
      <c r="H174" s="176">
        <f>RES_hhdet_tesh!H174/RES_summary!H$19</f>
        <v>5.8582419606763478</v>
      </c>
      <c r="I174" s="176">
        <f>RES_hhdet_tesh!I174/RES_summary!I$19</f>
        <v>5.9579412298699932</v>
      </c>
      <c r="J174" s="176">
        <f>RES_hhdet_tesh!J174/RES_summary!J$19</f>
        <v>6.0747981674260281</v>
      </c>
      <c r="K174" s="176">
        <f>RES_hhdet_tesh!K174/RES_summary!K$19</f>
        <v>4.9762073793836645</v>
      </c>
      <c r="L174" s="176">
        <f>RES_hhdet_tesh!L174/RES_summary!L$19</f>
        <v>6.2929750690361903</v>
      </c>
      <c r="M174" s="176">
        <f>RES_hhdet_tesh!M174/RES_summary!M$19</f>
        <v>6.3470366184674667</v>
      </c>
      <c r="N174" s="176">
        <f>RES_hhdet_tesh!N174/RES_summary!N$19</f>
        <v>6.3799992592562349</v>
      </c>
      <c r="O174" s="176">
        <f>RES_hhdet_tesh!O174/RES_summary!O$19</f>
        <v>6.4832476123920237</v>
      </c>
      <c r="P174" s="176">
        <f>RES_hhdet_tesh!P174/RES_summary!P$19</f>
        <v>6.5226297160284483</v>
      </c>
      <c r="Q174" s="176">
        <f>RES_hhdet_tesh!Q174/RES_summary!Q$19</f>
        <v>6.5507458018961549</v>
      </c>
    </row>
    <row r="175" spans="1:17" ht="12" customHeight="1" x14ac:dyDescent="0.25">
      <c r="A175" s="158" t="s">
        <v>62</v>
      </c>
      <c r="B175" s="178">
        <f>RES_hhdet_tesh!B175/RES_summary!B$19</f>
        <v>4.2537685554368823</v>
      </c>
      <c r="C175" s="178">
        <f>RES_hhdet_tesh!C175/RES_summary!C$19</f>
        <v>4.3922048348212321</v>
      </c>
      <c r="D175" s="178">
        <f>RES_hhdet_tesh!D175/RES_summary!D$19</f>
        <v>4.6005647747491514</v>
      </c>
      <c r="E175" s="178">
        <f>RES_hhdet_tesh!E175/RES_summary!E$19</f>
        <v>4.4835231670296434</v>
      </c>
      <c r="F175" s="178">
        <f>RES_hhdet_tesh!F175/RES_summary!F$19</f>
        <v>5.0880836184497165</v>
      </c>
      <c r="G175" s="178">
        <f>RES_hhdet_tesh!G175/RES_summary!G$19</f>
        <v>5.0245970843812007</v>
      </c>
      <c r="H175" s="178">
        <f>RES_hhdet_tesh!H175/RES_summary!H$19</f>
        <v>5.1943604588750896</v>
      </c>
      <c r="I175" s="178">
        <f>RES_hhdet_tesh!I175/RES_summary!I$19</f>
        <v>5.0885590105977574</v>
      </c>
      <c r="J175" s="178">
        <f>RES_hhdet_tesh!J175/RES_summary!J$19</f>
        <v>5.1581152472608407</v>
      </c>
      <c r="K175" s="178">
        <f>RES_hhdet_tesh!K175/RES_summary!K$19</f>
        <v>5.0668598764657515</v>
      </c>
      <c r="L175" s="178">
        <f>RES_hhdet_tesh!L175/RES_summary!L$19</f>
        <v>5.4674012297408021</v>
      </c>
      <c r="M175" s="178">
        <f>RES_hhdet_tesh!M175/RES_summary!M$19</f>
        <v>5.4431720532008283</v>
      </c>
      <c r="N175" s="178">
        <f>RES_hhdet_tesh!N175/RES_summary!N$19</f>
        <v>5.4791141033240267</v>
      </c>
      <c r="O175" s="178">
        <f>RES_hhdet_tesh!O175/RES_summary!O$19</f>
        <v>5.4129247634282596</v>
      </c>
      <c r="P175" s="178">
        <f>RES_hhdet_tesh!P175/RES_summary!P$19</f>
        <v>5.3959120631548947</v>
      </c>
      <c r="Q175" s="178">
        <f>RES_hhdet_tesh!Q175/RES_summary!Q$19</f>
        <v>5.9218743887497496</v>
      </c>
    </row>
    <row r="176" spans="1:17" ht="12" customHeight="1" x14ac:dyDescent="0.25">
      <c r="A176" s="23" t="s">
        <v>57</v>
      </c>
      <c r="B176" s="177">
        <f>RES_hhdet_tesh!B176/RES_summary!B$19</f>
        <v>4.2160412970685091</v>
      </c>
      <c r="C176" s="177">
        <f>RES_hhdet_tesh!C176/RES_summary!C$19</f>
        <v>4.5942388314418139</v>
      </c>
      <c r="D176" s="177">
        <f>RES_hhdet_tesh!D176/RES_summary!D$19</f>
        <v>4.9289713361128511</v>
      </c>
      <c r="E176" s="177">
        <f>RES_hhdet_tesh!E176/RES_summary!E$19</f>
        <v>4.5721241169854387</v>
      </c>
      <c r="F176" s="177">
        <f>RES_hhdet_tesh!F176/RES_summary!F$19</f>
        <v>5.2900126214447756</v>
      </c>
      <c r="G176" s="177">
        <f>RES_hhdet_tesh!G176/RES_summary!G$19</f>
        <v>5.243529401047395</v>
      </c>
      <c r="H176" s="177">
        <f>RES_hhdet_tesh!H176/RES_summary!H$19</f>
        <v>5.345469031364277</v>
      </c>
      <c r="I176" s="177">
        <f>RES_hhdet_tesh!I176/RES_summary!I$19</f>
        <v>5.1749282172670741</v>
      </c>
      <c r="J176" s="177">
        <f>RES_hhdet_tesh!J176/RES_summary!J$19</f>
        <v>5.1987153015480461</v>
      </c>
      <c r="K176" s="177">
        <f>RES_hhdet_tesh!K176/RES_summary!K$19</f>
        <v>5.1726894368791463</v>
      </c>
      <c r="L176" s="177">
        <f>RES_hhdet_tesh!L176/RES_summary!L$19</f>
        <v>5.5486470496856999</v>
      </c>
      <c r="M176" s="177">
        <f>RES_hhdet_tesh!M176/RES_summary!M$19</f>
        <v>5.5374851310666751</v>
      </c>
      <c r="N176" s="177">
        <f>RES_hhdet_tesh!N176/RES_summary!N$19</f>
        <v>5.5263706813841678</v>
      </c>
      <c r="O176" s="177">
        <f>RES_hhdet_tesh!O176/RES_summary!O$19</f>
        <v>5.5122338567991189</v>
      </c>
      <c r="P176" s="177">
        <f>RES_hhdet_tesh!P176/RES_summary!P$19</f>
        <v>5.4655424858568695</v>
      </c>
      <c r="Q176" s="177">
        <f>RES_hhdet_tesh!Q176/RES_summary!Q$19</f>
        <v>5.8875091343852706</v>
      </c>
    </row>
    <row r="177" spans="1:17" ht="12" customHeight="1" x14ac:dyDescent="0.25">
      <c r="A177" s="29" t="s">
        <v>140</v>
      </c>
      <c r="B177" s="176">
        <f>RES_hhdet_tesh!B177/RES_summary!B$19</f>
        <v>4.256240478922785</v>
      </c>
      <c r="C177" s="176">
        <f>RES_hhdet_tesh!C177/RES_summary!C$19</f>
        <v>4.2898507040183329</v>
      </c>
      <c r="D177" s="176">
        <f>RES_hhdet_tesh!D177/RES_summary!D$19</f>
        <v>4.5333869654567271</v>
      </c>
      <c r="E177" s="176">
        <f>RES_hhdet_tesh!E177/RES_summary!E$19</f>
        <v>4.4659571384556642</v>
      </c>
      <c r="F177" s="176">
        <f>RES_hhdet_tesh!F177/RES_summary!F$19</f>
        <v>5.034911073288483</v>
      </c>
      <c r="G177" s="176">
        <f>RES_hhdet_tesh!G177/RES_summary!G$19</f>
        <v>4.962056429066247</v>
      </c>
      <c r="H177" s="176">
        <f>RES_hhdet_tesh!H177/RES_summary!H$19</f>
        <v>5.142001568204865</v>
      </c>
      <c r="I177" s="176">
        <f>RES_hhdet_tesh!I177/RES_summary!I$19</f>
        <v>5.0397145433661947</v>
      </c>
      <c r="J177" s="176">
        <f>RES_hhdet_tesh!J177/RES_summary!J$19</f>
        <v>5.1160802274753046</v>
      </c>
      <c r="K177" s="176">
        <f>RES_hhdet_tesh!K177/RES_summary!K$19</f>
        <v>4.9419616348771713</v>
      </c>
      <c r="L177" s="176">
        <f>RES_hhdet_tesh!L177/RES_summary!L$19</f>
        <v>5.4103680931164915</v>
      </c>
      <c r="M177" s="176">
        <f>RES_hhdet_tesh!M177/RES_summary!M$19</f>
        <v>5.3895748408510897</v>
      </c>
      <c r="N177" s="176">
        <f>RES_hhdet_tesh!N177/RES_summary!N$19</f>
        <v>5.4541008498455881</v>
      </c>
      <c r="O177" s="176">
        <f>RES_hhdet_tesh!O177/RES_summary!O$19</f>
        <v>5.3695024910745497</v>
      </c>
      <c r="P177" s="176">
        <f>RES_hhdet_tesh!P177/RES_summary!P$19</f>
        <v>5.3720147614403837</v>
      </c>
      <c r="Q177" s="176">
        <f>RES_hhdet_tesh!Q177/RES_summary!Q$19</f>
        <v>5.9320364968612029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0</v>
      </c>
      <c r="C3" s="184">
        <f>RES_hhdet_emih!C3/RES_summary!C$19</f>
        <v>0</v>
      </c>
      <c r="D3" s="184">
        <f>RES_hhdet_emih!D3/RES_summary!D$19</f>
        <v>0</v>
      </c>
      <c r="E3" s="184">
        <f>RES_hhdet_emih!E3/RES_summary!E$19</f>
        <v>0</v>
      </c>
      <c r="F3" s="184">
        <f>RES_hhdet_emih!F3/RES_summary!F$19</f>
        <v>0</v>
      </c>
      <c r="G3" s="184">
        <f>RES_hhdet_emih!G3/RES_summary!G$19</f>
        <v>0</v>
      </c>
      <c r="H3" s="184">
        <f>RES_hhdet_emih!H3/RES_summary!H$19</f>
        <v>0</v>
      </c>
      <c r="I3" s="184">
        <f>RES_hhdet_emih!I3/RES_summary!I$19</f>
        <v>0</v>
      </c>
      <c r="J3" s="184">
        <f>RES_hhdet_emih!J3/RES_summary!J$19</f>
        <v>0</v>
      </c>
      <c r="K3" s="184">
        <f>RES_hhdet_emih!K3/RES_summary!K$19</f>
        <v>0</v>
      </c>
      <c r="L3" s="184">
        <f>RES_hhdet_emih!L3/RES_summary!L$19</f>
        <v>0</v>
      </c>
      <c r="M3" s="184">
        <f>RES_hhdet_emih!M3/RES_summary!M$19</f>
        <v>0</v>
      </c>
      <c r="N3" s="184">
        <f>RES_hhdet_emih!N3/RES_summary!N$19</f>
        <v>0</v>
      </c>
      <c r="O3" s="184">
        <f>RES_hhdet_emih!O3/RES_summary!O$19</f>
        <v>0</v>
      </c>
      <c r="P3" s="184">
        <f>RES_hhdet_emih!P3/RES_summary!P$19</f>
        <v>0</v>
      </c>
      <c r="Q3" s="184">
        <f>RES_hhdet_emih!Q3/RES_summary!Q$19</f>
        <v>0</v>
      </c>
    </row>
    <row r="4" spans="1:17" ht="12.95" customHeight="1" x14ac:dyDescent="0.25">
      <c r="A4" s="158" t="s">
        <v>65</v>
      </c>
      <c r="B4" s="178">
        <f>RES_hhdet_emih!B4/RES_summary!B$19</f>
        <v>0</v>
      </c>
      <c r="C4" s="178">
        <f>RES_hhdet_emih!C4/RES_summary!C$19</f>
        <v>0</v>
      </c>
      <c r="D4" s="178">
        <f>RES_hhdet_emih!D4/RES_summary!D$19</f>
        <v>0</v>
      </c>
      <c r="E4" s="178">
        <f>RES_hhdet_emih!E4/RES_summary!E$19</f>
        <v>0</v>
      </c>
      <c r="F4" s="178">
        <f>RES_hhdet_emih!F4/RES_summary!F$19</f>
        <v>0</v>
      </c>
      <c r="G4" s="178">
        <f>RES_hhdet_emih!G4/RES_summary!G$19</f>
        <v>0</v>
      </c>
      <c r="H4" s="178">
        <f>RES_hhdet_emih!H4/RES_summary!H$19</f>
        <v>0</v>
      </c>
      <c r="I4" s="178">
        <f>RES_hhdet_emih!I4/RES_summary!I$19</f>
        <v>0</v>
      </c>
      <c r="J4" s="178">
        <f>RES_hhdet_emih!J4/RES_summary!J$19</f>
        <v>0</v>
      </c>
      <c r="K4" s="178">
        <f>RES_hhdet_emih!K4/RES_summary!K$19</f>
        <v>0</v>
      </c>
      <c r="L4" s="178">
        <f>RES_hhdet_emih!L4/RES_summary!L$19</f>
        <v>0</v>
      </c>
      <c r="M4" s="178">
        <f>RES_hhdet_emih!M4/RES_summary!M$19</f>
        <v>0</v>
      </c>
      <c r="N4" s="178">
        <f>RES_hhdet_emih!N4/RES_summary!N$19</f>
        <v>0</v>
      </c>
      <c r="O4" s="178">
        <f>RES_hhdet_emih!O4/RES_summary!O$19</f>
        <v>0</v>
      </c>
      <c r="P4" s="178">
        <f>RES_hhdet_emih!P4/RES_summary!P$19</f>
        <v>0</v>
      </c>
      <c r="Q4" s="178">
        <f>RES_hhdet_emih!Q4/RES_summary!Q$19</f>
        <v>0</v>
      </c>
    </row>
    <row r="5" spans="1:17" ht="12" customHeight="1" x14ac:dyDescent="0.25">
      <c r="A5" s="23" t="s">
        <v>58</v>
      </c>
      <c r="B5" s="177">
        <f>RES_hhdet_emih!B5/RES_summary!B$19</f>
        <v>0</v>
      </c>
      <c r="C5" s="177">
        <f>RES_hhdet_emih!C5/RES_summary!C$19</f>
        <v>0</v>
      </c>
      <c r="D5" s="177">
        <f>RES_hhdet_emih!D5/RES_summary!D$19</f>
        <v>0</v>
      </c>
      <c r="E5" s="177">
        <f>RES_hhdet_emih!E5/RES_summary!E$19</f>
        <v>0</v>
      </c>
      <c r="F5" s="177">
        <f>RES_hhdet_emih!F5/RES_summary!F$19</f>
        <v>0</v>
      </c>
      <c r="G5" s="177">
        <f>RES_hhdet_emih!G5/RES_summary!G$19</f>
        <v>0</v>
      </c>
      <c r="H5" s="177">
        <f>RES_hhdet_emih!H5/RES_summary!H$19</f>
        <v>0</v>
      </c>
      <c r="I5" s="177">
        <f>RES_hhdet_emih!I5/RES_summary!I$19</f>
        <v>0</v>
      </c>
      <c r="J5" s="177">
        <f>RES_hhdet_emih!J5/RES_summary!J$19</f>
        <v>0</v>
      </c>
      <c r="K5" s="177">
        <f>RES_hhdet_emih!K5/RES_summary!K$19</f>
        <v>0</v>
      </c>
      <c r="L5" s="177">
        <f>RES_hhdet_emih!L5/RES_summary!L$19</f>
        <v>0</v>
      </c>
      <c r="M5" s="177">
        <f>RES_hhdet_emih!M5/RES_summary!M$19</f>
        <v>0</v>
      </c>
      <c r="N5" s="177">
        <f>RES_hhdet_emih!N5/RES_summary!N$19</f>
        <v>0</v>
      </c>
      <c r="O5" s="177">
        <f>RES_hhdet_emih!O5/RES_summary!O$19</f>
        <v>0</v>
      </c>
      <c r="P5" s="177">
        <f>RES_hhdet_emih!P5/RES_summary!P$19</f>
        <v>0</v>
      </c>
      <c r="Q5" s="177">
        <f>RES_hhdet_emih!Q5/RES_summary!Q$19</f>
        <v>0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0</v>
      </c>
      <c r="C9" s="178">
        <f>RES_hhdet_emih!C9/RES_summary!C$19</f>
        <v>0</v>
      </c>
      <c r="D9" s="178">
        <f>RES_hhdet_emih!D9/RES_summary!D$19</f>
        <v>0</v>
      </c>
      <c r="E9" s="178">
        <f>RES_hhdet_emih!E9/RES_summary!E$19</f>
        <v>0</v>
      </c>
      <c r="F9" s="178">
        <f>RES_hhdet_emih!F9/RES_summary!F$19</f>
        <v>0</v>
      </c>
      <c r="G9" s="178">
        <f>RES_hhdet_emih!G9/RES_summary!G$19</f>
        <v>0</v>
      </c>
      <c r="H9" s="178">
        <f>RES_hhdet_emih!H9/RES_summary!H$19</f>
        <v>0</v>
      </c>
      <c r="I9" s="178">
        <f>RES_hhdet_emih!I9/RES_summary!I$19</f>
        <v>0</v>
      </c>
      <c r="J9" s="178">
        <f>RES_hhdet_emih!J9/RES_summary!J$19</f>
        <v>0</v>
      </c>
      <c r="K9" s="178">
        <f>RES_hhdet_emih!K9/RES_summary!K$19</f>
        <v>0</v>
      </c>
      <c r="L9" s="178">
        <f>RES_hhdet_emih!L9/RES_summary!L$19</f>
        <v>0</v>
      </c>
      <c r="M9" s="178">
        <f>RES_hhdet_emih!M9/RES_summary!M$19</f>
        <v>0</v>
      </c>
      <c r="N9" s="178">
        <f>RES_hhdet_emih!N9/RES_summary!N$19</f>
        <v>0</v>
      </c>
      <c r="O9" s="178">
        <f>RES_hhdet_emih!O9/RES_summary!O$19</f>
        <v>0</v>
      </c>
      <c r="P9" s="178">
        <f>RES_hhdet_emih!P9/RES_summary!P$19</f>
        <v>0</v>
      </c>
      <c r="Q9" s="178">
        <f>RES_hhdet_emih!Q9/RES_summary!Q$19</f>
        <v>0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0</v>
      </c>
      <c r="C11" s="183">
        <f>RES_hhdet_emih!C11/RES_summary!C$19</f>
        <v>0</v>
      </c>
      <c r="D11" s="183">
        <f>RES_hhdet_emih!D11/RES_summary!D$19</f>
        <v>0</v>
      </c>
      <c r="E11" s="183">
        <f>RES_hhdet_emih!E11/RES_summary!E$19</f>
        <v>0</v>
      </c>
      <c r="F11" s="183">
        <f>RES_hhdet_emih!F11/RES_summary!F$19</f>
        <v>0</v>
      </c>
      <c r="G11" s="183">
        <f>RES_hhdet_emih!G11/RES_summary!G$19</f>
        <v>0</v>
      </c>
      <c r="H11" s="183">
        <f>RES_hhdet_emih!H11/RES_summary!H$19</f>
        <v>0</v>
      </c>
      <c r="I11" s="183">
        <f>RES_hhdet_emih!I11/RES_summary!I$19</f>
        <v>0</v>
      </c>
      <c r="J11" s="183">
        <f>RES_hhdet_emih!J11/RES_summary!J$19</f>
        <v>0</v>
      </c>
      <c r="K11" s="183">
        <f>RES_hhdet_emih!K11/RES_summary!K$19</f>
        <v>0</v>
      </c>
      <c r="L11" s="183">
        <f>RES_hhdet_emih!L11/RES_summary!L$19</f>
        <v>0</v>
      </c>
      <c r="M11" s="183">
        <f>RES_hhdet_emih!M11/RES_summary!M$19</f>
        <v>0</v>
      </c>
      <c r="N11" s="183">
        <f>RES_hhdet_emih!N11/RES_summary!N$19</f>
        <v>0</v>
      </c>
      <c r="O11" s="183">
        <f>RES_hhdet_emih!O11/RES_summary!O$19</f>
        <v>0</v>
      </c>
      <c r="P11" s="183">
        <f>RES_hhdet_emih!P11/RES_summary!P$19</f>
        <v>0</v>
      </c>
      <c r="Q11" s="183">
        <f>RES_hhdet_emih!Q11/RES_summary!Q$19</f>
        <v>0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0</v>
      </c>
      <c r="F12" s="183">
        <f>RES_hhdet_emih!F12/RES_summary!F$19</f>
        <v>0</v>
      </c>
      <c r="G12" s="183">
        <f>RES_hhdet_emih!G12/RES_summary!G$19</f>
        <v>0</v>
      </c>
      <c r="H12" s="183">
        <f>RES_hhdet_emih!H12/RES_summary!H$19</f>
        <v>0</v>
      </c>
      <c r="I12" s="183">
        <f>RES_hhdet_emih!I12/RES_summary!I$19</f>
        <v>0</v>
      </c>
      <c r="J12" s="183">
        <f>RES_hhdet_emih!J12/RES_summary!J$19</f>
        <v>0</v>
      </c>
      <c r="K12" s="183">
        <f>RES_hhdet_emih!K12/RES_summary!K$19</f>
        <v>0</v>
      </c>
      <c r="L12" s="183">
        <f>RES_hhdet_emih!L12/RES_summary!L$19</f>
        <v>0</v>
      </c>
      <c r="M12" s="183">
        <f>RES_hhdet_emih!M12/RES_summary!M$19</f>
        <v>0</v>
      </c>
      <c r="N12" s="183">
        <f>RES_hhdet_emih!N12/RES_summary!N$19</f>
        <v>0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0</v>
      </c>
      <c r="F13" s="182">
        <f>RES_hhdet_emih!F13/RES_summary!F$19</f>
        <v>0</v>
      </c>
      <c r="G13" s="182">
        <f>RES_hhdet_emih!G13/RES_summary!G$19</f>
        <v>0</v>
      </c>
      <c r="H13" s="182">
        <f>RES_hhdet_emih!H13/RES_summary!H$19</f>
        <v>0</v>
      </c>
      <c r="I13" s="182">
        <f>RES_hhdet_emih!I13/RES_summary!I$19</f>
        <v>0</v>
      </c>
      <c r="J13" s="182">
        <f>RES_hhdet_emih!J13/RES_summary!J$19</f>
        <v>0</v>
      </c>
      <c r="K13" s="182">
        <f>RES_hhdet_emih!K13/RES_summary!K$19</f>
        <v>0</v>
      </c>
      <c r="L13" s="182">
        <f>RES_hhdet_emih!L13/RES_summary!L$19</f>
        <v>0</v>
      </c>
      <c r="M13" s="182">
        <f>RES_hhdet_emih!M13/RES_summary!M$19</f>
        <v>0</v>
      </c>
      <c r="N13" s="182">
        <f>RES_hhdet_emih!N13/RES_summary!N$19</f>
        <v>0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</v>
      </c>
      <c r="C19" s="178">
        <f>RES_hhdet_emih!C19/RES_summary!C$19</f>
        <v>0</v>
      </c>
      <c r="D19" s="178">
        <f>RES_hhdet_emih!D19/RES_summary!D$19</f>
        <v>0</v>
      </c>
      <c r="E19" s="178">
        <f>RES_hhdet_emih!E19/RES_summary!E$19</f>
        <v>0</v>
      </c>
      <c r="F19" s="178">
        <f>RES_hhdet_emih!F19/RES_summary!F$19</f>
        <v>0</v>
      </c>
      <c r="G19" s="178">
        <f>RES_hhdet_emih!G19/RES_summary!G$19</f>
        <v>0</v>
      </c>
      <c r="H19" s="178">
        <f>RES_hhdet_emih!H19/RES_summary!H$19</f>
        <v>0</v>
      </c>
      <c r="I19" s="178">
        <f>RES_hhdet_emih!I19/RES_summary!I$19</f>
        <v>0</v>
      </c>
      <c r="J19" s="178">
        <f>RES_hhdet_emih!J19/RES_summary!J$19</f>
        <v>0</v>
      </c>
      <c r="K19" s="178">
        <f>RES_hhdet_emih!K19/RES_summary!K$19</f>
        <v>0</v>
      </c>
      <c r="L19" s="178">
        <f>RES_hhdet_emih!L19/RES_summary!L$19</f>
        <v>0</v>
      </c>
      <c r="M19" s="178">
        <f>RES_hhdet_emih!M19/RES_summary!M$19</f>
        <v>0</v>
      </c>
      <c r="N19" s="178">
        <f>RES_hhdet_emih!N19/RES_summary!N$19</f>
        <v>0</v>
      </c>
      <c r="O19" s="178">
        <f>RES_hhdet_emih!O19/RES_summary!O$19</f>
        <v>0</v>
      </c>
      <c r="P19" s="178">
        <f>RES_hhdet_emih!P19/RES_summary!P$19</f>
        <v>0</v>
      </c>
      <c r="Q19" s="178">
        <f>RES_hhdet_emih!Q19/RES_summary!Q$19</f>
        <v>0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0</v>
      </c>
      <c r="C21" s="177">
        <f>RES_hhdet_emih!C21/RES_summary!C$19</f>
        <v>0</v>
      </c>
      <c r="D21" s="177">
        <f>RES_hhdet_emih!D21/RES_summary!D$19</f>
        <v>0</v>
      </c>
      <c r="E21" s="177">
        <f>RES_hhdet_emih!E21/RES_summary!E$19</f>
        <v>0</v>
      </c>
      <c r="F21" s="177">
        <f>RES_hhdet_emih!F21/RES_summary!F$19</f>
        <v>0</v>
      </c>
      <c r="G21" s="177">
        <f>RES_hhdet_emih!G21/RES_summary!G$19</f>
        <v>0</v>
      </c>
      <c r="H21" s="177">
        <f>RES_hhdet_emih!H21/RES_summary!H$19</f>
        <v>0</v>
      </c>
      <c r="I21" s="177">
        <f>RES_hhdet_emih!I21/RES_summary!I$19</f>
        <v>0</v>
      </c>
      <c r="J21" s="177">
        <f>RES_hhdet_emih!J21/RES_summary!J$19</f>
        <v>0</v>
      </c>
      <c r="K21" s="177">
        <f>RES_hhdet_emih!K21/RES_summary!K$19</f>
        <v>0</v>
      </c>
      <c r="L21" s="177">
        <f>RES_hhdet_emih!L21/RES_summary!L$19</f>
        <v>0</v>
      </c>
      <c r="M21" s="177">
        <f>RES_hhdet_emih!M21/RES_summary!M$19</f>
        <v>0</v>
      </c>
      <c r="N21" s="177">
        <f>RES_hhdet_emih!N21/RES_summary!N$19</f>
        <v>0</v>
      </c>
      <c r="O21" s="177">
        <f>RES_hhdet_emih!O21/RES_summary!O$19</f>
        <v>0</v>
      </c>
      <c r="P21" s="177">
        <f>RES_hhdet_emih!P21/RES_summary!P$19</f>
        <v>0</v>
      </c>
      <c r="Q21" s="177">
        <f>RES_hhdet_emih!Q21/RES_summary!Q$19</f>
        <v>0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2.8571767462976339</v>
      </c>
      <c r="C24" s="184">
        <f>RES_hhdet_emih!C24/RES_summary!C$19</f>
        <v>2.4520950539984359</v>
      </c>
      <c r="D24" s="184">
        <f>RES_hhdet_emih!D24/RES_summary!D$19</f>
        <v>2.8694120736230717</v>
      </c>
      <c r="E24" s="184">
        <f>RES_hhdet_emih!E24/RES_summary!E$19</f>
        <v>3.0447942191023269</v>
      </c>
      <c r="F24" s="184">
        <f>RES_hhdet_emih!F24/RES_summary!F$19</f>
        <v>2.957249097942491</v>
      </c>
      <c r="G24" s="184">
        <f>RES_hhdet_emih!G24/RES_summary!G$19</f>
        <v>3.1519031772573252</v>
      </c>
      <c r="H24" s="184">
        <f>RES_hhdet_emih!H24/RES_summary!H$19</f>
        <v>3.6194073450934559</v>
      </c>
      <c r="I24" s="184">
        <f>RES_hhdet_emih!I24/RES_summary!I$19</f>
        <v>3.5533416456582776</v>
      </c>
      <c r="J24" s="184">
        <f>RES_hhdet_emih!J24/RES_summary!J$19</f>
        <v>3.3909387811902914</v>
      </c>
      <c r="K24" s="184">
        <f>RES_hhdet_emih!K24/RES_summary!K$19</f>
        <v>2.3412833295369517</v>
      </c>
      <c r="L24" s="184">
        <f>RES_hhdet_emih!L24/RES_summary!L$19</f>
        <v>3.2403811806699285</v>
      </c>
      <c r="M24" s="184">
        <f>RES_hhdet_emih!M24/RES_summary!M$19</f>
        <v>2.9384989766546954</v>
      </c>
      <c r="N24" s="184">
        <f>RES_hhdet_emih!N24/RES_summary!N$19</f>
        <v>3.0673871146642431</v>
      </c>
      <c r="O24" s="184">
        <f>RES_hhdet_emih!O24/RES_summary!O$19</f>
        <v>3.0588057926883114</v>
      </c>
      <c r="P24" s="184">
        <f>RES_hhdet_emih!P24/RES_summary!P$19</f>
        <v>2.7274239122518229</v>
      </c>
      <c r="Q24" s="184">
        <f>RES_hhdet_emih!Q24/RES_summary!Q$19</f>
        <v>3.3008183993951268</v>
      </c>
    </row>
    <row r="25" spans="1:17" ht="12.95" customHeight="1" x14ac:dyDescent="0.25">
      <c r="A25" s="158" t="s">
        <v>65</v>
      </c>
      <c r="B25" s="178">
        <f>RES_hhdet_emih!B25/RES_summary!B$19</f>
        <v>2.6160035699826487</v>
      </c>
      <c r="C25" s="178">
        <f>RES_hhdet_emih!C25/RES_summary!C$19</f>
        <v>1.5153024478845873</v>
      </c>
      <c r="D25" s="178">
        <f>RES_hhdet_emih!D25/RES_summary!D$19</f>
        <v>2.2659708385770552</v>
      </c>
      <c r="E25" s="178">
        <f>RES_hhdet_emih!E25/RES_summary!E$19</f>
        <v>2.4309116282549383</v>
      </c>
      <c r="F25" s="178">
        <f>RES_hhdet_emih!F25/RES_summary!F$19</f>
        <v>2.1025522242067396</v>
      </c>
      <c r="G25" s="178">
        <f>RES_hhdet_emih!G25/RES_summary!G$19</f>
        <v>2.2081182747492201</v>
      </c>
      <c r="H25" s="178">
        <f>RES_hhdet_emih!H25/RES_summary!H$19</f>
        <v>2.5004931111115356</v>
      </c>
      <c r="I25" s="178">
        <f>RES_hhdet_emih!I25/RES_summary!I$19</f>
        <v>2.1240241002592861</v>
      </c>
      <c r="J25" s="178">
        <f>RES_hhdet_emih!J25/RES_summary!J$19</f>
        <v>1.5442178038255359</v>
      </c>
      <c r="K25" s="178">
        <f>RES_hhdet_emih!K25/RES_summary!K$19</f>
        <v>0.56724729265817897</v>
      </c>
      <c r="L25" s="178">
        <f>RES_hhdet_emih!L25/RES_summary!L$19</f>
        <v>1.7704441884422017</v>
      </c>
      <c r="M25" s="178">
        <f>RES_hhdet_emih!M25/RES_summary!M$19</f>
        <v>1.6980868044228694</v>
      </c>
      <c r="N25" s="178">
        <f>RES_hhdet_emih!N25/RES_summary!N$19</f>
        <v>1.9659716426723246</v>
      </c>
      <c r="O25" s="178">
        <f>RES_hhdet_emih!O25/RES_summary!O$19</f>
        <v>2.0561565688401684</v>
      </c>
      <c r="P25" s="178">
        <f>RES_hhdet_emih!P25/RES_summary!P$19</f>
        <v>1.8762037210506022</v>
      </c>
      <c r="Q25" s="178">
        <f>RES_hhdet_emih!Q25/RES_summary!Q$19</f>
        <v>2.4818211084694433</v>
      </c>
    </row>
    <row r="26" spans="1:17" ht="12" customHeight="1" x14ac:dyDescent="0.25">
      <c r="A26" s="23" t="s">
        <v>84</v>
      </c>
      <c r="B26" s="177">
        <f>RES_hhdet_emih!B26/RES_summary!B$19</f>
        <v>2.6160035699826487</v>
      </c>
      <c r="C26" s="177">
        <f>RES_hhdet_emih!C26/RES_summary!C$19</f>
        <v>1.5153024478845873</v>
      </c>
      <c r="D26" s="177">
        <f>RES_hhdet_emih!D26/RES_summary!D$19</f>
        <v>2.2659708385770552</v>
      </c>
      <c r="E26" s="177">
        <f>RES_hhdet_emih!E26/RES_summary!E$19</f>
        <v>2.4309116282549383</v>
      </c>
      <c r="F26" s="177">
        <f>RES_hhdet_emih!F26/RES_summary!F$19</f>
        <v>2.1025522242067396</v>
      </c>
      <c r="G26" s="177">
        <f>RES_hhdet_emih!G26/RES_summary!G$19</f>
        <v>2.2081182747492201</v>
      </c>
      <c r="H26" s="177">
        <f>RES_hhdet_emih!H26/RES_summary!H$19</f>
        <v>2.5004931111115356</v>
      </c>
      <c r="I26" s="177">
        <f>RES_hhdet_emih!I26/RES_summary!I$19</f>
        <v>2.1240241002592861</v>
      </c>
      <c r="J26" s="177">
        <f>RES_hhdet_emih!J26/RES_summary!J$19</f>
        <v>1.5442178038255359</v>
      </c>
      <c r="K26" s="177">
        <f>RES_hhdet_emih!K26/RES_summary!K$19</f>
        <v>0.56724729265817897</v>
      </c>
      <c r="L26" s="177">
        <f>RES_hhdet_emih!L26/RES_summary!L$19</f>
        <v>1.7704441884422017</v>
      </c>
      <c r="M26" s="177">
        <f>RES_hhdet_emih!M26/RES_summary!M$19</f>
        <v>1.6980868044228694</v>
      </c>
      <c r="N26" s="177">
        <f>RES_hhdet_emih!N26/RES_summary!N$19</f>
        <v>1.9659716426723246</v>
      </c>
      <c r="O26" s="177">
        <f>RES_hhdet_emih!O26/RES_summary!O$19</f>
        <v>2.0561565688401684</v>
      </c>
      <c r="P26" s="177">
        <f>RES_hhdet_emih!P26/RES_summary!P$19</f>
        <v>1.8762037210506022</v>
      </c>
      <c r="Q26" s="177">
        <f>RES_hhdet_emih!Q26/RES_summary!Q$19</f>
        <v>2.4818211084694433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9.2873115563806174E-2</v>
      </c>
      <c r="C30" s="178">
        <f>RES_hhdet_emih!C30/RES_summary!C$19</f>
        <v>0.13661931600364882</v>
      </c>
      <c r="D30" s="178">
        <f>RES_hhdet_emih!D30/RES_summary!D$19</f>
        <v>0.17764956674161339</v>
      </c>
      <c r="E30" s="178">
        <f>RES_hhdet_emih!E30/RES_summary!E$19</f>
        <v>0.22906622523599307</v>
      </c>
      <c r="F30" s="178">
        <f>RES_hhdet_emih!F30/RES_summary!F$19</f>
        <v>0.29559287747361879</v>
      </c>
      <c r="G30" s="178">
        <f>RES_hhdet_emih!G30/RES_summary!G$19</f>
        <v>0.35375555942755588</v>
      </c>
      <c r="H30" s="178">
        <f>RES_hhdet_emih!H30/RES_summary!H$19</f>
        <v>0.42356193229716294</v>
      </c>
      <c r="I30" s="178">
        <f>RES_hhdet_emih!I30/RES_summary!I$19</f>
        <v>0.49004371814536091</v>
      </c>
      <c r="J30" s="178">
        <f>RES_hhdet_emih!J30/RES_summary!J$19</f>
        <v>0.52694699598392469</v>
      </c>
      <c r="K30" s="178">
        <f>RES_hhdet_emih!K30/RES_summary!K$19</f>
        <v>0.39860793671684502</v>
      </c>
      <c r="L30" s="178">
        <f>RES_hhdet_emih!L30/RES_summary!L$19</f>
        <v>0.35083026436255343</v>
      </c>
      <c r="M30" s="178">
        <f>RES_hhdet_emih!M30/RES_summary!M$19</f>
        <v>0.2595338792001729</v>
      </c>
      <c r="N30" s="178">
        <f>RES_hhdet_emih!N30/RES_summary!N$19</f>
        <v>0.16716313521098336</v>
      </c>
      <c r="O30" s="178">
        <f>RES_hhdet_emih!O30/RES_summary!O$19</f>
        <v>0.18451823126257119</v>
      </c>
      <c r="P30" s="178">
        <f>RES_hhdet_emih!P30/RES_summary!P$19</f>
        <v>0.17043998633636326</v>
      </c>
      <c r="Q30" s="178">
        <f>RES_hhdet_emih!Q30/RES_summary!Q$19</f>
        <v>0.16419258578115481</v>
      </c>
    </row>
    <row r="31" spans="1:17" ht="12" customHeight="1" x14ac:dyDescent="0.25">
      <c r="A31" s="167" t="s">
        <v>169</v>
      </c>
      <c r="B31" s="183">
        <f>RES_hhdet_emih!B31/RES_summary!B$19</f>
        <v>2.9188552767386251</v>
      </c>
      <c r="C31" s="183">
        <f>RES_hhdet_emih!C31/RES_summary!C$19</f>
        <v>3.0419371098457706</v>
      </c>
      <c r="D31" s="183">
        <f>RES_hhdet_emih!D31/RES_summary!D$19</f>
        <v>2.9756504120372287</v>
      </c>
      <c r="E31" s="183">
        <f>RES_hhdet_emih!E31/RES_summary!E$19</f>
        <v>2.9396656568804542</v>
      </c>
      <c r="F31" s="183">
        <f>RES_hhdet_emih!F31/RES_summary!F$19</f>
        <v>2.9847146527241009</v>
      </c>
      <c r="G31" s="183">
        <f>RES_hhdet_emih!G31/RES_summary!G$19</f>
        <v>3.1312995275984474</v>
      </c>
      <c r="H31" s="183">
        <f>RES_hhdet_emih!H31/RES_summary!H$19</f>
        <v>3.0956986331574972</v>
      </c>
      <c r="I31" s="183">
        <f>RES_hhdet_emih!I31/RES_summary!I$19</f>
        <v>3.128456189384301</v>
      </c>
      <c r="J31" s="183">
        <f>RES_hhdet_emih!J31/RES_summary!J$19</f>
        <v>3.1664542869064616</v>
      </c>
      <c r="K31" s="183">
        <f>RES_hhdet_emih!K31/RES_summary!K$19</f>
        <v>2.5742664587927435</v>
      </c>
      <c r="L31" s="183">
        <f>RES_hhdet_emih!L31/RES_summary!L$19</f>
        <v>3.2318752920060736</v>
      </c>
      <c r="M31" s="183">
        <f>RES_hhdet_emih!M31/RES_summary!M$19</f>
        <v>3.2182565855612304</v>
      </c>
      <c r="N31" s="183">
        <f>RES_hhdet_emih!N31/RES_summary!N$19</f>
        <v>3.1958986124060065</v>
      </c>
      <c r="O31" s="183">
        <f>RES_hhdet_emih!O31/RES_summary!O$19</f>
        <v>3.2241831695227194</v>
      </c>
      <c r="P31" s="183">
        <f>RES_hhdet_emih!P31/RES_summary!P$19</f>
        <v>3.1938693912564768</v>
      </c>
      <c r="Q31" s="183">
        <f>RES_hhdet_emih!Q31/RES_summary!Q$19</f>
        <v>3.2917726782176011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5.9513008240765886E-2</v>
      </c>
      <c r="E32" s="183">
        <f>RES_hhdet_emih!E32/RES_summary!E$19</f>
        <v>5.8793313137612838E-2</v>
      </c>
      <c r="F32" s="183">
        <f>RES_hhdet_emih!F32/RES_summary!F$19</f>
        <v>5.9694293054486952E-2</v>
      </c>
      <c r="G32" s="183">
        <f>RES_hhdet_emih!G32/RES_summary!G$19</f>
        <v>6.2625990551963287E-2</v>
      </c>
      <c r="H32" s="183">
        <f>RES_hhdet_emih!H32/RES_summary!H$19</f>
        <v>6.1913972663146064E-2</v>
      </c>
      <c r="I32" s="183">
        <f>RES_hhdet_emih!I32/RES_summary!I$19</f>
        <v>6.2569123787685227E-2</v>
      </c>
      <c r="J32" s="183">
        <f>RES_hhdet_emih!J32/RES_summary!J$19</f>
        <v>6.3329085738133561E-2</v>
      </c>
      <c r="K32" s="183">
        <f>RES_hhdet_emih!K32/RES_summary!K$19</f>
        <v>5.1485329175854855E-2</v>
      </c>
      <c r="L32" s="183">
        <f>RES_hhdet_emih!L32/RES_summary!L$19</f>
        <v>6.4637505840120665E-2</v>
      </c>
      <c r="M32" s="183">
        <f>RES_hhdet_emih!M32/RES_summary!M$19</f>
        <v>6.4365131711224016E-2</v>
      </c>
      <c r="N32" s="183">
        <f>RES_hhdet_emih!N32/RES_summary!N$19</f>
        <v>6.3917972248120195E-2</v>
      </c>
      <c r="O32" s="183">
        <f>RES_hhdet_emih!O32/RES_summary!O$19</f>
        <v>8.7052945577113183E-2</v>
      </c>
      <c r="P32" s="183">
        <f>RES_hhdet_emih!P32/RES_summary!P$19</f>
        <v>8.6234473563924191E-2</v>
      </c>
      <c r="Q32" s="183">
        <f>RES_hhdet_emih!Q32/RES_summary!Q$19</f>
        <v>0.22054876944057866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5.9513008240765886E-2</v>
      </c>
      <c r="E33" s="182">
        <f>RES_hhdet_emih!E33/RES_summary!E$19</f>
        <v>5.8793313137612838E-2</v>
      </c>
      <c r="F33" s="182">
        <f>RES_hhdet_emih!F33/RES_summary!F$19</f>
        <v>5.9694293054486952E-2</v>
      </c>
      <c r="G33" s="182">
        <f>RES_hhdet_emih!G33/RES_summary!G$19</f>
        <v>6.2625990551963287E-2</v>
      </c>
      <c r="H33" s="182">
        <f>RES_hhdet_emih!H33/RES_summary!H$19</f>
        <v>6.1913972663146064E-2</v>
      </c>
      <c r="I33" s="182">
        <f>RES_hhdet_emih!I33/RES_summary!I$19</f>
        <v>6.2569123787685227E-2</v>
      </c>
      <c r="J33" s="182">
        <f>RES_hhdet_emih!J33/RES_summary!J$19</f>
        <v>6.3329085738133561E-2</v>
      </c>
      <c r="K33" s="182">
        <f>RES_hhdet_emih!K33/RES_summary!K$19</f>
        <v>5.1485329175854855E-2</v>
      </c>
      <c r="L33" s="182">
        <f>RES_hhdet_emih!L33/RES_summary!L$19</f>
        <v>6.4637505840120665E-2</v>
      </c>
      <c r="M33" s="182">
        <f>RES_hhdet_emih!M33/RES_summary!M$19</f>
        <v>6.4365131711224016E-2</v>
      </c>
      <c r="N33" s="182">
        <f>RES_hhdet_emih!N33/RES_summary!N$19</f>
        <v>6.3917972248120195E-2</v>
      </c>
      <c r="O33" s="182">
        <f>RES_hhdet_emih!O33/RES_summary!O$19</f>
        <v>8.7052945577113183E-2</v>
      </c>
      <c r="P33" s="182">
        <f>RES_hhdet_emih!P33/RES_summary!P$19</f>
        <v>8.6234473563924191E-2</v>
      </c>
      <c r="Q33" s="182">
        <f>RES_hhdet_emih!Q33/RES_summary!Q$19</f>
        <v>0.22054876944057866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0.14830006075117905</v>
      </c>
      <c r="C39" s="178">
        <f>RES_hhdet_emih!C39/RES_summary!C$19</f>
        <v>0.80017329011019966</v>
      </c>
      <c r="D39" s="178">
        <f>RES_hhdet_emih!D39/RES_summary!D$19</f>
        <v>0.42579166830440301</v>
      </c>
      <c r="E39" s="178">
        <f>RES_hhdet_emih!E39/RES_summary!E$19</f>
        <v>0.38481636561139571</v>
      </c>
      <c r="F39" s="178">
        <f>RES_hhdet_emih!F39/RES_summary!F$19</f>
        <v>0.55910399626213236</v>
      </c>
      <c r="G39" s="178">
        <f>RES_hhdet_emih!G39/RES_summary!G$19</f>
        <v>0.59002934308054933</v>
      </c>
      <c r="H39" s="178">
        <f>RES_hhdet_emih!H39/RES_summary!H$19</f>
        <v>0.69535230168475715</v>
      </c>
      <c r="I39" s="178">
        <f>RES_hhdet_emih!I39/RES_summary!I$19</f>
        <v>0.93927382725363051</v>
      </c>
      <c r="J39" s="178">
        <f>RES_hhdet_emih!J39/RES_summary!J$19</f>
        <v>1.3197739813808309</v>
      </c>
      <c r="K39" s="178">
        <f>RES_hhdet_emih!K39/RES_summary!K$19</f>
        <v>1.3754281001619277</v>
      </c>
      <c r="L39" s="178">
        <f>RES_hhdet_emih!L39/RES_summary!L$19</f>
        <v>1.1191067278651732</v>
      </c>
      <c r="M39" s="178">
        <f>RES_hhdet_emih!M39/RES_summary!M$19</f>
        <v>0.98087829303165297</v>
      </c>
      <c r="N39" s="178">
        <f>RES_hhdet_emih!N39/RES_summary!N$19</f>
        <v>0.93425233678093533</v>
      </c>
      <c r="O39" s="178">
        <f>RES_hhdet_emih!O39/RES_summary!O$19</f>
        <v>0.81813099258557231</v>
      </c>
      <c r="P39" s="178">
        <f>RES_hhdet_emih!P39/RES_summary!P$19</f>
        <v>0.68078020486485735</v>
      </c>
      <c r="Q39" s="178">
        <f>RES_hhdet_emih!Q39/RES_summary!Q$19</f>
        <v>0.65480470514452815</v>
      </c>
    </row>
    <row r="40" spans="1:17" ht="12" customHeight="1" x14ac:dyDescent="0.25">
      <c r="A40" s="23" t="s">
        <v>57</v>
      </c>
      <c r="B40" s="177">
        <f>RES_hhdet_emih!B40/RES_summary!B$19</f>
        <v>2.411394788121449</v>
      </c>
      <c r="C40" s="177">
        <f>RES_hhdet_emih!C40/RES_summary!C$19</f>
        <v>2.3796204262277003</v>
      </c>
      <c r="D40" s="177">
        <f>RES_hhdet_emih!D40/RES_summary!D$19</f>
        <v>2.5074177933724089</v>
      </c>
      <c r="E40" s="177">
        <f>RES_hhdet_emih!E40/RES_summary!E$19</f>
        <v>2.3256305404833633</v>
      </c>
      <c r="F40" s="177">
        <f>RES_hhdet_emih!F40/RES_summary!F$19</f>
        <v>2.682351865844482</v>
      </c>
      <c r="G40" s="177">
        <f>RES_hhdet_emih!G40/RES_summary!G$19</f>
        <v>2.6556087967253359</v>
      </c>
      <c r="H40" s="177">
        <f>RES_hhdet_emih!H40/RES_summary!H$19</f>
        <v>2.7019775127107906</v>
      </c>
      <c r="I40" s="177">
        <f>RES_hhdet_emih!I40/RES_summary!I$19</f>
        <v>2.6000929943302187</v>
      </c>
      <c r="J40" s="177">
        <f>RES_hhdet_emih!J40/RES_summary!J$19</f>
        <v>2.5945295056527531</v>
      </c>
      <c r="K40" s="177">
        <f>RES_hhdet_emih!K40/RES_summary!K$19</f>
        <v>2.5409275766791541</v>
      </c>
      <c r="L40" s="177">
        <f>RES_hhdet_emih!L40/RES_summary!L$19</f>
        <v>2.7132388971432877</v>
      </c>
      <c r="M40" s="177">
        <f>RES_hhdet_emih!M40/RES_summary!M$19</f>
        <v>2.7069456907999805</v>
      </c>
      <c r="N40" s="177">
        <f>RES_hhdet_emih!N40/RES_summary!N$19</f>
        <v>2.6992283802322352</v>
      </c>
      <c r="O40" s="177">
        <f>RES_hhdet_emih!O40/RES_summary!O$19</f>
        <v>2.6891466116338516</v>
      </c>
      <c r="P40" s="177">
        <f>RES_hhdet_emih!P40/RES_summary!P$19</f>
        <v>2.6647387817760904</v>
      </c>
      <c r="Q40" s="177">
        <f>RES_hhdet_emih!Q40/RES_summary!Q$19</f>
        <v>2.8695215767058841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0</v>
      </c>
      <c r="C43" s="184">
        <f>RES_hhdet_emih!C43/RES_summary!C$19</f>
        <v>0</v>
      </c>
      <c r="D43" s="184">
        <f>RES_hhdet_emih!D43/RES_summary!D$19</f>
        <v>0</v>
      </c>
      <c r="E43" s="184">
        <f>RES_hhdet_emih!E43/RES_summary!E$19</f>
        <v>0</v>
      </c>
      <c r="F43" s="184">
        <f>RES_hhdet_emih!F43/RES_summary!F$19</f>
        <v>0</v>
      </c>
      <c r="G43" s="184">
        <f>RES_hhdet_emih!G43/RES_summary!G$19</f>
        <v>0</v>
      </c>
      <c r="H43" s="184">
        <f>RES_hhdet_emih!H43/RES_summary!H$19</f>
        <v>0</v>
      </c>
      <c r="I43" s="184">
        <f>RES_hhdet_emih!I43/RES_summary!I$19</f>
        <v>0</v>
      </c>
      <c r="J43" s="184">
        <f>RES_hhdet_emih!J43/RES_summary!J$19</f>
        <v>0</v>
      </c>
      <c r="K43" s="184">
        <f>RES_hhdet_emih!K43/RES_summary!K$19</f>
        <v>0</v>
      </c>
      <c r="L43" s="184">
        <f>RES_hhdet_emih!L43/RES_summary!L$19</f>
        <v>0</v>
      </c>
      <c r="M43" s="184">
        <f>RES_hhdet_emih!M43/RES_summary!M$19</f>
        <v>0</v>
      </c>
      <c r="N43" s="184">
        <f>RES_hhdet_emih!N43/RES_summary!N$19</f>
        <v>0</v>
      </c>
      <c r="O43" s="184">
        <f>RES_hhdet_emih!O43/RES_summary!O$19</f>
        <v>2.5824749263212028</v>
      </c>
      <c r="P43" s="184">
        <f>RES_hhdet_emih!P43/RES_summary!P$19</f>
        <v>2.3542318513184197</v>
      </c>
      <c r="Q43" s="184">
        <f>RES_hhdet_emih!Q43/RES_summary!Q$19</f>
        <v>2.8381790883495133</v>
      </c>
    </row>
    <row r="44" spans="1:17" ht="12.95" customHeight="1" x14ac:dyDescent="0.25">
      <c r="A44" s="158" t="s">
        <v>65</v>
      </c>
      <c r="B44" s="178">
        <f>RES_hhdet_emih!B44/RES_summary!B$19</f>
        <v>0</v>
      </c>
      <c r="C44" s="178">
        <f>RES_hhdet_emih!C44/RES_summary!C$19</f>
        <v>0</v>
      </c>
      <c r="D44" s="178">
        <f>RES_hhdet_emih!D44/RES_summary!D$19</f>
        <v>0</v>
      </c>
      <c r="E44" s="178">
        <f>RES_hhdet_emih!E44/RES_summary!E$19</f>
        <v>0</v>
      </c>
      <c r="F44" s="178">
        <f>RES_hhdet_emih!F44/RES_summary!F$19</f>
        <v>0</v>
      </c>
      <c r="G44" s="178">
        <f>RES_hhdet_emih!G44/RES_summary!G$19</f>
        <v>0</v>
      </c>
      <c r="H44" s="178">
        <f>RES_hhdet_emih!H44/RES_summary!H$19</f>
        <v>0</v>
      </c>
      <c r="I44" s="178">
        <f>RES_hhdet_emih!I44/RES_summary!I$19</f>
        <v>0</v>
      </c>
      <c r="J44" s="178">
        <f>RES_hhdet_emih!J44/RES_summary!J$19</f>
        <v>0</v>
      </c>
      <c r="K44" s="178">
        <f>RES_hhdet_emih!K44/RES_summary!K$19</f>
        <v>0</v>
      </c>
      <c r="L44" s="178">
        <f>RES_hhdet_emih!L44/RES_summary!L$19</f>
        <v>0</v>
      </c>
      <c r="M44" s="178">
        <f>RES_hhdet_emih!M44/RES_summary!M$19</f>
        <v>0</v>
      </c>
      <c r="N44" s="178">
        <f>RES_hhdet_emih!N44/RES_summary!N$19</f>
        <v>0</v>
      </c>
      <c r="O44" s="178">
        <f>RES_hhdet_emih!O44/RES_summary!O$19</f>
        <v>1.7784469649671242</v>
      </c>
      <c r="P44" s="178">
        <f>RES_hhdet_emih!P44/RES_summary!P$19</f>
        <v>1.6848067305829222</v>
      </c>
      <c r="Q44" s="178">
        <f>RES_hhdet_emih!Q44/RES_summary!Q$19</f>
        <v>2.1951622227992278</v>
      </c>
    </row>
    <row r="45" spans="1:17" ht="12" customHeight="1" x14ac:dyDescent="0.25">
      <c r="A45" s="23" t="s">
        <v>166</v>
      </c>
      <c r="B45" s="177">
        <f>RES_hhdet_emih!B45/RES_summary!B$19</f>
        <v>0</v>
      </c>
      <c r="C45" s="177">
        <f>RES_hhdet_emih!C45/RES_summary!C$19</f>
        <v>0</v>
      </c>
      <c r="D45" s="177">
        <f>RES_hhdet_emih!D45/RES_summary!D$19</f>
        <v>0</v>
      </c>
      <c r="E45" s="177">
        <f>RES_hhdet_emih!E45/RES_summary!E$19</f>
        <v>0</v>
      </c>
      <c r="F45" s="177">
        <f>RES_hhdet_emih!F45/RES_summary!F$19</f>
        <v>0</v>
      </c>
      <c r="G45" s="177">
        <f>RES_hhdet_emih!G45/RES_summary!G$19</f>
        <v>0</v>
      </c>
      <c r="H45" s="177">
        <f>RES_hhdet_emih!H45/RES_summary!H$19</f>
        <v>0</v>
      </c>
      <c r="I45" s="177">
        <f>RES_hhdet_emih!I45/RES_summary!I$19</f>
        <v>0</v>
      </c>
      <c r="J45" s="177">
        <f>RES_hhdet_emih!J45/RES_summary!J$19</f>
        <v>0</v>
      </c>
      <c r="K45" s="177">
        <f>RES_hhdet_emih!K45/RES_summary!K$19</f>
        <v>0</v>
      </c>
      <c r="L45" s="177">
        <f>RES_hhdet_emih!L45/RES_summary!L$19</f>
        <v>0</v>
      </c>
      <c r="M45" s="177">
        <f>RES_hhdet_emih!M45/RES_summary!M$19</f>
        <v>0</v>
      </c>
      <c r="N45" s="177">
        <f>RES_hhdet_emih!N45/RES_summary!N$19</f>
        <v>0</v>
      </c>
      <c r="O45" s="177">
        <f>RES_hhdet_emih!O45/RES_summary!O$19</f>
        <v>1.7784469649671242</v>
      </c>
      <c r="P45" s="177">
        <f>RES_hhdet_emih!P45/RES_summary!P$19</f>
        <v>1.6848067305829222</v>
      </c>
      <c r="Q45" s="177">
        <f>RES_hhdet_emih!Q45/RES_summary!Q$19</f>
        <v>2.1951622227992278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0</v>
      </c>
      <c r="C49" s="178">
        <f>RES_hhdet_emih!C49/RES_summary!C$19</f>
        <v>0</v>
      </c>
      <c r="D49" s="178">
        <f>RES_hhdet_emih!D49/RES_summary!D$19</f>
        <v>0</v>
      </c>
      <c r="E49" s="178">
        <f>RES_hhdet_emih!E49/RES_summary!E$19</f>
        <v>0</v>
      </c>
      <c r="F49" s="178">
        <f>RES_hhdet_emih!F49/RES_summary!F$19</f>
        <v>0</v>
      </c>
      <c r="G49" s="178">
        <f>RES_hhdet_emih!G49/RES_summary!G$19</f>
        <v>0</v>
      </c>
      <c r="H49" s="178">
        <f>RES_hhdet_emih!H49/RES_summary!H$19</f>
        <v>0</v>
      </c>
      <c r="I49" s="178">
        <f>RES_hhdet_emih!I49/RES_summary!I$19</f>
        <v>0</v>
      </c>
      <c r="J49" s="178">
        <f>RES_hhdet_emih!J49/RES_summary!J$19</f>
        <v>0</v>
      </c>
      <c r="K49" s="178">
        <f>RES_hhdet_emih!K49/RES_summary!K$19</f>
        <v>0</v>
      </c>
      <c r="L49" s="178">
        <f>RES_hhdet_emih!L49/RES_summary!L$19</f>
        <v>0</v>
      </c>
      <c r="M49" s="178">
        <f>RES_hhdet_emih!M49/RES_summary!M$19</f>
        <v>0</v>
      </c>
      <c r="N49" s="178">
        <f>RES_hhdet_emih!N49/RES_summary!N$19</f>
        <v>0</v>
      </c>
      <c r="O49" s="178">
        <f>RES_hhdet_emih!O49/RES_summary!O$19</f>
        <v>0</v>
      </c>
      <c r="P49" s="178">
        <f>RES_hhdet_emih!P49/RES_summary!P$19</f>
        <v>0</v>
      </c>
      <c r="Q49" s="178">
        <f>RES_hhdet_emih!Q49/RES_summary!Q$19</f>
        <v>0</v>
      </c>
    </row>
    <row r="50" spans="1:17" ht="12" customHeight="1" x14ac:dyDescent="0.25">
      <c r="A50" s="167" t="s">
        <v>165</v>
      </c>
      <c r="B50" s="183">
        <f>RES_hhdet_emih!B50/RES_summary!B$19</f>
        <v>0</v>
      </c>
      <c r="C50" s="183">
        <f>RES_hhdet_emih!C50/RES_summary!C$19</f>
        <v>0</v>
      </c>
      <c r="D50" s="183">
        <f>RES_hhdet_emih!D50/RES_summary!D$19</f>
        <v>0</v>
      </c>
      <c r="E50" s="183">
        <f>RES_hhdet_emih!E50/RES_summary!E$19</f>
        <v>0</v>
      </c>
      <c r="F50" s="183">
        <f>RES_hhdet_emih!F50/RES_summary!F$19</f>
        <v>0</v>
      </c>
      <c r="G50" s="183">
        <f>RES_hhdet_emih!G50/RES_summary!G$19</f>
        <v>0</v>
      </c>
      <c r="H50" s="183">
        <f>RES_hhdet_emih!H50/RES_summary!H$19</f>
        <v>0</v>
      </c>
      <c r="I50" s="183">
        <f>RES_hhdet_emih!I50/RES_summary!I$19</f>
        <v>0</v>
      </c>
      <c r="J50" s="183">
        <f>RES_hhdet_emih!J50/RES_summary!J$19</f>
        <v>0</v>
      </c>
      <c r="K50" s="183">
        <f>RES_hhdet_emih!K50/RES_summary!K$19</f>
        <v>0</v>
      </c>
      <c r="L50" s="183">
        <f>RES_hhdet_emih!L50/RES_summary!L$19</f>
        <v>0</v>
      </c>
      <c r="M50" s="183">
        <f>RES_hhdet_emih!M50/RES_summary!M$19</f>
        <v>0</v>
      </c>
      <c r="N50" s="183">
        <f>RES_hhdet_emih!N50/RES_summary!N$19</f>
        <v>0</v>
      </c>
      <c r="O50" s="183">
        <f>RES_hhdet_emih!O50/RES_summary!O$19</f>
        <v>0</v>
      </c>
      <c r="P50" s="183">
        <f>RES_hhdet_emih!P50/RES_summary!P$19</f>
        <v>0</v>
      </c>
      <c r="Q50" s="183">
        <f>RES_hhdet_emih!Q50/RES_summary!Q$19</f>
        <v>0</v>
      </c>
    </row>
    <row r="51" spans="1:17" ht="12" customHeight="1" x14ac:dyDescent="0.25">
      <c r="A51" s="167" t="s">
        <v>164</v>
      </c>
      <c r="B51" s="183">
        <f>RES_hhdet_emih!B51/RES_summary!B$19</f>
        <v>0</v>
      </c>
      <c r="C51" s="183">
        <f>RES_hhdet_emih!C51/RES_summary!C$19</f>
        <v>0</v>
      </c>
      <c r="D51" s="183">
        <f>RES_hhdet_emih!D51/RES_summary!D$19</f>
        <v>0</v>
      </c>
      <c r="E51" s="183">
        <f>RES_hhdet_emih!E51/RES_summary!E$19</f>
        <v>0</v>
      </c>
      <c r="F51" s="183">
        <f>RES_hhdet_emih!F51/RES_summary!F$19</f>
        <v>0</v>
      </c>
      <c r="G51" s="183">
        <f>RES_hhdet_emih!G51/RES_summary!G$19</f>
        <v>0</v>
      </c>
      <c r="H51" s="183">
        <f>RES_hhdet_emih!H51/RES_summary!H$19</f>
        <v>0</v>
      </c>
      <c r="I51" s="183">
        <f>RES_hhdet_emih!I51/RES_summary!I$19</f>
        <v>0</v>
      </c>
      <c r="J51" s="183">
        <f>RES_hhdet_emih!J51/RES_summary!J$19</f>
        <v>0</v>
      </c>
      <c r="K51" s="183">
        <f>RES_hhdet_emih!K51/RES_summary!K$19</f>
        <v>0</v>
      </c>
      <c r="L51" s="183">
        <f>RES_hhdet_emih!L51/RES_summary!L$19</f>
        <v>0</v>
      </c>
      <c r="M51" s="183">
        <f>RES_hhdet_emih!M51/RES_summary!M$19</f>
        <v>0</v>
      </c>
      <c r="N51" s="183">
        <f>RES_hhdet_emih!N51/RES_summary!N$19</f>
        <v>0</v>
      </c>
      <c r="O51" s="183">
        <f>RES_hhdet_emih!O51/RES_summary!O$19</f>
        <v>0</v>
      </c>
      <c r="P51" s="183">
        <f>RES_hhdet_emih!P51/RES_summary!P$19</f>
        <v>0</v>
      </c>
      <c r="Q51" s="183">
        <f>RES_hhdet_emih!Q51/RES_summary!Q$19</f>
        <v>0</v>
      </c>
    </row>
    <row r="52" spans="1:17" ht="12" customHeight="1" x14ac:dyDescent="0.25">
      <c r="A52" s="166" t="s">
        <v>163</v>
      </c>
      <c r="B52" s="182">
        <f>RES_hhdet_emih!B52/RES_summary!B$19</f>
        <v>0</v>
      </c>
      <c r="C52" s="182">
        <f>RES_hhdet_emih!C52/RES_summary!C$19</f>
        <v>0</v>
      </c>
      <c r="D52" s="182">
        <f>RES_hhdet_emih!D52/RES_summary!D$19</f>
        <v>0</v>
      </c>
      <c r="E52" s="182">
        <f>RES_hhdet_emih!E52/RES_summary!E$19</f>
        <v>0</v>
      </c>
      <c r="F52" s="182">
        <f>RES_hhdet_emih!F52/RES_summary!F$19</f>
        <v>0</v>
      </c>
      <c r="G52" s="182">
        <f>RES_hhdet_emih!G52/RES_summary!G$19</f>
        <v>0</v>
      </c>
      <c r="H52" s="182">
        <f>RES_hhdet_emih!H52/RES_summary!H$19</f>
        <v>0</v>
      </c>
      <c r="I52" s="182">
        <f>RES_hhdet_emih!I52/RES_summary!I$19</f>
        <v>0</v>
      </c>
      <c r="J52" s="182">
        <f>RES_hhdet_emih!J52/RES_summary!J$19</f>
        <v>0</v>
      </c>
      <c r="K52" s="182">
        <f>RES_hhdet_emih!K52/RES_summary!K$19</f>
        <v>0</v>
      </c>
      <c r="L52" s="182">
        <f>RES_hhdet_emih!L52/RES_summary!L$19</f>
        <v>0</v>
      </c>
      <c r="M52" s="182">
        <f>RES_hhdet_emih!M52/RES_summary!M$19</f>
        <v>0</v>
      </c>
      <c r="N52" s="182">
        <f>RES_hhdet_emih!N52/RES_summary!N$19</f>
        <v>0</v>
      </c>
      <c r="O52" s="182">
        <f>RES_hhdet_emih!O52/RES_summary!O$19</f>
        <v>0</v>
      </c>
      <c r="P52" s="182">
        <f>RES_hhdet_emih!P52/RES_summary!P$19</f>
        <v>0</v>
      </c>
      <c r="Q52" s="182">
        <f>RES_hhdet_emih!Q52/RES_summary!Q$19</f>
        <v>0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0</v>
      </c>
      <c r="C58" s="178">
        <f>RES_hhdet_emih!C58/RES_summary!C$19</f>
        <v>0</v>
      </c>
      <c r="D58" s="178">
        <f>RES_hhdet_emih!D58/RES_summary!D$19</f>
        <v>0</v>
      </c>
      <c r="E58" s="178">
        <f>RES_hhdet_emih!E58/RES_summary!E$19</f>
        <v>0</v>
      </c>
      <c r="F58" s="178">
        <f>RES_hhdet_emih!F58/RES_summary!F$19</f>
        <v>0</v>
      </c>
      <c r="G58" s="178">
        <f>RES_hhdet_emih!G58/RES_summary!G$19</f>
        <v>0</v>
      </c>
      <c r="H58" s="178">
        <f>RES_hhdet_emih!H58/RES_summary!H$19</f>
        <v>0</v>
      </c>
      <c r="I58" s="178">
        <f>RES_hhdet_emih!I58/RES_summary!I$19</f>
        <v>0</v>
      </c>
      <c r="J58" s="178">
        <f>RES_hhdet_emih!J58/RES_summary!J$19</f>
        <v>0</v>
      </c>
      <c r="K58" s="178">
        <f>RES_hhdet_emih!K58/RES_summary!K$19</f>
        <v>0</v>
      </c>
      <c r="L58" s="178">
        <f>RES_hhdet_emih!L58/RES_summary!L$19</f>
        <v>0</v>
      </c>
      <c r="M58" s="178">
        <f>RES_hhdet_emih!M58/RES_summary!M$19</f>
        <v>0</v>
      </c>
      <c r="N58" s="178">
        <f>RES_hhdet_emih!N58/RES_summary!N$19</f>
        <v>0</v>
      </c>
      <c r="O58" s="178">
        <f>RES_hhdet_emih!O58/RES_summary!O$19</f>
        <v>0.80402796135407884</v>
      </c>
      <c r="P58" s="178">
        <f>RES_hhdet_emih!P58/RES_summary!P$19</f>
        <v>0.66942512073549743</v>
      </c>
      <c r="Q58" s="178">
        <f>RES_hhdet_emih!Q58/RES_summary!Q$19</f>
        <v>0.64301686555028537</v>
      </c>
    </row>
    <row r="59" spans="1:17" ht="12" customHeight="1" x14ac:dyDescent="0.25">
      <c r="A59" s="23" t="s">
        <v>57</v>
      </c>
      <c r="B59" s="177">
        <f>RES_hhdet_emih!B59/RES_summary!B$19</f>
        <v>0</v>
      </c>
      <c r="C59" s="177">
        <f>RES_hhdet_emih!C59/RES_summary!C$19</f>
        <v>0</v>
      </c>
      <c r="D59" s="177">
        <f>RES_hhdet_emih!D59/RES_summary!D$19</f>
        <v>0</v>
      </c>
      <c r="E59" s="177">
        <f>RES_hhdet_emih!E59/RES_summary!E$19</f>
        <v>0</v>
      </c>
      <c r="F59" s="177">
        <f>RES_hhdet_emih!F59/RES_summary!F$19</f>
        <v>0</v>
      </c>
      <c r="G59" s="177">
        <f>RES_hhdet_emih!G59/RES_summary!G$19</f>
        <v>0</v>
      </c>
      <c r="H59" s="177">
        <f>RES_hhdet_emih!H59/RES_summary!H$19</f>
        <v>0</v>
      </c>
      <c r="I59" s="177">
        <f>RES_hhdet_emih!I59/RES_summary!I$19</f>
        <v>0</v>
      </c>
      <c r="J59" s="177">
        <f>RES_hhdet_emih!J59/RES_summary!J$19</f>
        <v>0</v>
      </c>
      <c r="K59" s="177">
        <f>RES_hhdet_emih!K59/RES_summary!K$19</f>
        <v>0</v>
      </c>
      <c r="L59" s="177">
        <f>RES_hhdet_emih!L59/RES_summary!L$19</f>
        <v>0</v>
      </c>
      <c r="M59" s="177">
        <f>RES_hhdet_emih!M59/RES_summary!M$19</f>
        <v>0</v>
      </c>
      <c r="N59" s="177">
        <f>RES_hhdet_emih!N59/RES_summary!N$19</f>
        <v>0</v>
      </c>
      <c r="O59" s="177">
        <f>RES_hhdet_emih!O59/RES_summary!O$19</f>
        <v>2.6428931726528395</v>
      </c>
      <c r="P59" s="177">
        <f>RES_hhdet_emih!P59/RES_summary!P$19</f>
        <v>2.6205065488827204</v>
      </c>
      <c r="Q59" s="177">
        <f>RES_hhdet_emih!Q59/RES_summary!Q$19</f>
        <v>2.8179233229051035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0</v>
      </c>
      <c r="C62" s="184">
        <f>RES_hhdet_emih!C62/RES_summary!C$19</f>
        <v>0</v>
      </c>
      <c r="D62" s="184">
        <f>RES_hhdet_emih!D62/RES_summary!D$19</f>
        <v>0</v>
      </c>
      <c r="E62" s="184">
        <f>RES_hhdet_emih!E62/RES_summary!E$19</f>
        <v>0</v>
      </c>
      <c r="F62" s="184">
        <f>RES_hhdet_emih!F62/RES_summary!F$19</f>
        <v>0</v>
      </c>
      <c r="G62" s="184">
        <f>RES_hhdet_emih!G62/RES_summary!G$19</f>
        <v>0</v>
      </c>
      <c r="H62" s="184">
        <f>RES_hhdet_emih!H62/RES_summary!H$19</f>
        <v>0</v>
      </c>
      <c r="I62" s="184">
        <f>RES_hhdet_emih!I62/RES_summary!I$19</f>
        <v>0</v>
      </c>
      <c r="J62" s="184">
        <f>RES_hhdet_emih!J62/RES_summary!J$19</f>
        <v>0</v>
      </c>
      <c r="K62" s="184">
        <f>RES_hhdet_emih!K62/RES_summary!K$19</f>
        <v>0</v>
      </c>
      <c r="L62" s="184">
        <f>RES_hhdet_emih!L62/RES_summary!L$19</f>
        <v>0</v>
      </c>
      <c r="M62" s="184">
        <f>RES_hhdet_emih!M62/RES_summary!M$19</f>
        <v>0</v>
      </c>
      <c r="N62" s="184">
        <f>RES_hhdet_emih!N62/RES_summary!N$19</f>
        <v>0</v>
      </c>
      <c r="O62" s="184">
        <f>RES_hhdet_emih!O62/RES_summary!O$19</f>
        <v>0</v>
      </c>
      <c r="P62" s="184">
        <f>RES_hhdet_emih!P62/RES_summary!P$19</f>
        <v>0</v>
      </c>
      <c r="Q62" s="184">
        <f>RES_hhdet_emih!Q62/RES_summary!Q$19</f>
        <v>0</v>
      </c>
    </row>
    <row r="63" spans="1:17" ht="12.95" customHeight="1" x14ac:dyDescent="0.25">
      <c r="A63" s="158" t="s">
        <v>65</v>
      </c>
      <c r="B63" s="178">
        <f>RES_hhdet_emih!B63/RES_summary!B$19</f>
        <v>0</v>
      </c>
      <c r="C63" s="178">
        <f>RES_hhdet_emih!C63/RES_summary!C$19</f>
        <v>0</v>
      </c>
      <c r="D63" s="178">
        <f>RES_hhdet_emih!D63/RES_summary!D$19</f>
        <v>0</v>
      </c>
      <c r="E63" s="178">
        <f>RES_hhdet_emih!E63/RES_summary!E$19</f>
        <v>0</v>
      </c>
      <c r="F63" s="178">
        <f>RES_hhdet_emih!F63/RES_summary!F$19</f>
        <v>0</v>
      </c>
      <c r="G63" s="178">
        <f>RES_hhdet_emih!G63/RES_summary!G$19</f>
        <v>0</v>
      </c>
      <c r="H63" s="178">
        <f>RES_hhdet_emih!H63/RES_summary!H$19</f>
        <v>0</v>
      </c>
      <c r="I63" s="178">
        <f>RES_hhdet_emih!I63/RES_summary!I$19</f>
        <v>0</v>
      </c>
      <c r="J63" s="178">
        <f>RES_hhdet_emih!J63/RES_summary!J$19</f>
        <v>0</v>
      </c>
      <c r="K63" s="178">
        <f>RES_hhdet_emih!K63/RES_summary!K$19</f>
        <v>0</v>
      </c>
      <c r="L63" s="178">
        <f>RES_hhdet_emih!L63/RES_summary!L$19</f>
        <v>0</v>
      </c>
      <c r="M63" s="178">
        <f>RES_hhdet_emih!M63/RES_summary!M$19</f>
        <v>0</v>
      </c>
      <c r="N63" s="178">
        <f>RES_hhdet_emih!N63/RES_summary!N$19</f>
        <v>0</v>
      </c>
      <c r="O63" s="178">
        <f>RES_hhdet_emih!O63/RES_summary!O$19</f>
        <v>0</v>
      </c>
      <c r="P63" s="178">
        <f>RES_hhdet_emih!P63/RES_summary!P$19</f>
        <v>0</v>
      </c>
      <c r="Q63" s="178">
        <f>RES_hhdet_emih!Q63/RES_summary!Q$19</f>
        <v>0</v>
      </c>
    </row>
    <row r="64" spans="1:17" ht="12" customHeight="1" x14ac:dyDescent="0.25">
      <c r="A64" s="23" t="s">
        <v>161</v>
      </c>
      <c r="B64" s="177">
        <f>RES_hhdet_emih!B64/RES_summary!B$19</f>
        <v>0</v>
      </c>
      <c r="C64" s="177">
        <f>RES_hhdet_emih!C64/RES_summary!C$19</f>
        <v>0</v>
      </c>
      <c r="D64" s="177">
        <f>RES_hhdet_emih!D64/RES_summary!D$19</f>
        <v>0</v>
      </c>
      <c r="E64" s="177">
        <f>RES_hhdet_emih!E64/RES_summary!E$19</f>
        <v>0</v>
      </c>
      <c r="F64" s="177">
        <f>RES_hhdet_emih!F64/RES_summary!F$19</f>
        <v>0</v>
      </c>
      <c r="G64" s="177">
        <f>RES_hhdet_emih!G64/RES_summary!G$19</f>
        <v>0</v>
      </c>
      <c r="H64" s="177">
        <f>RES_hhdet_emih!H64/RES_summary!H$19</f>
        <v>0</v>
      </c>
      <c r="I64" s="177">
        <f>RES_hhdet_emih!I64/RES_summary!I$19</f>
        <v>0</v>
      </c>
      <c r="J64" s="177">
        <f>RES_hhdet_emih!J64/RES_summary!J$19</f>
        <v>0</v>
      </c>
      <c r="K64" s="177">
        <f>RES_hhdet_emih!K64/RES_summary!K$19</f>
        <v>0</v>
      </c>
      <c r="L64" s="177">
        <f>RES_hhdet_emih!L64/RES_summary!L$19</f>
        <v>0</v>
      </c>
      <c r="M64" s="177">
        <f>RES_hhdet_emih!M64/RES_summary!M$19</f>
        <v>0</v>
      </c>
      <c r="N64" s="177">
        <f>RES_hhdet_emih!N64/RES_summary!N$19</f>
        <v>0</v>
      </c>
      <c r="O64" s="177">
        <f>RES_hhdet_emih!O64/RES_summary!O$19</f>
        <v>0</v>
      </c>
      <c r="P64" s="177">
        <f>RES_hhdet_emih!P64/RES_summary!P$19</f>
        <v>0</v>
      </c>
      <c r="Q64" s="177">
        <f>RES_hhdet_emih!Q64/RES_summary!Q$19</f>
        <v>0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0</v>
      </c>
      <c r="C68" s="178">
        <f>RES_hhdet_emih!C68/RES_summary!C$19</f>
        <v>0</v>
      </c>
      <c r="D68" s="178">
        <f>RES_hhdet_emih!D68/RES_summary!D$19</f>
        <v>0</v>
      </c>
      <c r="E68" s="178">
        <f>RES_hhdet_emih!E68/RES_summary!E$19</f>
        <v>0</v>
      </c>
      <c r="F68" s="178">
        <f>RES_hhdet_emih!F68/RES_summary!F$19</f>
        <v>0</v>
      </c>
      <c r="G68" s="178">
        <f>RES_hhdet_emih!G68/RES_summary!G$19</f>
        <v>0</v>
      </c>
      <c r="H68" s="178">
        <f>RES_hhdet_emih!H68/RES_summary!H$19</f>
        <v>0</v>
      </c>
      <c r="I68" s="178">
        <f>RES_hhdet_emih!I68/RES_summary!I$19</f>
        <v>0</v>
      </c>
      <c r="J68" s="178">
        <f>RES_hhdet_emih!J68/RES_summary!J$19</f>
        <v>0</v>
      </c>
      <c r="K68" s="178">
        <f>RES_hhdet_emih!K68/RES_summary!K$19</f>
        <v>0</v>
      </c>
      <c r="L68" s="178">
        <f>RES_hhdet_emih!L68/RES_summary!L$19</f>
        <v>0</v>
      </c>
      <c r="M68" s="178">
        <f>RES_hhdet_emih!M68/RES_summary!M$19</f>
        <v>0</v>
      </c>
      <c r="N68" s="178">
        <f>RES_hhdet_emih!N68/RES_summary!N$19</f>
        <v>0</v>
      </c>
      <c r="O68" s="178">
        <f>RES_hhdet_emih!O68/RES_summary!O$19</f>
        <v>0</v>
      </c>
      <c r="P68" s="178">
        <f>RES_hhdet_emih!P68/RES_summary!P$19</f>
        <v>0</v>
      </c>
      <c r="Q68" s="178">
        <f>RES_hhdet_emih!Q68/RES_summary!Q$19</f>
        <v>0</v>
      </c>
    </row>
    <row r="69" spans="1:17" ht="12" customHeight="1" x14ac:dyDescent="0.25">
      <c r="A69" s="167" t="s">
        <v>160</v>
      </c>
      <c r="B69" s="183">
        <f>RES_hhdet_emih!B69/RES_summary!B$19</f>
        <v>0</v>
      </c>
      <c r="C69" s="183">
        <f>RES_hhdet_emih!C69/RES_summary!C$19</f>
        <v>0</v>
      </c>
      <c r="D69" s="183">
        <f>RES_hhdet_emih!D69/RES_summary!D$19</f>
        <v>0</v>
      </c>
      <c r="E69" s="183">
        <f>RES_hhdet_emih!E69/RES_summary!E$19</f>
        <v>0</v>
      </c>
      <c r="F69" s="183">
        <f>RES_hhdet_emih!F69/RES_summary!F$19</f>
        <v>0</v>
      </c>
      <c r="G69" s="183">
        <f>RES_hhdet_emih!G69/RES_summary!G$19</f>
        <v>0</v>
      </c>
      <c r="H69" s="183">
        <f>RES_hhdet_emih!H69/RES_summary!H$19</f>
        <v>0</v>
      </c>
      <c r="I69" s="183">
        <f>RES_hhdet_emih!I69/RES_summary!I$19</f>
        <v>0</v>
      </c>
      <c r="J69" s="183">
        <f>RES_hhdet_emih!J69/RES_summary!J$19</f>
        <v>0</v>
      </c>
      <c r="K69" s="183">
        <f>RES_hhdet_emih!K69/RES_summary!K$19</f>
        <v>0</v>
      </c>
      <c r="L69" s="183">
        <f>RES_hhdet_emih!L69/RES_summary!L$19</f>
        <v>0</v>
      </c>
      <c r="M69" s="183">
        <f>RES_hhdet_emih!M69/RES_summary!M$19</f>
        <v>0</v>
      </c>
      <c r="N69" s="183">
        <f>RES_hhdet_emih!N69/RES_summary!N$19</f>
        <v>0</v>
      </c>
      <c r="O69" s="183">
        <f>RES_hhdet_emih!O69/RES_summary!O$19</f>
        <v>0</v>
      </c>
      <c r="P69" s="183">
        <f>RES_hhdet_emih!P69/RES_summary!P$19</f>
        <v>0</v>
      </c>
      <c r="Q69" s="183">
        <f>RES_hhdet_emih!Q69/RES_summary!Q$19</f>
        <v>0</v>
      </c>
    </row>
    <row r="70" spans="1:17" ht="12" customHeight="1" x14ac:dyDescent="0.25">
      <c r="A70" s="167" t="s">
        <v>159</v>
      </c>
      <c r="B70" s="183">
        <f>RES_hhdet_emih!B70/RES_summary!B$19</f>
        <v>0</v>
      </c>
      <c r="C70" s="183">
        <f>RES_hhdet_emih!C70/RES_summary!C$19</f>
        <v>0</v>
      </c>
      <c r="D70" s="183">
        <f>RES_hhdet_emih!D70/RES_summary!D$19</f>
        <v>0</v>
      </c>
      <c r="E70" s="183">
        <f>RES_hhdet_emih!E70/RES_summary!E$19</f>
        <v>0</v>
      </c>
      <c r="F70" s="183">
        <f>RES_hhdet_emih!F70/RES_summary!F$19</f>
        <v>0</v>
      </c>
      <c r="G70" s="183">
        <f>RES_hhdet_emih!G70/RES_summary!G$19</f>
        <v>0</v>
      </c>
      <c r="H70" s="183">
        <f>RES_hhdet_emih!H70/RES_summary!H$19</f>
        <v>0</v>
      </c>
      <c r="I70" s="183">
        <f>RES_hhdet_emih!I70/RES_summary!I$19</f>
        <v>0</v>
      </c>
      <c r="J70" s="183">
        <f>RES_hhdet_emih!J70/RES_summary!J$19</f>
        <v>0</v>
      </c>
      <c r="K70" s="183">
        <f>RES_hhdet_emih!K70/RES_summary!K$19</f>
        <v>0</v>
      </c>
      <c r="L70" s="183">
        <f>RES_hhdet_emih!L70/RES_summary!L$19</f>
        <v>0</v>
      </c>
      <c r="M70" s="183">
        <f>RES_hhdet_emih!M70/RES_summary!M$19</f>
        <v>0</v>
      </c>
      <c r="N70" s="183">
        <f>RES_hhdet_emih!N70/RES_summary!N$19</f>
        <v>0</v>
      </c>
      <c r="O70" s="183">
        <f>RES_hhdet_emih!O70/RES_summary!O$19</f>
        <v>0</v>
      </c>
      <c r="P70" s="183">
        <f>RES_hhdet_emih!P70/RES_summary!P$19</f>
        <v>0</v>
      </c>
      <c r="Q70" s="183">
        <f>RES_hhdet_emih!Q70/RES_summary!Q$19</f>
        <v>0</v>
      </c>
    </row>
    <row r="71" spans="1:17" ht="12" customHeight="1" x14ac:dyDescent="0.25">
      <c r="A71" s="166" t="s">
        <v>109</v>
      </c>
      <c r="B71" s="182">
        <f>RES_hhdet_emih!B71/RES_summary!B$19</f>
        <v>0</v>
      </c>
      <c r="C71" s="182">
        <f>RES_hhdet_emih!C71/RES_summary!C$19</f>
        <v>0</v>
      </c>
      <c r="D71" s="182">
        <f>RES_hhdet_emih!D71/RES_summary!D$19</f>
        <v>0</v>
      </c>
      <c r="E71" s="182">
        <f>RES_hhdet_emih!E71/RES_summary!E$19</f>
        <v>0</v>
      </c>
      <c r="F71" s="182">
        <f>RES_hhdet_emih!F71/RES_summary!F$19</f>
        <v>0</v>
      </c>
      <c r="G71" s="182">
        <f>RES_hhdet_emih!G71/RES_summary!G$19</f>
        <v>0</v>
      </c>
      <c r="H71" s="182">
        <f>RES_hhdet_emih!H71/RES_summary!H$19</f>
        <v>0</v>
      </c>
      <c r="I71" s="182">
        <f>RES_hhdet_emih!I71/RES_summary!I$19</f>
        <v>0</v>
      </c>
      <c r="J71" s="182">
        <f>RES_hhdet_emih!J71/RES_summary!J$19</f>
        <v>0</v>
      </c>
      <c r="K71" s="182">
        <f>RES_hhdet_emih!K71/RES_summary!K$19</f>
        <v>0</v>
      </c>
      <c r="L71" s="182">
        <f>RES_hhdet_emih!L71/RES_summary!L$19</f>
        <v>0</v>
      </c>
      <c r="M71" s="182">
        <f>RES_hhdet_emih!M71/RES_summary!M$19</f>
        <v>0</v>
      </c>
      <c r="N71" s="182">
        <f>RES_hhdet_emih!N71/RES_summary!N$19</f>
        <v>0</v>
      </c>
      <c r="O71" s="182">
        <f>RES_hhdet_emih!O71/RES_summary!O$19</f>
        <v>0</v>
      </c>
      <c r="P71" s="182">
        <f>RES_hhdet_emih!P71/RES_summary!P$19</f>
        <v>0</v>
      </c>
      <c r="Q71" s="182">
        <f>RES_hhdet_emih!Q71/RES_summary!Q$19</f>
        <v>0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0</v>
      </c>
      <c r="C77" s="178">
        <f>RES_hhdet_emih!C77/RES_summary!C$19</f>
        <v>0</v>
      </c>
      <c r="D77" s="178">
        <f>RES_hhdet_emih!D77/RES_summary!D$19</f>
        <v>0</v>
      </c>
      <c r="E77" s="178">
        <f>RES_hhdet_emih!E77/RES_summary!E$19</f>
        <v>0</v>
      </c>
      <c r="F77" s="178">
        <f>RES_hhdet_emih!F77/RES_summary!F$19</f>
        <v>0</v>
      </c>
      <c r="G77" s="178">
        <f>RES_hhdet_emih!G77/RES_summary!G$19</f>
        <v>0</v>
      </c>
      <c r="H77" s="178">
        <f>RES_hhdet_emih!H77/RES_summary!H$19</f>
        <v>0</v>
      </c>
      <c r="I77" s="178">
        <f>RES_hhdet_emih!I77/RES_summary!I$19</f>
        <v>0</v>
      </c>
      <c r="J77" s="178">
        <f>RES_hhdet_emih!J77/RES_summary!J$19</f>
        <v>0</v>
      </c>
      <c r="K77" s="178">
        <f>RES_hhdet_emih!K77/RES_summary!K$19</f>
        <v>0</v>
      </c>
      <c r="L77" s="178">
        <f>RES_hhdet_emih!L77/RES_summary!L$19</f>
        <v>0</v>
      </c>
      <c r="M77" s="178">
        <f>RES_hhdet_emih!M77/RES_summary!M$19</f>
        <v>0</v>
      </c>
      <c r="N77" s="178">
        <f>RES_hhdet_emih!N77/RES_summary!N$19</f>
        <v>0</v>
      </c>
      <c r="O77" s="178">
        <f>RES_hhdet_emih!O77/RES_summary!O$19</f>
        <v>0</v>
      </c>
      <c r="P77" s="178">
        <f>RES_hhdet_emih!P77/RES_summary!P$19</f>
        <v>0</v>
      </c>
      <c r="Q77" s="178">
        <f>RES_hhdet_emih!Q77/RES_summary!Q$19</f>
        <v>0</v>
      </c>
    </row>
    <row r="78" spans="1:17" ht="12" customHeight="1" x14ac:dyDescent="0.25">
      <c r="A78" s="23" t="s">
        <v>109</v>
      </c>
      <c r="B78" s="177">
        <f>RES_hhdet_emih!B78/RES_summary!B$19</f>
        <v>0</v>
      </c>
      <c r="C78" s="177">
        <f>RES_hhdet_emih!C78/RES_summary!C$19</f>
        <v>0</v>
      </c>
      <c r="D78" s="177">
        <f>RES_hhdet_emih!D78/RES_summary!D$19</f>
        <v>0</v>
      </c>
      <c r="E78" s="177">
        <f>RES_hhdet_emih!E78/RES_summary!E$19</f>
        <v>0</v>
      </c>
      <c r="F78" s="177">
        <f>RES_hhdet_emih!F78/RES_summary!F$19</f>
        <v>0</v>
      </c>
      <c r="G78" s="177">
        <f>RES_hhdet_emih!G78/RES_summary!G$19</f>
        <v>0</v>
      </c>
      <c r="H78" s="177">
        <f>RES_hhdet_emih!H78/RES_summary!H$19</f>
        <v>0</v>
      </c>
      <c r="I78" s="177">
        <f>RES_hhdet_emih!I78/RES_summary!I$19</f>
        <v>0</v>
      </c>
      <c r="J78" s="177">
        <f>RES_hhdet_emih!J78/RES_summary!J$19</f>
        <v>0</v>
      </c>
      <c r="K78" s="177">
        <f>RES_hhdet_emih!K78/RES_summary!K$19</f>
        <v>0</v>
      </c>
      <c r="L78" s="177">
        <f>RES_hhdet_emih!L78/RES_summary!L$19</f>
        <v>0</v>
      </c>
      <c r="M78" s="177">
        <f>RES_hhdet_emih!M78/RES_summary!M$19</f>
        <v>0</v>
      </c>
      <c r="N78" s="177">
        <f>RES_hhdet_emih!N78/RES_summary!N$19</f>
        <v>0</v>
      </c>
      <c r="O78" s="177">
        <f>RES_hhdet_emih!O78/RES_summary!O$19</f>
        <v>0</v>
      </c>
      <c r="P78" s="177">
        <f>RES_hhdet_emih!P78/RES_summary!P$19</f>
        <v>0</v>
      </c>
      <c r="Q78" s="177">
        <f>RES_hhdet_emih!Q78/RES_summary!Q$19</f>
        <v>0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0</v>
      </c>
      <c r="C81" s="184">
        <f>RES_hhdet_emih!C81/RES_summary!C$19</f>
        <v>0</v>
      </c>
      <c r="D81" s="184">
        <f>RES_hhdet_emih!D81/RES_summary!D$19</f>
        <v>0</v>
      </c>
      <c r="E81" s="184">
        <f>RES_hhdet_emih!E81/RES_summary!E$19</f>
        <v>0</v>
      </c>
      <c r="F81" s="184">
        <f>RES_hhdet_emih!F81/RES_summary!F$19</f>
        <v>0</v>
      </c>
      <c r="G81" s="184">
        <f>RES_hhdet_emih!G81/RES_summary!G$19</f>
        <v>0</v>
      </c>
      <c r="H81" s="184">
        <f>RES_hhdet_emih!H81/RES_summary!H$19</f>
        <v>0</v>
      </c>
      <c r="I81" s="184">
        <f>RES_hhdet_emih!I81/RES_summary!I$19</f>
        <v>0</v>
      </c>
      <c r="J81" s="184">
        <f>RES_hhdet_emih!J81/RES_summary!J$19</f>
        <v>0</v>
      </c>
      <c r="K81" s="184">
        <f>RES_hhdet_emih!K81/RES_summary!K$19</f>
        <v>0</v>
      </c>
      <c r="L81" s="184">
        <f>RES_hhdet_emih!L81/RES_summary!L$19</f>
        <v>1.1112265502147849</v>
      </c>
      <c r="M81" s="184">
        <f>RES_hhdet_emih!M81/RES_summary!M$19</f>
        <v>0.97422516629922518</v>
      </c>
      <c r="N81" s="184">
        <f>RES_hhdet_emih!N81/RES_summary!N$19</f>
        <v>0.92882149154744964</v>
      </c>
      <c r="O81" s="184">
        <f>RES_hhdet_emih!O81/RES_summary!O$19</f>
        <v>0.81437800665295956</v>
      </c>
      <c r="P81" s="184">
        <f>RES_hhdet_emih!P81/RES_summary!P$19</f>
        <v>0.67791526280503844</v>
      </c>
      <c r="Q81" s="184">
        <f>RES_hhdet_emih!Q81/RES_summary!Q$19</f>
        <v>0.65224950741033305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</v>
      </c>
      <c r="C87" s="178">
        <f>RES_hhdet_emih!C87/RES_summary!C$19</f>
        <v>0</v>
      </c>
      <c r="D87" s="178">
        <f>RES_hhdet_emih!D87/RES_summary!D$19</f>
        <v>0</v>
      </c>
      <c r="E87" s="178">
        <f>RES_hhdet_emih!E87/RES_summary!E$19</f>
        <v>0</v>
      </c>
      <c r="F87" s="178">
        <f>RES_hhdet_emih!F87/RES_summary!F$19</f>
        <v>0</v>
      </c>
      <c r="G87" s="178">
        <f>RES_hhdet_emih!G87/RES_summary!G$19</f>
        <v>0</v>
      </c>
      <c r="H87" s="178">
        <f>RES_hhdet_emih!H87/RES_summary!H$19</f>
        <v>0</v>
      </c>
      <c r="I87" s="178">
        <f>RES_hhdet_emih!I87/RES_summary!I$19</f>
        <v>0</v>
      </c>
      <c r="J87" s="178">
        <f>RES_hhdet_emih!J87/RES_summary!J$19</f>
        <v>0</v>
      </c>
      <c r="K87" s="178">
        <f>RES_hhdet_emih!K87/RES_summary!K$19</f>
        <v>0</v>
      </c>
      <c r="L87" s="178">
        <f>RES_hhdet_emih!L87/RES_summary!L$19</f>
        <v>0</v>
      </c>
      <c r="M87" s="178">
        <f>RES_hhdet_emih!M87/RES_summary!M$19</f>
        <v>0</v>
      </c>
      <c r="N87" s="178">
        <f>RES_hhdet_emih!N87/RES_summary!N$19</f>
        <v>0</v>
      </c>
      <c r="O87" s="178">
        <f>RES_hhdet_emih!O87/RES_summary!O$19</f>
        <v>0</v>
      </c>
      <c r="P87" s="178">
        <f>RES_hhdet_emih!P87/RES_summary!P$19</f>
        <v>0</v>
      </c>
      <c r="Q87" s="178">
        <f>RES_hhdet_emih!Q87/RES_summary!Q$19</f>
        <v>0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0</v>
      </c>
      <c r="C92" s="180">
        <f>RES_hhdet_emih!C92/RES_summary!C$19</f>
        <v>0</v>
      </c>
      <c r="D92" s="180">
        <f>RES_hhdet_emih!D92/RES_summary!D$19</f>
        <v>0</v>
      </c>
      <c r="E92" s="180">
        <f>RES_hhdet_emih!E92/RES_summary!E$19</f>
        <v>0</v>
      </c>
      <c r="F92" s="180">
        <f>RES_hhdet_emih!F92/RES_summary!F$19</f>
        <v>0</v>
      </c>
      <c r="G92" s="180">
        <f>RES_hhdet_emih!G92/RES_summary!G$19</f>
        <v>0</v>
      </c>
      <c r="H92" s="180">
        <f>RES_hhdet_emih!H92/RES_summary!H$19</f>
        <v>0</v>
      </c>
      <c r="I92" s="180">
        <f>RES_hhdet_emih!I92/RES_summary!I$19</f>
        <v>0</v>
      </c>
      <c r="J92" s="180">
        <f>RES_hhdet_emih!J92/RES_summary!J$19</f>
        <v>0</v>
      </c>
      <c r="K92" s="180">
        <f>RES_hhdet_emih!K92/RES_summary!K$19</f>
        <v>0</v>
      </c>
      <c r="L92" s="180">
        <f>RES_hhdet_emih!L92/RES_summary!L$19</f>
        <v>0</v>
      </c>
      <c r="M92" s="180">
        <f>RES_hhdet_emih!M92/RES_summary!M$19</f>
        <v>0</v>
      </c>
      <c r="N92" s="180">
        <f>RES_hhdet_emih!N92/RES_summary!N$19</f>
        <v>0</v>
      </c>
      <c r="O92" s="180">
        <f>RES_hhdet_emih!O92/RES_summary!O$19</f>
        <v>0</v>
      </c>
      <c r="P92" s="180">
        <f>RES_hhdet_emih!P92/RES_summary!P$19</f>
        <v>0</v>
      </c>
      <c r="Q92" s="180">
        <f>RES_hhdet_emih!Q92/RES_summary!Q$19</f>
        <v>0</v>
      </c>
    </row>
    <row r="93" spans="1:17" ht="12" customHeight="1" x14ac:dyDescent="0.25">
      <c r="A93" s="161" t="s">
        <v>143</v>
      </c>
      <c r="B93" s="179">
        <f>RES_hhdet_emih!B93/RES_summary!B$19</f>
        <v>0</v>
      </c>
      <c r="C93" s="179">
        <f>RES_hhdet_emih!C93/RES_summary!C$19</f>
        <v>0</v>
      </c>
      <c r="D93" s="179">
        <f>RES_hhdet_emih!D93/RES_summary!D$19</f>
        <v>0</v>
      </c>
      <c r="E93" s="179">
        <f>RES_hhdet_emih!E93/RES_summary!E$19</f>
        <v>0</v>
      </c>
      <c r="F93" s="179">
        <f>RES_hhdet_emih!F93/RES_summary!F$19</f>
        <v>0</v>
      </c>
      <c r="G93" s="179">
        <f>RES_hhdet_emih!G93/RES_summary!G$19</f>
        <v>0</v>
      </c>
      <c r="H93" s="179">
        <f>RES_hhdet_emih!H93/RES_summary!H$19</f>
        <v>0</v>
      </c>
      <c r="I93" s="179">
        <f>RES_hhdet_emih!I93/RES_summary!I$19</f>
        <v>0</v>
      </c>
      <c r="J93" s="179">
        <f>RES_hhdet_emih!J93/RES_summary!J$19</f>
        <v>0</v>
      </c>
      <c r="K93" s="179">
        <f>RES_hhdet_emih!K93/RES_summary!K$19</f>
        <v>0</v>
      </c>
      <c r="L93" s="179">
        <f>RES_hhdet_emih!L93/RES_summary!L$19</f>
        <v>0</v>
      </c>
      <c r="M93" s="179">
        <f>RES_hhdet_emih!M93/RES_summary!M$19</f>
        <v>0</v>
      </c>
      <c r="N93" s="179">
        <f>RES_hhdet_emih!N93/RES_summary!N$19</f>
        <v>0</v>
      </c>
      <c r="O93" s="179">
        <f>RES_hhdet_emih!O93/RES_summary!O$19</f>
        <v>0</v>
      </c>
      <c r="P93" s="179">
        <f>RES_hhdet_emih!P93/RES_summary!P$19</f>
        <v>0</v>
      </c>
      <c r="Q93" s="179">
        <f>RES_hhdet_emih!Q93/RES_summary!Q$19</f>
        <v>0</v>
      </c>
    </row>
    <row r="94" spans="1:17" ht="12" customHeight="1" x14ac:dyDescent="0.25">
      <c r="A94" s="148" t="s">
        <v>57</v>
      </c>
      <c r="B94" s="177">
        <f>RES_hhdet_emih!B94/RES_summary!B$19</f>
        <v>0</v>
      </c>
      <c r="C94" s="177">
        <f>RES_hhdet_emih!C94/RES_summary!C$19</f>
        <v>0</v>
      </c>
      <c r="D94" s="177">
        <f>RES_hhdet_emih!D94/RES_summary!D$19</f>
        <v>0</v>
      </c>
      <c r="E94" s="177">
        <f>RES_hhdet_emih!E94/RES_summary!E$19</f>
        <v>0</v>
      </c>
      <c r="F94" s="177">
        <f>RES_hhdet_emih!F94/RES_summary!F$19</f>
        <v>0</v>
      </c>
      <c r="G94" s="177">
        <f>RES_hhdet_emih!G94/RES_summary!G$19</f>
        <v>0</v>
      </c>
      <c r="H94" s="177">
        <f>RES_hhdet_emih!H94/RES_summary!H$19</f>
        <v>0</v>
      </c>
      <c r="I94" s="177">
        <f>RES_hhdet_emih!I94/RES_summary!I$19</f>
        <v>0</v>
      </c>
      <c r="J94" s="177">
        <f>RES_hhdet_emih!J94/RES_summary!J$19</f>
        <v>0</v>
      </c>
      <c r="K94" s="177">
        <f>RES_hhdet_emih!K94/RES_summary!K$19</f>
        <v>0</v>
      </c>
      <c r="L94" s="177">
        <f>RES_hhdet_emih!L94/RES_summary!L$19</f>
        <v>0</v>
      </c>
      <c r="M94" s="177">
        <f>RES_hhdet_emih!M94/RES_summary!M$19</f>
        <v>0</v>
      </c>
      <c r="N94" s="177">
        <f>RES_hhdet_emih!N94/RES_summary!N$19</f>
        <v>0</v>
      </c>
      <c r="O94" s="177">
        <f>RES_hhdet_emih!O94/RES_summary!O$19</f>
        <v>0</v>
      </c>
      <c r="P94" s="177">
        <f>RES_hhdet_emih!P94/RES_summary!P$19</f>
        <v>0</v>
      </c>
      <c r="Q94" s="177">
        <f>RES_hhdet_emih!Q94/RES_summary!Q$19</f>
        <v>0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0</v>
      </c>
      <c r="C100" s="178">
        <f>RES_hhdet_emih!C100/RES_summary!C$19</f>
        <v>0</v>
      </c>
      <c r="D100" s="178">
        <f>RES_hhdet_emih!D100/RES_summary!D$19</f>
        <v>0</v>
      </c>
      <c r="E100" s="178">
        <f>RES_hhdet_emih!E100/RES_summary!E$19</f>
        <v>0</v>
      </c>
      <c r="F100" s="178">
        <f>RES_hhdet_emih!F100/RES_summary!F$19</f>
        <v>0</v>
      </c>
      <c r="G100" s="178">
        <f>RES_hhdet_emih!G100/RES_summary!G$19</f>
        <v>0</v>
      </c>
      <c r="H100" s="178">
        <f>RES_hhdet_emih!H100/RES_summary!H$19</f>
        <v>0</v>
      </c>
      <c r="I100" s="178">
        <f>RES_hhdet_emih!I100/RES_summary!I$19</f>
        <v>0</v>
      </c>
      <c r="J100" s="178">
        <f>RES_hhdet_emih!J100/RES_summary!J$19</f>
        <v>0</v>
      </c>
      <c r="K100" s="178">
        <f>RES_hhdet_emih!K100/RES_summary!K$19</f>
        <v>0</v>
      </c>
      <c r="L100" s="178">
        <f>RES_hhdet_emih!L100/RES_summary!L$19</f>
        <v>1.1112265502147849</v>
      </c>
      <c r="M100" s="178">
        <f>RES_hhdet_emih!M100/RES_summary!M$19</f>
        <v>0.97422516629922518</v>
      </c>
      <c r="N100" s="178">
        <f>RES_hhdet_emih!N100/RES_summary!N$19</f>
        <v>0.92882149154744964</v>
      </c>
      <c r="O100" s="178">
        <f>RES_hhdet_emih!O100/RES_summary!O$19</f>
        <v>0.81437800665295956</v>
      </c>
      <c r="P100" s="178">
        <f>RES_hhdet_emih!P100/RES_summary!P$19</f>
        <v>0.67791526280503844</v>
      </c>
      <c r="Q100" s="178">
        <f>RES_hhdet_emih!Q100/RES_summary!Q$19</f>
        <v>0.65224950741033305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0</v>
      </c>
      <c r="C102" s="177">
        <f>RES_hhdet_emih!C102/RES_summary!C$19</f>
        <v>0</v>
      </c>
      <c r="D102" s="177">
        <f>RES_hhdet_emih!D102/RES_summary!D$19</f>
        <v>0</v>
      </c>
      <c r="E102" s="177">
        <f>RES_hhdet_emih!E102/RES_summary!E$19</f>
        <v>0</v>
      </c>
      <c r="F102" s="177">
        <f>RES_hhdet_emih!F102/RES_summary!F$19</f>
        <v>0</v>
      </c>
      <c r="G102" s="177">
        <f>RES_hhdet_emih!G102/RES_summary!G$19</f>
        <v>0</v>
      </c>
      <c r="H102" s="177">
        <f>RES_hhdet_emih!H102/RES_summary!H$19</f>
        <v>0</v>
      </c>
      <c r="I102" s="177">
        <f>RES_hhdet_emih!I102/RES_summary!I$19</f>
        <v>0</v>
      </c>
      <c r="J102" s="177">
        <f>RES_hhdet_emih!J102/RES_summary!J$19</f>
        <v>0</v>
      </c>
      <c r="K102" s="177">
        <f>RES_hhdet_emih!K102/RES_summary!K$19</f>
        <v>0</v>
      </c>
      <c r="L102" s="177">
        <f>RES_hhdet_emih!L102/RES_summary!L$19</f>
        <v>2.6941807873487611</v>
      </c>
      <c r="M102" s="177">
        <f>RES_hhdet_emih!M102/RES_summary!M$19</f>
        <v>2.6887610469284309</v>
      </c>
      <c r="N102" s="177">
        <f>RES_hhdet_emih!N102/RES_summary!N$19</f>
        <v>2.6833587634026559</v>
      </c>
      <c r="O102" s="177">
        <f>RES_hhdet_emih!O102/RES_summary!O$19</f>
        <v>2.67649379964306</v>
      </c>
      <c r="P102" s="177">
        <f>RES_hhdet_emih!P102/RES_summary!P$19</f>
        <v>2.6538222974960672</v>
      </c>
      <c r="Q102" s="177">
        <f>RES_hhdet_emih!Q102/RES_summary!Q$19</f>
        <v>2.8587090635332273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</v>
      </c>
      <c r="C124" s="184">
        <f>RES_hhdet_emih!C124/RES_summary!C$19</f>
        <v>0</v>
      </c>
      <c r="D124" s="184">
        <f>RES_hhdet_emih!D124/RES_summary!D$19</f>
        <v>0</v>
      </c>
      <c r="E124" s="184">
        <f>RES_hhdet_emih!E124/RES_summary!E$19</f>
        <v>0</v>
      </c>
      <c r="F124" s="184">
        <f>RES_hhdet_emih!F124/RES_summary!F$19</f>
        <v>0</v>
      </c>
      <c r="G124" s="184">
        <f>RES_hhdet_emih!G124/RES_summary!G$19</f>
        <v>0</v>
      </c>
      <c r="H124" s="184">
        <f>RES_hhdet_emih!H124/RES_summary!H$19</f>
        <v>0</v>
      </c>
      <c r="I124" s="184">
        <f>RES_hhdet_emih!I124/RES_summary!I$19</f>
        <v>0</v>
      </c>
      <c r="J124" s="184">
        <f>RES_hhdet_emih!J124/RES_summary!J$19</f>
        <v>0</v>
      </c>
      <c r="K124" s="184">
        <f>RES_hhdet_emih!K124/RES_summary!K$19</f>
        <v>0</v>
      </c>
      <c r="L124" s="184">
        <f>RES_hhdet_emih!L124/RES_summary!L$19</f>
        <v>0</v>
      </c>
      <c r="M124" s="184">
        <f>RES_hhdet_emih!M124/RES_summary!M$19</f>
        <v>0</v>
      </c>
      <c r="N124" s="184">
        <f>RES_hhdet_emih!N124/RES_summary!N$19</f>
        <v>0</v>
      </c>
      <c r="O124" s="184">
        <f>RES_hhdet_emih!O124/RES_summary!O$19</f>
        <v>0</v>
      </c>
      <c r="P124" s="184">
        <f>RES_hhdet_emih!P124/RES_summary!P$19</f>
        <v>0</v>
      </c>
      <c r="Q124" s="184">
        <f>RES_hhdet_emih!Q124/RES_summary!Q$19</f>
        <v>0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</v>
      </c>
      <c r="C139" s="178">
        <f>RES_hhdet_emih!C139/RES_summary!C$19</f>
        <v>0</v>
      </c>
      <c r="D139" s="178">
        <f>RES_hhdet_emih!D139/RES_summary!D$19</f>
        <v>0</v>
      </c>
      <c r="E139" s="178">
        <f>RES_hhdet_emih!E139/RES_summary!E$19</f>
        <v>0</v>
      </c>
      <c r="F139" s="178">
        <f>RES_hhdet_emih!F139/RES_summary!F$19</f>
        <v>0</v>
      </c>
      <c r="G139" s="178">
        <f>RES_hhdet_emih!G139/RES_summary!G$19</f>
        <v>0</v>
      </c>
      <c r="H139" s="178">
        <f>RES_hhdet_emih!H139/RES_summary!H$19</f>
        <v>0</v>
      </c>
      <c r="I139" s="178">
        <f>RES_hhdet_emih!I139/RES_summary!I$19</f>
        <v>0</v>
      </c>
      <c r="J139" s="178">
        <f>RES_hhdet_emih!J139/RES_summary!J$19</f>
        <v>0</v>
      </c>
      <c r="K139" s="178">
        <f>RES_hhdet_emih!K139/RES_summary!K$19</f>
        <v>0</v>
      </c>
      <c r="L139" s="178">
        <f>RES_hhdet_emih!L139/RES_summary!L$19</f>
        <v>0</v>
      </c>
      <c r="M139" s="178">
        <f>RES_hhdet_emih!M139/RES_summary!M$19</f>
        <v>0</v>
      </c>
      <c r="N139" s="178">
        <f>RES_hhdet_emih!N139/RES_summary!N$19</f>
        <v>0</v>
      </c>
      <c r="O139" s="178">
        <f>RES_hhdet_emih!O139/RES_summary!O$19</f>
        <v>0</v>
      </c>
      <c r="P139" s="178">
        <f>RES_hhdet_emih!P139/RES_summary!P$19</f>
        <v>0</v>
      </c>
      <c r="Q139" s="178">
        <f>RES_hhdet_emih!Q139/RES_summary!Q$19</f>
        <v>0</v>
      </c>
    </row>
    <row r="140" spans="1:17" ht="12" customHeight="1" x14ac:dyDescent="0.25">
      <c r="A140" s="23" t="s">
        <v>57</v>
      </c>
      <c r="B140" s="177">
        <f>RES_hhdet_emih!B140/RES_summary!B$19</f>
        <v>0</v>
      </c>
      <c r="C140" s="177">
        <f>RES_hhdet_emih!C140/RES_summary!C$19</f>
        <v>0</v>
      </c>
      <c r="D140" s="177">
        <f>RES_hhdet_emih!D140/RES_summary!D$19</f>
        <v>0</v>
      </c>
      <c r="E140" s="177">
        <f>RES_hhdet_emih!E140/RES_summary!E$19</f>
        <v>0</v>
      </c>
      <c r="F140" s="177">
        <f>RES_hhdet_emih!F140/RES_summary!F$19</f>
        <v>0</v>
      </c>
      <c r="G140" s="177">
        <f>RES_hhdet_emih!G140/RES_summary!G$19</f>
        <v>0</v>
      </c>
      <c r="H140" s="177">
        <f>RES_hhdet_emih!H140/RES_summary!H$19</f>
        <v>0</v>
      </c>
      <c r="I140" s="177">
        <f>RES_hhdet_emih!I140/RES_summary!I$19</f>
        <v>0</v>
      </c>
      <c r="J140" s="177">
        <f>RES_hhdet_emih!J140/RES_summary!J$19</f>
        <v>0</v>
      </c>
      <c r="K140" s="177">
        <f>RES_hhdet_emih!K140/RES_summary!K$19</f>
        <v>0</v>
      </c>
      <c r="L140" s="177">
        <f>RES_hhdet_emih!L140/RES_summary!L$19</f>
        <v>0</v>
      </c>
      <c r="M140" s="177">
        <f>RES_hhdet_emih!M140/RES_summary!M$19</f>
        <v>0</v>
      </c>
      <c r="N140" s="177">
        <f>RES_hhdet_emih!N140/RES_summary!N$19</f>
        <v>0</v>
      </c>
      <c r="O140" s="177">
        <f>RES_hhdet_emih!O140/RES_summary!O$19</f>
        <v>0</v>
      </c>
      <c r="P140" s="177">
        <f>RES_hhdet_emih!P140/RES_summary!P$19</f>
        <v>0</v>
      </c>
      <c r="Q140" s="177">
        <f>RES_hhdet_emih!Q140/RES_summary!Q$19</f>
        <v>0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0.24141199028595756</v>
      </c>
      <c r="C143" s="184">
        <f>RES_hhdet_emih!C143/RES_summary!C$19</f>
        <v>0.98626000282280235</v>
      </c>
      <c r="D143" s="184">
        <f>RES_hhdet_emih!D143/RES_summary!D$19</f>
        <v>0.53389889679670011</v>
      </c>
      <c r="E143" s="184">
        <f>RES_hhdet_emih!E143/RES_summary!E$19</f>
        <v>0.42815042665087982</v>
      </c>
      <c r="F143" s="184">
        <f>RES_hhdet_emih!F143/RES_summary!F$19</f>
        <v>0.59779079220465092</v>
      </c>
      <c r="G143" s="184">
        <f>RES_hhdet_emih!G143/RES_summary!G$19</f>
        <v>0.58859756698809595</v>
      </c>
      <c r="H143" s="184">
        <f>RES_hhdet_emih!H143/RES_summary!H$19</f>
        <v>0.69170760168645995</v>
      </c>
      <c r="I143" s="184">
        <f>RES_hhdet_emih!I143/RES_summary!I$19</f>
        <v>0.93326288639615673</v>
      </c>
      <c r="J143" s="184">
        <f>RES_hhdet_emih!J143/RES_summary!J$19</f>
        <v>1.3111210186552933</v>
      </c>
      <c r="K143" s="184">
        <f>RES_hhdet_emih!K143/RES_summary!K$19</f>
        <v>1.3785737779102942</v>
      </c>
      <c r="L143" s="184">
        <f>RES_hhdet_emih!L143/RES_summary!L$19</f>
        <v>1.1228844195219587</v>
      </c>
      <c r="M143" s="184">
        <f>RES_hhdet_emih!M143/RES_summary!M$19</f>
        <v>0.9838814519502892</v>
      </c>
      <c r="N143" s="184">
        <f>RES_hhdet_emih!N143/RES_summary!N$19</f>
        <v>0.93784452508437088</v>
      </c>
      <c r="O143" s="184">
        <f>RES_hhdet_emih!O143/RES_summary!O$19</f>
        <v>0.82215295903412666</v>
      </c>
      <c r="P143" s="184">
        <f>RES_hhdet_emih!P143/RES_summary!P$19</f>
        <v>0.68418238712370061</v>
      </c>
      <c r="Q143" s="184">
        <f>RES_hhdet_emih!Q143/RES_summary!Q$19</f>
        <v>0.65666973809817308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9.3018464863099032E-2</v>
      </c>
      <c r="C148" s="178">
        <f>RES_hhdet_emih!C148/RES_summary!C$19</f>
        <v>0.18915654734364923</v>
      </c>
      <c r="D148" s="178">
        <f>RES_hhdet_emih!D148/RES_summary!D$19</f>
        <v>0.10795724668781813</v>
      </c>
      <c r="E148" s="178">
        <f>RES_hhdet_emih!E148/RES_summary!E$19</f>
        <v>4.445110280242822E-2</v>
      </c>
      <c r="F148" s="178">
        <f>RES_hhdet_emih!F148/RES_summary!F$19</f>
        <v>4.0116047885183942E-2</v>
      </c>
      <c r="G148" s="178">
        <f>RES_hhdet_emih!G148/RES_summary!G$19</f>
        <v>0</v>
      </c>
      <c r="H148" s="178">
        <f>RES_hhdet_emih!H148/RES_summary!H$19</f>
        <v>0</v>
      </c>
      <c r="I148" s="178">
        <f>RES_hhdet_emih!I148/RES_summary!I$19</f>
        <v>0</v>
      </c>
      <c r="J148" s="178">
        <f>RES_hhdet_emih!J148/RES_summary!J$19</f>
        <v>0</v>
      </c>
      <c r="K148" s="178">
        <f>RES_hhdet_emih!K148/RES_summary!K$19</f>
        <v>0</v>
      </c>
      <c r="L148" s="178">
        <f>RES_hhdet_emih!L148/RES_summary!L$19</f>
        <v>0</v>
      </c>
      <c r="M148" s="178">
        <f>RES_hhdet_emih!M148/RES_summary!M$19</f>
        <v>0</v>
      </c>
      <c r="N148" s="178">
        <f>RES_hhdet_emih!N148/RES_summary!N$19</f>
        <v>0</v>
      </c>
      <c r="O148" s="178">
        <f>RES_hhdet_emih!O148/RES_summary!O$19</f>
        <v>0</v>
      </c>
      <c r="P148" s="178">
        <f>RES_hhdet_emih!P148/RES_summary!P$19</f>
        <v>0</v>
      </c>
      <c r="Q148" s="178">
        <f>RES_hhdet_emih!Q148/RES_summary!Q$19</f>
        <v>0</v>
      </c>
    </row>
    <row r="149" spans="1:17" ht="12" customHeight="1" x14ac:dyDescent="0.25">
      <c r="A149" s="167" t="s">
        <v>144</v>
      </c>
      <c r="B149" s="183">
        <f>RES_hhdet_emih!B149/RES_summary!B$19</f>
        <v>2.9188552767386251</v>
      </c>
      <c r="C149" s="183">
        <f>RES_hhdet_emih!C149/RES_summary!C$19</f>
        <v>3.041937109845775</v>
      </c>
      <c r="D149" s="183">
        <f>RES_hhdet_emih!D149/RES_summary!D$19</f>
        <v>2.97565041203723</v>
      </c>
      <c r="E149" s="183">
        <f>RES_hhdet_emih!E149/RES_summary!E$19</f>
        <v>2.9396656568804573</v>
      </c>
      <c r="F149" s="183">
        <f>RES_hhdet_emih!F149/RES_summary!F$19</f>
        <v>2.9847146527241031</v>
      </c>
      <c r="G149" s="183">
        <f>RES_hhdet_emih!G149/RES_summary!G$19</f>
        <v>0</v>
      </c>
      <c r="H149" s="183">
        <f>RES_hhdet_emih!H149/RES_summary!H$19</f>
        <v>0</v>
      </c>
      <c r="I149" s="183">
        <f>RES_hhdet_emih!I149/RES_summary!I$19</f>
        <v>0</v>
      </c>
      <c r="J149" s="183">
        <f>RES_hhdet_emih!J149/RES_summary!J$19</f>
        <v>0</v>
      </c>
      <c r="K149" s="183">
        <f>RES_hhdet_emih!K149/RES_summary!K$19</f>
        <v>0</v>
      </c>
      <c r="L149" s="183">
        <f>RES_hhdet_emih!L149/RES_summary!L$19</f>
        <v>0</v>
      </c>
      <c r="M149" s="183">
        <f>RES_hhdet_emih!M149/RES_summary!M$19</f>
        <v>0</v>
      </c>
      <c r="N149" s="183">
        <f>RES_hhdet_emih!N149/RES_summary!N$19</f>
        <v>0</v>
      </c>
      <c r="O149" s="183">
        <f>RES_hhdet_emih!O149/RES_summary!O$19</f>
        <v>0</v>
      </c>
      <c r="P149" s="183">
        <f>RES_hhdet_emih!P149/RES_summary!P$19</f>
        <v>0</v>
      </c>
      <c r="Q149" s="183">
        <f>RES_hhdet_emih!Q149/RES_summary!Q$19</f>
        <v>0</v>
      </c>
    </row>
    <row r="150" spans="1:17" ht="12" customHeight="1" x14ac:dyDescent="0.25">
      <c r="A150" s="167" t="s">
        <v>143</v>
      </c>
      <c r="B150" s="183">
        <f>RES_hhdet_emih!B150/RES_summary!B$19</f>
        <v>0</v>
      </c>
      <c r="C150" s="183">
        <f>RES_hhdet_emih!C150/RES_summary!C$19</f>
        <v>0</v>
      </c>
      <c r="D150" s="183">
        <f>RES_hhdet_emih!D150/RES_summary!D$19</f>
        <v>5.9513008240765865E-2</v>
      </c>
      <c r="E150" s="183">
        <f>RES_hhdet_emih!E150/RES_summary!E$19</f>
        <v>5.8793313137612824E-2</v>
      </c>
      <c r="F150" s="183">
        <f>RES_hhdet_emih!F150/RES_summary!F$19</f>
        <v>5.9694293054486945E-2</v>
      </c>
      <c r="G150" s="183">
        <f>RES_hhdet_emih!G150/RES_summary!G$19</f>
        <v>0</v>
      </c>
      <c r="H150" s="183">
        <f>RES_hhdet_emih!H150/RES_summary!H$19</f>
        <v>0</v>
      </c>
      <c r="I150" s="183">
        <f>RES_hhdet_emih!I150/RES_summary!I$19</f>
        <v>0</v>
      </c>
      <c r="J150" s="183">
        <f>RES_hhdet_emih!J150/RES_summary!J$19</f>
        <v>0</v>
      </c>
      <c r="K150" s="183">
        <f>RES_hhdet_emih!K150/RES_summary!K$19</f>
        <v>0</v>
      </c>
      <c r="L150" s="183">
        <f>RES_hhdet_emih!L150/RES_summary!L$19</f>
        <v>0</v>
      </c>
      <c r="M150" s="183">
        <f>RES_hhdet_emih!M150/RES_summary!M$19</f>
        <v>0</v>
      </c>
      <c r="N150" s="183">
        <f>RES_hhdet_emih!N150/RES_summary!N$19</f>
        <v>0</v>
      </c>
      <c r="O150" s="183">
        <f>RES_hhdet_emih!O150/RES_summary!O$19</f>
        <v>0</v>
      </c>
      <c r="P150" s="183">
        <f>RES_hhdet_emih!P150/RES_summary!P$19</f>
        <v>0</v>
      </c>
      <c r="Q150" s="183">
        <f>RES_hhdet_emih!Q150/RES_summary!Q$19</f>
        <v>0</v>
      </c>
    </row>
    <row r="151" spans="1:17" ht="12" customHeight="1" x14ac:dyDescent="0.25">
      <c r="A151" s="166" t="s">
        <v>57</v>
      </c>
      <c r="B151" s="182">
        <f>RES_hhdet_emih!B151/RES_summary!B$19</f>
        <v>0</v>
      </c>
      <c r="C151" s="182">
        <f>RES_hhdet_emih!C151/RES_summary!C$19</f>
        <v>0</v>
      </c>
      <c r="D151" s="182">
        <f>RES_hhdet_emih!D151/RES_summary!D$19</f>
        <v>5.9513008240765865E-2</v>
      </c>
      <c r="E151" s="182">
        <f>RES_hhdet_emih!E151/RES_summary!E$19</f>
        <v>5.8793313137612824E-2</v>
      </c>
      <c r="F151" s="182">
        <f>RES_hhdet_emih!F151/RES_summary!F$19</f>
        <v>5.9694293054486945E-2</v>
      </c>
      <c r="G151" s="182">
        <f>RES_hhdet_emih!G151/RES_summary!G$19</f>
        <v>0</v>
      </c>
      <c r="H151" s="182">
        <f>RES_hhdet_emih!H151/RES_summary!H$19</f>
        <v>0</v>
      </c>
      <c r="I151" s="182">
        <f>RES_hhdet_emih!I151/RES_summary!I$19</f>
        <v>0</v>
      </c>
      <c r="J151" s="182">
        <f>RES_hhdet_emih!J151/RES_summary!J$19</f>
        <v>0</v>
      </c>
      <c r="K151" s="182">
        <f>RES_hhdet_emih!K151/RES_summary!K$19</f>
        <v>0</v>
      </c>
      <c r="L151" s="182">
        <f>RES_hhdet_emih!L151/RES_summary!L$19</f>
        <v>0</v>
      </c>
      <c r="M151" s="182">
        <f>RES_hhdet_emih!M151/RES_summary!M$19</f>
        <v>0</v>
      </c>
      <c r="N151" s="182">
        <f>RES_hhdet_emih!N151/RES_summary!N$19</f>
        <v>0</v>
      </c>
      <c r="O151" s="182">
        <f>RES_hhdet_emih!O151/RES_summary!O$19</f>
        <v>0</v>
      </c>
      <c r="P151" s="182">
        <f>RES_hhdet_emih!P151/RES_summary!P$19</f>
        <v>0</v>
      </c>
      <c r="Q151" s="182">
        <f>RES_hhdet_emih!Q151/RES_summary!Q$19</f>
        <v>0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0.1483935254228585</v>
      </c>
      <c r="C157" s="178">
        <f>RES_hhdet_emih!C157/RES_summary!C$19</f>
        <v>0.79710345547915307</v>
      </c>
      <c r="D157" s="178">
        <f>RES_hhdet_emih!D157/RES_summary!D$19</f>
        <v>0.42594165010888202</v>
      </c>
      <c r="E157" s="178">
        <f>RES_hhdet_emih!E157/RES_summary!E$19</f>
        <v>0.38369932384845162</v>
      </c>
      <c r="F157" s="178">
        <f>RES_hhdet_emih!F157/RES_summary!F$19</f>
        <v>0.55767474431946706</v>
      </c>
      <c r="G157" s="178">
        <f>RES_hhdet_emih!G157/RES_summary!G$19</f>
        <v>0.58859756698809595</v>
      </c>
      <c r="H157" s="178">
        <f>RES_hhdet_emih!H157/RES_summary!H$19</f>
        <v>0.69170760168645995</v>
      </c>
      <c r="I157" s="178">
        <f>RES_hhdet_emih!I157/RES_summary!I$19</f>
        <v>0.93326288639615673</v>
      </c>
      <c r="J157" s="178">
        <f>RES_hhdet_emih!J157/RES_summary!J$19</f>
        <v>1.3111210186552933</v>
      </c>
      <c r="K157" s="178">
        <f>RES_hhdet_emih!K157/RES_summary!K$19</f>
        <v>1.3785737779102942</v>
      </c>
      <c r="L157" s="178">
        <f>RES_hhdet_emih!L157/RES_summary!L$19</f>
        <v>1.1228844195219587</v>
      </c>
      <c r="M157" s="178">
        <f>RES_hhdet_emih!M157/RES_summary!M$19</f>
        <v>0.9838814519502892</v>
      </c>
      <c r="N157" s="178">
        <f>RES_hhdet_emih!N157/RES_summary!N$19</f>
        <v>0.93784452508437088</v>
      </c>
      <c r="O157" s="178">
        <f>RES_hhdet_emih!O157/RES_summary!O$19</f>
        <v>0.82215295903412666</v>
      </c>
      <c r="P157" s="178">
        <f>RES_hhdet_emih!P157/RES_summary!P$19</f>
        <v>0.68418238712370061</v>
      </c>
      <c r="Q157" s="178">
        <f>RES_hhdet_emih!Q157/RES_summary!Q$19</f>
        <v>0.65666973809817308</v>
      </c>
    </row>
    <row r="158" spans="1:17" ht="12" customHeight="1" x14ac:dyDescent="0.25">
      <c r="A158" s="23" t="s">
        <v>57</v>
      </c>
      <c r="B158" s="177">
        <f>RES_hhdet_emih!B158/RES_summary!B$19</f>
        <v>2.4113947881214508</v>
      </c>
      <c r="C158" s="177">
        <f>RES_hhdet_emih!C158/RES_summary!C$19</f>
        <v>2.3703520428235678</v>
      </c>
      <c r="D158" s="177">
        <f>RES_hhdet_emih!D158/RES_summary!D$19</f>
        <v>2.5074177933724089</v>
      </c>
      <c r="E158" s="177">
        <f>RES_hhdet_emih!E158/RES_summary!E$19</f>
        <v>2.3190735859548681</v>
      </c>
      <c r="F158" s="177">
        <f>RES_hhdet_emih!F158/RES_summary!F$19</f>
        <v>2.6757146255713611</v>
      </c>
      <c r="G158" s="177">
        <f>RES_hhdet_emih!G158/RES_summary!G$19</f>
        <v>2.6488074815403944</v>
      </c>
      <c r="H158" s="177">
        <f>RES_hhdet_emih!H158/RES_summary!H$19</f>
        <v>2.6874402790797509</v>
      </c>
      <c r="I158" s="177">
        <f>RES_hhdet_emih!I158/RES_summary!I$19</f>
        <v>2.5834983113196599</v>
      </c>
      <c r="J158" s="177">
        <f>RES_hhdet_emih!J158/RES_summary!J$19</f>
        <v>2.5775693216313393</v>
      </c>
      <c r="K158" s="177">
        <f>RES_hhdet_emih!K158/RES_summary!K$19</f>
        <v>2.546828430445184</v>
      </c>
      <c r="L158" s="177">
        <f>RES_hhdet_emih!L158/RES_summary!L$19</f>
        <v>2.7225103814110043</v>
      </c>
      <c r="M158" s="177">
        <f>RES_hhdet_emih!M158/RES_summary!M$19</f>
        <v>2.7153013823585885</v>
      </c>
      <c r="N158" s="177">
        <f>RES_hhdet_emih!N158/RES_summary!N$19</f>
        <v>2.7097941870216258</v>
      </c>
      <c r="O158" s="177">
        <f>RES_hhdet_emih!O158/RES_summary!O$19</f>
        <v>2.7022262372873067</v>
      </c>
      <c r="P158" s="177">
        <f>RES_hhdet_emih!P158/RES_summary!P$19</f>
        <v>2.6779559090363634</v>
      </c>
      <c r="Q158" s="177">
        <f>RES_hhdet_emih!Q158/RES_summary!Q$19</f>
        <v>2.8778749064242231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0.24113873516660558</v>
      </c>
      <c r="C161" s="184">
        <f>RES_hhdet_emih!C161/RES_summary!C$19</f>
        <v>1.0355643381282782</v>
      </c>
      <c r="D161" s="184">
        <f>RES_hhdet_emih!D161/RES_summary!D$19</f>
        <v>0.57515297264604281</v>
      </c>
      <c r="E161" s="184">
        <f>RES_hhdet_emih!E161/RES_summary!E$19</f>
        <v>0.46715919343802176</v>
      </c>
      <c r="F161" s="184">
        <f>RES_hhdet_emih!F161/RES_summary!F$19</f>
        <v>0.63041929652901663</v>
      </c>
      <c r="G161" s="184">
        <f>RES_hhdet_emih!G161/RES_summary!G$19</f>
        <v>0.58949359180759375</v>
      </c>
      <c r="H161" s="184">
        <f>RES_hhdet_emih!H161/RES_summary!H$19</f>
        <v>0.69275554923940008</v>
      </c>
      <c r="I161" s="184">
        <f>RES_hhdet_emih!I161/RES_summary!I$19</f>
        <v>0.93447053766590904</v>
      </c>
      <c r="J161" s="184">
        <f>RES_hhdet_emih!J161/RES_summary!J$19</f>
        <v>1.314391395882734</v>
      </c>
      <c r="K161" s="184">
        <f>RES_hhdet_emih!K161/RES_summary!K$19</f>
        <v>1.3773027349152942</v>
      </c>
      <c r="L161" s="184">
        <f>RES_hhdet_emih!L161/RES_summary!L$19</f>
        <v>1.1220383523600417</v>
      </c>
      <c r="M161" s="184">
        <f>RES_hhdet_emih!M161/RES_summary!M$19</f>
        <v>0.98285622469472989</v>
      </c>
      <c r="N161" s="184">
        <f>RES_hhdet_emih!N161/RES_summary!N$19</f>
        <v>0.93592148762813554</v>
      </c>
      <c r="O161" s="184">
        <f>RES_hhdet_emih!O161/RES_summary!O$19</f>
        <v>0.81991867882142822</v>
      </c>
      <c r="P161" s="184">
        <f>RES_hhdet_emih!P161/RES_summary!P$19</f>
        <v>0.68196090784271179</v>
      </c>
      <c r="Q161" s="184">
        <f>RES_hhdet_emih!Q161/RES_summary!Q$19</f>
        <v>0.65580999531335238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9.2857523072582188E-2</v>
      </c>
      <c r="C166" s="178">
        <f>RES_hhdet_emih!C166/RES_summary!C$19</f>
        <v>0.23567771315851332</v>
      </c>
      <c r="D166" s="178">
        <f>RES_hhdet_emih!D166/RES_summary!D$19</f>
        <v>0.14934536538334894</v>
      </c>
      <c r="E166" s="178">
        <f>RES_hhdet_emih!E166/RES_summary!E$19</f>
        <v>8.2438286883981721E-2</v>
      </c>
      <c r="F166" s="178">
        <f>RES_hhdet_emih!F166/RES_summary!F$19</f>
        <v>7.1795381677979969E-2</v>
      </c>
      <c r="G166" s="178">
        <f>RES_hhdet_emih!G166/RES_summary!G$19</f>
        <v>0</v>
      </c>
      <c r="H166" s="178">
        <f>RES_hhdet_emih!H166/RES_summary!H$19</f>
        <v>0</v>
      </c>
      <c r="I166" s="178">
        <f>RES_hhdet_emih!I166/RES_summary!I$19</f>
        <v>0</v>
      </c>
      <c r="J166" s="178">
        <f>RES_hhdet_emih!J166/RES_summary!J$19</f>
        <v>0</v>
      </c>
      <c r="K166" s="178">
        <f>RES_hhdet_emih!K166/RES_summary!K$19</f>
        <v>0</v>
      </c>
      <c r="L166" s="178">
        <f>RES_hhdet_emih!L166/RES_summary!L$19</f>
        <v>0</v>
      </c>
      <c r="M166" s="178">
        <f>RES_hhdet_emih!M166/RES_summary!M$19</f>
        <v>0</v>
      </c>
      <c r="N166" s="178">
        <f>RES_hhdet_emih!N166/RES_summary!N$19</f>
        <v>0</v>
      </c>
      <c r="O166" s="178">
        <f>RES_hhdet_emih!O166/RES_summary!O$19</f>
        <v>0</v>
      </c>
      <c r="P166" s="178">
        <f>RES_hhdet_emih!P166/RES_summary!P$19</f>
        <v>0</v>
      </c>
      <c r="Q166" s="178">
        <f>RES_hhdet_emih!Q166/RES_summary!Q$19</f>
        <v>0</v>
      </c>
    </row>
    <row r="167" spans="1:17" ht="12" customHeight="1" x14ac:dyDescent="0.25">
      <c r="A167" s="167" t="s">
        <v>144</v>
      </c>
      <c r="B167" s="183">
        <f>RES_hhdet_emih!B167/RES_summary!B$19</f>
        <v>2.9188552767386251</v>
      </c>
      <c r="C167" s="183">
        <f>RES_hhdet_emih!C167/RES_summary!C$19</f>
        <v>3.0419371098457706</v>
      </c>
      <c r="D167" s="183">
        <f>RES_hhdet_emih!D167/RES_summary!D$19</f>
        <v>2.9756504120372291</v>
      </c>
      <c r="E167" s="183">
        <f>RES_hhdet_emih!E167/RES_summary!E$19</f>
        <v>2.9396656568804578</v>
      </c>
      <c r="F167" s="183">
        <f>RES_hhdet_emih!F167/RES_summary!F$19</f>
        <v>2.9847146527241026</v>
      </c>
      <c r="G167" s="183">
        <f>RES_hhdet_emih!G167/RES_summary!G$19</f>
        <v>0</v>
      </c>
      <c r="H167" s="183">
        <f>RES_hhdet_emih!H167/RES_summary!H$19</f>
        <v>0</v>
      </c>
      <c r="I167" s="183">
        <f>RES_hhdet_emih!I167/RES_summary!I$19</f>
        <v>0</v>
      </c>
      <c r="J167" s="183">
        <f>RES_hhdet_emih!J167/RES_summary!J$19</f>
        <v>0</v>
      </c>
      <c r="K167" s="183">
        <f>RES_hhdet_emih!K167/RES_summary!K$19</f>
        <v>0</v>
      </c>
      <c r="L167" s="183">
        <f>RES_hhdet_emih!L167/RES_summary!L$19</f>
        <v>0</v>
      </c>
      <c r="M167" s="183">
        <f>RES_hhdet_emih!M167/RES_summary!M$19</f>
        <v>0</v>
      </c>
      <c r="N167" s="183">
        <f>RES_hhdet_emih!N167/RES_summary!N$19</f>
        <v>0</v>
      </c>
      <c r="O167" s="183">
        <f>RES_hhdet_emih!O167/RES_summary!O$19</f>
        <v>0</v>
      </c>
      <c r="P167" s="183">
        <f>RES_hhdet_emih!P167/RES_summary!P$19</f>
        <v>0</v>
      </c>
      <c r="Q167" s="183">
        <f>RES_hhdet_emih!Q167/RES_summary!Q$19</f>
        <v>0</v>
      </c>
    </row>
    <row r="168" spans="1:17" ht="12" customHeight="1" x14ac:dyDescent="0.25">
      <c r="A168" s="167" t="s">
        <v>143</v>
      </c>
      <c r="B168" s="183">
        <f>RES_hhdet_emih!B168/RES_summary!B$19</f>
        <v>0</v>
      </c>
      <c r="C168" s="183">
        <f>RES_hhdet_emih!C168/RES_summary!C$19</f>
        <v>0</v>
      </c>
      <c r="D168" s="183">
        <f>RES_hhdet_emih!D168/RES_summary!D$19</f>
        <v>5.951300824076592E-2</v>
      </c>
      <c r="E168" s="183">
        <f>RES_hhdet_emih!E168/RES_summary!E$19</f>
        <v>5.8793313137612831E-2</v>
      </c>
      <c r="F168" s="183">
        <f>RES_hhdet_emih!F168/RES_summary!F$19</f>
        <v>5.9694293054486938E-2</v>
      </c>
      <c r="G168" s="183">
        <f>RES_hhdet_emih!G168/RES_summary!G$19</f>
        <v>0</v>
      </c>
      <c r="H168" s="183">
        <f>RES_hhdet_emih!H168/RES_summary!H$19</f>
        <v>0</v>
      </c>
      <c r="I168" s="183">
        <f>RES_hhdet_emih!I168/RES_summary!I$19</f>
        <v>0</v>
      </c>
      <c r="J168" s="183">
        <f>RES_hhdet_emih!J168/RES_summary!J$19</f>
        <v>0</v>
      </c>
      <c r="K168" s="183">
        <f>RES_hhdet_emih!K168/RES_summary!K$19</f>
        <v>0</v>
      </c>
      <c r="L168" s="183">
        <f>RES_hhdet_emih!L168/RES_summary!L$19</f>
        <v>0</v>
      </c>
      <c r="M168" s="183">
        <f>RES_hhdet_emih!M168/RES_summary!M$19</f>
        <v>0</v>
      </c>
      <c r="N168" s="183">
        <f>RES_hhdet_emih!N168/RES_summary!N$19</f>
        <v>0</v>
      </c>
      <c r="O168" s="183">
        <f>RES_hhdet_emih!O168/RES_summary!O$19</f>
        <v>0</v>
      </c>
      <c r="P168" s="183">
        <f>RES_hhdet_emih!P168/RES_summary!P$19</f>
        <v>0</v>
      </c>
      <c r="Q168" s="183">
        <f>RES_hhdet_emih!Q168/RES_summary!Q$19</f>
        <v>0</v>
      </c>
    </row>
    <row r="169" spans="1:17" ht="12" customHeight="1" x14ac:dyDescent="0.25">
      <c r="A169" s="166" t="s">
        <v>57</v>
      </c>
      <c r="B169" s="182">
        <f>RES_hhdet_emih!B169/RES_summary!B$19</f>
        <v>0</v>
      </c>
      <c r="C169" s="182">
        <f>RES_hhdet_emih!C169/RES_summary!C$19</f>
        <v>0</v>
      </c>
      <c r="D169" s="182">
        <f>RES_hhdet_emih!D169/RES_summary!D$19</f>
        <v>5.951300824076592E-2</v>
      </c>
      <c r="E169" s="182">
        <f>RES_hhdet_emih!E169/RES_summary!E$19</f>
        <v>5.8793313137612831E-2</v>
      </c>
      <c r="F169" s="182">
        <f>RES_hhdet_emih!F169/RES_summary!F$19</f>
        <v>5.9694293054486938E-2</v>
      </c>
      <c r="G169" s="182">
        <f>RES_hhdet_emih!G169/RES_summary!G$19</f>
        <v>0</v>
      </c>
      <c r="H169" s="182">
        <f>RES_hhdet_emih!H169/RES_summary!H$19</f>
        <v>0</v>
      </c>
      <c r="I169" s="182">
        <f>RES_hhdet_emih!I169/RES_summary!I$19</f>
        <v>0</v>
      </c>
      <c r="J169" s="182">
        <f>RES_hhdet_emih!J169/RES_summary!J$19</f>
        <v>0</v>
      </c>
      <c r="K169" s="182">
        <f>RES_hhdet_emih!K169/RES_summary!K$19</f>
        <v>0</v>
      </c>
      <c r="L169" s="182">
        <f>RES_hhdet_emih!L169/RES_summary!L$19</f>
        <v>0</v>
      </c>
      <c r="M169" s="182">
        <f>RES_hhdet_emih!M169/RES_summary!M$19</f>
        <v>0</v>
      </c>
      <c r="N169" s="182">
        <f>RES_hhdet_emih!N169/RES_summary!N$19</f>
        <v>0</v>
      </c>
      <c r="O169" s="182">
        <f>RES_hhdet_emih!O169/RES_summary!O$19</f>
        <v>0</v>
      </c>
      <c r="P169" s="182">
        <f>RES_hhdet_emih!P169/RES_summary!P$19</f>
        <v>0</v>
      </c>
      <c r="Q169" s="182">
        <f>RES_hhdet_emih!Q169/RES_summary!Q$19</f>
        <v>0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0.1482812120940234</v>
      </c>
      <c r="C175" s="178">
        <f>RES_hhdet_emih!C175/RES_summary!C$19</f>
        <v>0.79988662496976493</v>
      </c>
      <c r="D175" s="178">
        <f>RES_hhdet_emih!D175/RES_summary!D$19</f>
        <v>0.42580760726269395</v>
      </c>
      <c r="E175" s="178">
        <f>RES_hhdet_emih!E175/RES_summary!E$19</f>
        <v>0.38472090655404001</v>
      </c>
      <c r="F175" s="178">
        <f>RES_hhdet_emih!F175/RES_summary!F$19</f>
        <v>0.55862391485103657</v>
      </c>
      <c r="G175" s="178">
        <f>RES_hhdet_emih!G175/RES_summary!G$19</f>
        <v>0.58949359180759375</v>
      </c>
      <c r="H175" s="178">
        <f>RES_hhdet_emih!H175/RES_summary!H$19</f>
        <v>0.69275554923940008</v>
      </c>
      <c r="I175" s="178">
        <f>RES_hhdet_emih!I175/RES_summary!I$19</f>
        <v>0.93447053766590904</v>
      </c>
      <c r="J175" s="178">
        <f>RES_hhdet_emih!J175/RES_summary!J$19</f>
        <v>1.314391395882734</v>
      </c>
      <c r="K175" s="178">
        <f>RES_hhdet_emih!K175/RES_summary!K$19</f>
        <v>1.3773027349152942</v>
      </c>
      <c r="L175" s="178">
        <f>RES_hhdet_emih!L175/RES_summary!L$19</f>
        <v>1.1220383523600417</v>
      </c>
      <c r="M175" s="178">
        <f>RES_hhdet_emih!M175/RES_summary!M$19</f>
        <v>0.98285622469472989</v>
      </c>
      <c r="N175" s="178">
        <f>RES_hhdet_emih!N175/RES_summary!N$19</f>
        <v>0.93592148762813554</v>
      </c>
      <c r="O175" s="178">
        <f>RES_hhdet_emih!O175/RES_summary!O$19</f>
        <v>0.81991867882142822</v>
      </c>
      <c r="P175" s="178">
        <f>RES_hhdet_emih!P175/RES_summary!P$19</f>
        <v>0.68196090784271179</v>
      </c>
      <c r="Q175" s="178">
        <f>RES_hhdet_emih!Q175/RES_summary!Q$19</f>
        <v>0.65580999531335238</v>
      </c>
    </row>
    <row r="176" spans="1:17" ht="12" customHeight="1" x14ac:dyDescent="0.25">
      <c r="A176" s="23" t="s">
        <v>57</v>
      </c>
      <c r="B176" s="177">
        <f>RES_hhdet_emih!B176/RES_summary!B$19</f>
        <v>2.4113947881214512</v>
      </c>
      <c r="C176" s="177">
        <f>RES_hhdet_emih!C176/RES_summary!C$19</f>
        <v>2.3787607790299217</v>
      </c>
      <c r="D176" s="177">
        <f>RES_hhdet_emih!D176/RES_summary!D$19</f>
        <v>2.5074177933724084</v>
      </c>
      <c r="E176" s="177">
        <f>RES_hhdet_emih!E176/RES_summary!E$19</f>
        <v>2.3252072062878479</v>
      </c>
      <c r="F176" s="177">
        <f>RES_hhdet_emih!F176/RES_summary!F$19</f>
        <v>2.6800640270934779</v>
      </c>
      <c r="G176" s="177">
        <f>RES_hhdet_emih!G176/RES_summary!G$19</f>
        <v>2.6530984111746125</v>
      </c>
      <c r="H176" s="177">
        <f>RES_hhdet_emih!H176/RES_summary!H$19</f>
        <v>2.6920588344990799</v>
      </c>
      <c r="I176" s="177">
        <f>RES_hhdet_emih!I176/RES_summary!I$19</f>
        <v>2.5868476351869671</v>
      </c>
      <c r="J176" s="177">
        <f>RES_hhdet_emih!J176/RES_summary!J$19</f>
        <v>2.5839129115081554</v>
      </c>
      <c r="K176" s="177">
        <f>RES_hhdet_emih!K176/RES_summary!K$19</f>
        <v>2.544327515555489</v>
      </c>
      <c r="L176" s="177">
        <f>RES_hhdet_emih!L176/RES_summary!L$19</f>
        <v>2.7204236305117995</v>
      </c>
      <c r="M176" s="177">
        <f>RES_hhdet_emih!M176/RES_summary!M$19</f>
        <v>2.7123528083172221</v>
      </c>
      <c r="N176" s="177">
        <f>RES_hhdet_emih!N176/RES_summary!N$19</f>
        <v>2.7041219688805964</v>
      </c>
      <c r="O176" s="177">
        <f>RES_hhdet_emih!O176/RES_summary!O$19</f>
        <v>2.6951171937288887</v>
      </c>
      <c r="P176" s="177">
        <f>RES_hhdet_emih!P176/RES_summary!P$19</f>
        <v>2.6690147956242627</v>
      </c>
      <c r="Q176" s="177">
        <f>RES_hhdet_emih!Q176/RES_summary!Q$19</f>
        <v>2.8735661003001778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0</v>
      </c>
      <c r="E4" s="157">
        <f t="shared" si="16"/>
        <v>0</v>
      </c>
      <c r="F4" s="157">
        <f t="shared" si="16"/>
        <v>0</v>
      </c>
      <c r="G4" s="157">
        <f t="shared" si="16"/>
        <v>0</v>
      </c>
      <c r="H4" s="157">
        <f t="shared" si="16"/>
        <v>0</v>
      </c>
      <c r="I4" s="157">
        <f t="shared" si="16"/>
        <v>0</v>
      </c>
      <c r="J4" s="157">
        <f t="shared" si="16"/>
        <v>0</v>
      </c>
      <c r="K4" s="157">
        <f t="shared" si="16"/>
        <v>0</v>
      </c>
      <c r="L4" s="157">
        <f t="shared" si="16"/>
        <v>0</v>
      </c>
      <c r="M4" s="157">
        <f t="shared" si="16"/>
        <v>0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0</v>
      </c>
      <c r="E7" s="157">
        <f t="shared" si="17"/>
        <v>0</v>
      </c>
      <c r="F7" s="157">
        <f t="shared" si="17"/>
        <v>0</v>
      </c>
      <c r="G7" s="157">
        <f t="shared" si="17"/>
        <v>0</v>
      </c>
      <c r="H7" s="157">
        <f t="shared" si="17"/>
        <v>0</v>
      </c>
      <c r="I7" s="157">
        <f t="shared" si="17"/>
        <v>0</v>
      </c>
      <c r="J7" s="157">
        <f t="shared" si="17"/>
        <v>0</v>
      </c>
      <c r="K7" s="157">
        <f t="shared" si="17"/>
        <v>0</v>
      </c>
      <c r="L7" s="157">
        <f t="shared" si="17"/>
        <v>0</v>
      </c>
      <c r="M7" s="157">
        <f t="shared" si="17"/>
        <v>0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0</v>
      </c>
      <c r="E9" s="157">
        <f t="shared" ref="E9" si="20">SUM(E10:E12,E15:E16)</f>
        <v>0</v>
      </c>
      <c r="F9" s="157">
        <f t="shared" ref="F9" si="21">SUM(F10:F12,F15:F16)</f>
        <v>0</v>
      </c>
      <c r="G9" s="157">
        <f t="shared" ref="G9" si="22">SUM(G10:G12,G15:G16)</f>
        <v>0</v>
      </c>
      <c r="H9" s="157">
        <f t="shared" ref="H9" si="23">SUM(H10:H12,H15:H16)</f>
        <v>0</v>
      </c>
      <c r="I9" s="157">
        <f t="shared" ref="I9" si="24">SUM(I10:I12,I15:I16)</f>
        <v>0</v>
      </c>
      <c r="J9" s="157">
        <f t="shared" ref="J9" si="25">SUM(J10:J12,J15:J16)</f>
        <v>0</v>
      </c>
      <c r="K9" s="157">
        <f t="shared" ref="K9" si="26">SUM(K10:K12,K15:K16)</f>
        <v>0</v>
      </c>
      <c r="L9" s="157">
        <f t="shared" ref="L9" si="27">SUM(L10:L12,L15:L16)</f>
        <v>0</v>
      </c>
      <c r="M9" s="157">
        <f t="shared" ref="M9" si="28">SUM(M10:M12,M15:M16)</f>
        <v>0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0</v>
      </c>
      <c r="L16" s="160">
        <f t="shared" ref="L16" si="57">SUM(L17:L18)</f>
        <v>0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0</v>
      </c>
      <c r="E19" s="157">
        <f t="shared" ref="E19" si="65">SUM(E20:E22)</f>
        <v>0</v>
      </c>
      <c r="F19" s="157">
        <f t="shared" ref="F19" si="66">SUM(F20:F22)</f>
        <v>0</v>
      </c>
      <c r="G19" s="157">
        <f t="shared" ref="G19" si="67">SUM(G20:G22)</f>
        <v>0</v>
      </c>
      <c r="H19" s="157">
        <f t="shared" ref="H19" si="68">SUM(H20:H22)</f>
        <v>0</v>
      </c>
      <c r="I19" s="157">
        <f t="shared" ref="I19" si="69">SUM(I20:I22)</f>
        <v>0</v>
      </c>
      <c r="J19" s="157">
        <f t="shared" ref="J19" si="70">SUM(J20:J22)</f>
        <v>0</v>
      </c>
      <c r="K19" s="157">
        <f t="shared" ref="K19" si="71">SUM(K20:K22)</f>
        <v>0</v>
      </c>
      <c r="L19" s="157">
        <f t="shared" ref="L19" si="72">SUM(L20:L22)</f>
        <v>0</v>
      </c>
      <c r="M19" s="157">
        <f t="shared" ref="M19" si="73">SUM(M20:M22)</f>
        <v>0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0.63102184037857556</v>
      </c>
      <c r="D24" s="168">
        <f t="shared" ref="D24" si="79">SUM(D25,D28,D30,D39)</f>
        <v>0.6926519201196103</v>
      </c>
      <c r="E24" s="168">
        <f t="shared" ref="E24" si="80">SUM(E25,E28,E30,E39)</f>
        <v>0.16353912388208147</v>
      </c>
      <c r="F24" s="168">
        <f t="shared" ref="F24" si="81">SUM(F25,F28,F30,F39)</f>
        <v>0.6577221102104307</v>
      </c>
      <c r="G24" s="168">
        <f t="shared" ref="G24" si="82">SUM(G25,G28,G30,G39)</f>
        <v>0.75751653506549088</v>
      </c>
      <c r="H24" s="168">
        <f t="shared" ref="H24" si="83">SUM(H25,H28,H30,H39)</f>
        <v>0.21127830814693924</v>
      </c>
      <c r="I24" s="168">
        <f t="shared" ref="I24" si="84">SUM(I25,I28,I30,I39)</f>
        <v>0.13530114350706732</v>
      </c>
      <c r="J24" s="168">
        <f t="shared" ref="J24" si="85">SUM(J25,J28,J30,J39)</f>
        <v>0.74622351021775057</v>
      </c>
      <c r="K24" s="168">
        <f t="shared" ref="K24" si="86">SUM(K25,K28,K30,K39)</f>
        <v>1.1143381273451003</v>
      </c>
      <c r="L24" s="168">
        <f t="shared" ref="L24" si="87">SUM(L25,L28,L30,L39)</f>
        <v>0</v>
      </c>
      <c r="M24" s="168">
        <f t="shared" ref="M24" si="88">SUM(M25,M28,M30,M39)</f>
        <v>1.1421736248387822</v>
      </c>
      <c r="N24" s="168">
        <f t="shared" ref="N24" si="89">SUM(N25,N28,N30,N39)</f>
        <v>1.4609032451666046</v>
      </c>
      <c r="O24" s="168">
        <f t="shared" ref="O24" si="90">SUM(O25,O28,O30,O39)</f>
        <v>0</v>
      </c>
      <c r="P24" s="168">
        <f t="shared" ref="P24" si="91">SUM(P25,P28,P30,P39)</f>
        <v>1.2667659719121236</v>
      </c>
      <c r="Q24" s="168">
        <f t="shared" ref="Q24" si="92">SUM(Q25,Q28,Q30,Q39)</f>
        <v>0.91932523726403348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0.13663694047481612</v>
      </c>
      <c r="D25" s="157">
        <f t="shared" si="93"/>
        <v>0.26889896950842829</v>
      </c>
      <c r="E25" s="157">
        <f t="shared" si="93"/>
        <v>6.5990132271247476E-2</v>
      </c>
      <c r="F25" s="157">
        <f t="shared" si="93"/>
        <v>0.18893766697441255</v>
      </c>
      <c r="G25" s="157">
        <f t="shared" si="93"/>
        <v>0.25249592650918995</v>
      </c>
      <c r="H25" s="157">
        <f t="shared" si="93"/>
        <v>5.2072525309309732E-2</v>
      </c>
      <c r="I25" s="157">
        <f t="shared" si="93"/>
        <v>3.6510113868305091E-2</v>
      </c>
      <c r="J25" s="157">
        <f t="shared" si="93"/>
        <v>0.16824349889762225</v>
      </c>
      <c r="K25" s="157">
        <f t="shared" si="93"/>
        <v>0.10519855165216738</v>
      </c>
      <c r="L25" s="157">
        <f t="shared" si="93"/>
        <v>0</v>
      </c>
      <c r="M25" s="157">
        <f t="shared" si="93"/>
        <v>0.34019098938892561</v>
      </c>
      <c r="N25" s="157">
        <f t="shared" si="93"/>
        <v>0.5122102160811316</v>
      </c>
      <c r="O25" s="157">
        <f t="shared" si="93"/>
        <v>0</v>
      </c>
      <c r="P25" s="157">
        <f t="shared" si="93"/>
        <v>0.40916273221234484</v>
      </c>
      <c r="Q25" s="157">
        <f t="shared" si="93"/>
        <v>0.33348403064851229</v>
      </c>
    </row>
    <row r="26" spans="1:17" ht="12" customHeight="1" x14ac:dyDescent="0.25">
      <c r="A26" s="23" t="s">
        <v>84</v>
      </c>
      <c r="B26" s="156"/>
      <c r="C26" s="156">
        <v>0.12765078599686952</v>
      </c>
      <c r="D26" s="156">
        <v>0.26585100479186491</v>
      </c>
      <c r="E26" s="156">
        <v>5.9558457435566557E-2</v>
      </c>
      <c r="F26" s="156">
        <v>0.1804350242215827</v>
      </c>
      <c r="G26" s="156">
        <v>0.2503079003314721</v>
      </c>
      <c r="H26" s="156">
        <v>5.1482284223093311E-2</v>
      </c>
      <c r="I26" s="156">
        <v>3.6096272420449271E-2</v>
      </c>
      <c r="J26" s="156">
        <v>0.16418572613787077</v>
      </c>
      <c r="K26" s="156">
        <v>0.10424612106309826</v>
      </c>
      <c r="L26" s="156">
        <v>0</v>
      </c>
      <c r="M26" s="156">
        <v>0.33477619493415861</v>
      </c>
      <c r="N26" s="156">
        <v>0.50038423800924781</v>
      </c>
      <c r="O26" s="156">
        <v>0</v>
      </c>
      <c r="P26" s="156">
        <v>0.40540750654793495</v>
      </c>
      <c r="Q26" s="156">
        <v>0.32551708569236221</v>
      </c>
    </row>
    <row r="27" spans="1:17" ht="12" customHeight="1" x14ac:dyDescent="0.25">
      <c r="A27" s="23" t="s">
        <v>60</v>
      </c>
      <c r="B27" s="156"/>
      <c r="C27" s="156">
        <v>8.9861544779466004E-3</v>
      </c>
      <c r="D27" s="156">
        <v>3.0479647165634013E-3</v>
      </c>
      <c r="E27" s="156">
        <v>6.4316748356809143E-3</v>
      </c>
      <c r="F27" s="156">
        <v>8.5026427528298587E-3</v>
      </c>
      <c r="G27" s="156">
        <v>2.1880261777178431E-3</v>
      </c>
      <c r="H27" s="156">
        <v>5.9024108621642043E-4</v>
      </c>
      <c r="I27" s="156">
        <v>4.1384144785582049E-4</v>
      </c>
      <c r="J27" s="156">
        <v>4.0577727597514756E-3</v>
      </c>
      <c r="K27" s="156">
        <v>9.5243058906911205E-4</v>
      </c>
      <c r="L27" s="156">
        <v>0</v>
      </c>
      <c r="M27" s="156">
        <v>5.4147944547670111E-3</v>
      </c>
      <c r="N27" s="156">
        <v>1.1825978071883807E-2</v>
      </c>
      <c r="O27" s="156">
        <v>0</v>
      </c>
      <c r="P27" s="156">
        <v>3.7552256644098896E-3</v>
      </c>
      <c r="Q27" s="156">
        <v>7.9669449561500724E-3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5.8597951119519057E-2</v>
      </c>
      <c r="D28" s="157">
        <f t="shared" si="94"/>
        <v>0.10975443088948893</v>
      </c>
      <c r="E28" s="157">
        <f t="shared" si="94"/>
        <v>2.234092506336411E-2</v>
      </c>
      <c r="F28" s="157">
        <f t="shared" si="94"/>
        <v>8.8043732697398291E-2</v>
      </c>
      <c r="G28" s="157">
        <f t="shared" si="94"/>
        <v>8.2459651394283323E-2</v>
      </c>
      <c r="H28" s="157">
        <f t="shared" si="94"/>
        <v>5.4694353962822274E-2</v>
      </c>
      <c r="I28" s="157">
        <f t="shared" si="94"/>
        <v>2.9295995905801536E-2</v>
      </c>
      <c r="J28" s="157">
        <f t="shared" si="94"/>
        <v>5.9160422654532585E-2</v>
      </c>
      <c r="K28" s="157">
        <f t="shared" si="94"/>
        <v>0.22952810227839807</v>
      </c>
      <c r="L28" s="157">
        <f t="shared" si="94"/>
        <v>0</v>
      </c>
      <c r="M28" s="157">
        <f t="shared" si="94"/>
        <v>0.1762492374816752</v>
      </c>
      <c r="N28" s="157">
        <f t="shared" si="94"/>
        <v>0.16074840448185568</v>
      </c>
      <c r="O28" s="157">
        <f t="shared" si="94"/>
        <v>0</v>
      </c>
      <c r="P28" s="157">
        <f t="shared" si="94"/>
        <v>0.13203304975374322</v>
      </c>
      <c r="Q28" s="157">
        <f t="shared" si="94"/>
        <v>7.6410549356327143E-2</v>
      </c>
    </row>
    <row r="29" spans="1:17" ht="12" customHeight="1" x14ac:dyDescent="0.25">
      <c r="A29" s="23" t="s">
        <v>60</v>
      </c>
      <c r="B29" s="156"/>
      <c r="C29" s="156">
        <v>5.8597951119519057E-2</v>
      </c>
      <c r="D29" s="156">
        <v>0.10975443088948893</v>
      </c>
      <c r="E29" s="156">
        <v>2.234092506336411E-2</v>
      </c>
      <c r="F29" s="156">
        <v>8.8043732697398291E-2</v>
      </c>
      <c r="G29" s="156">
        <v>8.2459651394283323E-2</v>
      </c>
      <c r="H29" s="156">
        <v>5.4694353962822274E-2</v>
      </c>
      <c r="I29" s="156">
        <v>2.9295995905801536E-2</v>
      </c>
      <c r="J29" s="156">
        <v>5.9160422654532585E-2</v>
      </c>
      <c r="K29" s="156">
        <v>0.22952810227839807</v>
      </c>
      <c r="L29" s="156">
        <v>0</v>
      </c>
      <c r="M29" s="156">
        <v>0.1762492374816752</v>
      </c>
      <c r="N29" s="156">
        <v>0.16074840448185568</v>
      </c>
      <c r="O29" s="156">
        <v>0</v>
      </c>
      <c r="P29" s="156">
        <v>0.13203304975374322</v>
      </c>
      <c r="Q29" s="156">
        <v>7.6410549356327143E-2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0.22152901779437903</v>
      </c>
      <c r="D30" s="157">
        <f t="shared" ref="D30" si="96">SUM(D31:D32,D35:D36)</f>
        <v>0.16570861073110285</v>
      </c>
      <c r="E30" s="157">
        <f t="shared" ref="E30" si="97">SUM(E31:E32,E35:E36)</f>
        <v>3.819542935451313E-2</v>
      </c>
      <c r="F30" s="157">
        <f t="shared" ref="F30" si="98">SUM(F31:F32,F35:F36)</f>
        <v>0.16509672269807205</v>
      </c>
      <c r="G30" s="157">
        <f t="shared" ref="G30" si="99">SUM(G31:G32,G35:G36)</f>
        <v>0.22160596496262205</v>
      </c>
      <c r="H30" s="157">
        <f t="shared" ref="H30" si="100">SUM(H31:H32,H35:H36)</f>
        <v>4.8357151578964169E-2</v>
      </c>
      <c r="I30" s="157">
        <f t="shared" ref="I30" si="101">SUM(I31:I32,I35:I36)</f>
        <v>2.6300445615887909E-2</v>
      </c>
      <c r="J30" s="157">
        <f t="shared" ref="J30" si="102">SUM(J31:J32,J35:J36)</f>
        <v>0.23840409392668607</v>
      </c>
      <c r="K30" s="157">
        <f t="shared" ref="K30" si="103">SUM(K31:K32,K35:K36)</f>
        <v>0.31012097242035186</v>
      </c>
      <c r="L30" s="157">
        <f t="shared" ref="L30" si="104">SUM(L31:L32,L35:L36)</f>
        <v>0</v>
      </c>
      <c r="M30" s="157">
        <f t="shared" ref="M30" si="105">SUM(M31:M32,M35:M36)</f>
        <v>0.34224401510903579</v>
      </c>
      <c r="N30" s="157">
        <f t="shared" ref="N30" si="106">SUM(N31:N32,N35:N36)</f>
        <v>0.42042663728191937</v>
      </c>
      <c r="O30" s="157">
        <f t="shared" ref="O30" si="107">SUM(O31:O32,O35:O36)</f>
        <v>0</v>
      </c>
      <c r="P30" s="157">
        <f t="shared" ref="P30" si="108">SUM(P31:P32,P35:P36)</f>
        <v>0.42087929303770755</v>
      </c>
      <c r="Q30" s="157">
        <f t="shared" ref="Q30" si="109">SUM(Q31:Q32,Q35:Q36)</f>
        <v>0.29727769633500761</v>
      </c>
    </row>
    <row r="31" spans="1:17" ht="12" customHeight="1" x14ac:dyDescent="0.25">
      <c r="A31" s="167" t="s">
        <v>169</v>
      </c>
      <c r="B31" s="132"/>
      <c r="C31" s="132">
        <v>0.10733411387483971</v>
      </c>
      <c r="D31" s="132">
        <v>6.1241542252880631E-3</v>
      </c>
      <c r="E31" s="132">
        <v>1.1954344959626733E-2</v>
      </c>
      <c r="F31" s="132">
        <v>4.2200665705941123E-2</v>
      </c>
      <c r="G31" s="132">
        <v>0</v>
      </c>
      <c r="H31" s="132">
        <v>3.5161855470978935E-2</v>
      </c>
      <c r="I31" s="132">
        <v>4.2033201327335967E-3</v>
      </c>
      <c r="J31" s="132">
        <v>2.6427992068160121E-2</v>
      </c>
      <c r="K31" s="132">
        <v>7.6632206460221813E-2</v>
      </c>
      <c r="L31" s="132">
        <v>0</v>
      </c>
      <c r="M31" s="132">
        <v>0</v>
      </c>
      <c r="N31" s="132">
        <v>0</v>
      </c>
      <c r="O31" s="132">
        <v>0</v>
      </c>
      <c r="P31" s="132">
        <v>5.5677348829307652E-2</v>
      </c>
      <c r="Q31" s="132">
        <v>7.8428860418476812E-2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8.2863497314291292E-3</v>
      </c>
      <c r="E32" s="132">
        <f t="shared" ref="E32" si="112">SUM(E33:E34)</f>
        <v>7.4701653575073345E-3</v>
      </c>
      <c r="F32" s="132">
        <f t="shared" ref="F32" si="113">SUM(F33:F34)</f>
        <v>1.1226216805478282E-2</v>
      </c>
      <c r="G32" s="132">
        <f t="shared" ref="G32" si="114">SUM(G33:G34)</f>
        <v>9.1862283731064861E-3</v>
      </c>
      <c r="H32" s="132">
        <f t="shared" ref="H32" si="115">SUM(H33:H34)</f>
        <v>1.3195296107985236E-2</v>
      </c>
      <c r="I32" s="132">
        <f t="shared" ref="I32" si="116">SUM(I33:I34)</f>
        <v>2.2097125483154314E-2</v>
      </c>
      <c r="J32" s="132">
        <f t="shared" ref="J32" si="117">SUM(J33:J34)</f>
        <v>1.2142922870836284E-2</v>
      </c>
      <c r="K32" s="132">
        <f t="shared" ref="K32" si="118">SUM(K33:K34)</f>
        <v>1.6942594298605895E-2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1.7077194541768315E-2</v>
      </c>
      <c r="Q32" s="132">
        <f t="shared" ref="Q32" si="124">SUM(Q33:Q34)</f>
        <v>2.5352532187128098E-2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3.789789322198679E-4</v>
      </c>
      <c r="E33" s="165">
        <v>3.393642771768393E-4</v>
      </c>
      <c r="F33" s="165">
        <v>5.0625778331090613E-4</v>
      </c>
      <c r="G33" s="165">
        <v>4.1128181952700729E-4</v>
      </c>
      <c r="H33" s="165">
        <v>5.8652186744128189E-4</v>
      </c>
      <c r="I33" s="165">
        <v>9.7626010183528658E-4</v>
      </c>
      <c r="J33" s="165">
        <v>5.3272251643092115E-4</v>
      </c>
      <c r="K33" s="165">
        <v>7.3792978664485507E-4</v>
      </c>
      <c r="L33" s="165">
        <v>0</v>
      </c>
      <c r="M33" s="165">
        <v>0</v>
      </c>
      <c r="N33" s="165">
        <v>0</v>
      </c>
      <c r="O33" s="165">
        <v>0</v>
      </c>
      <c r="P33" s="165">
        <v>9.3907666533787166E-4</v>
      </c>
      <c r="Q33" s="165">
        <v>3.2720007045257946E-3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7.9073707992092616E-3</v>
      </c>
      <c r="E34" s="164">
        <v>7.1308010803304948E-3</v>
      </c>
      <c r="F34" s="164">
        <v>1.0719959022167377E-2</v>
      </c>
      <c r="G34" s="164">
        <v>8.7749465535794796E-3</v>
      </c>
      <c r="H34" s="164">
        <v>1.2608774240543954E-2</v>
      </c>
      <c r="I34" s="164">
        <v>2.1120865381319028E-2</v>
      </c>
      <c r="J34" s="164">
        <v>1.1610200354405362E-2</v>
      </c>
      <c r="K34" s="164">
        <v>1.620466451196104E-2</v>
      </c>
      <c r="L34" s="164">
        <v>0</v>
      </c>
      <c r="M34" s="164">
        <v>0</v>
      </c>
      <c r="N34" s="164">
        <v>0</v>
      </c>
      <c r="O34" s="164">
        <v>0</v>
      </c>
      <c r="P34" s="164">
        <v>1.6138117876430443E-2</v>
      </c>
      <c r="Q34" s="164">
        <v>2.2080531482602302E-2</v>
      </c>
    </row>
    <row r="35" spans="1:17" ht="12" customHeight="1" x14ac:dyDescent="0.25">
      <c r="A35" s="163" t="s">
        <v>142</v>
      </c>
      <c r="B35" s="162"/>
      <c r="C35" s="162">
        <v>0.11419490391953932</v>
      </c>
      <c r="D35" s="162">
        <v>2.5453681451139909E-2</v>
      </c>
      <c r="E35" s="162">
        <v>0</v>
      </c>
      <c r="F35" s="162">
        <v>6.5967620345780575E-2</v>
      </c>
      <c r="G35" s="162">
        <v>0.15587999396510818</v>
      </c>
      <c r="H35" s="162">
        <v>0</v>
      </c>
      <c r="I35" s="162">
        <v>0</v>
      </c>
      <c r="J35" s="162">
        <v>0.17015911707926565</v>
      </c>
      <c r="K35" s="162">
        <v>0.12929465138833579</v>
      </c>
      <c r="L35" s="162">
        <v>0</v>
      </c>
      <c r="M35" s="162">
        <v>0.12888838364242727</v>
      </c>
      <c r="N35" s="162">
        <v>0.11213223095978231</v>
      </c>
      <c r="O35" s="162">
        <v>0</v>
      </c>
      <c r="P35" s="162">
        <v>0.17107554443788617</v>
      </c>
      <c r="Q35" s="162">
        <v>0.11930517778965079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0.12584442532324575</v>
      </c>
      <c r="E36" s="160">
        <f t="shared" ref="E36" si="127">SUM(E37:E38)</f>
        <v>1.8770919037379059E-2</v>
      </c>
      <c r="F36" s="160">
        <f t="shared" ref="F36" si="128">SUM(F37:F38)</f>
        <v>4.5702219840872069E-2</v>
      </c>
      <c r="G36" s="160">
        <f t="shared" ref="G36" si="129">SUM(G37:G38)</f>
        <v>5.6539742624407384E-2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2.9674061908424011E-2</v>
      </c>
      <c r="K36" s="160">
        <f t="shared" ref="K36" si="133">SUM(K37:K38)</f>
        <v>8.7251520273188332E-2</v>
      </c>
      <c r="L36" s="160">
        <f t="shared" ref="L36" si="134">SUM(L37:L38)</f>
        <v>0</v>
      </c>
      <c r="M36" s="160">
        <f t="shared" ref="M36" si="135">SUM(M37:M38)</f>
        <v>0.21335563146660849</v>
      </c>
      <c r="N36" s="160">
        <f t="shared" ref="N36" si="136">SUM(N37:N38)</f>
        <v>0.30829440632213706</v>
      </c>
      <c r="O36" s="160">
        <f t="shared" ref="O36" si="137">SUM(O37:O38)</f>
        <v>0</v>
      </c>
      <c r="P36" s="160">
        <f t="shared" ref="P36" si="138">SUM(P37:P38)</f>
        <v>0.17704920522874537</v>
      </c>
      <c r="Q36" s="160">
        <f t="shared" ref="Q36" si="139">SUM(Q37:Q38)</f>
        <v>7.4191125939751898E-2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4.5792459953723054E-3</v>
      </c>
      <c r="E37" s="156">
        <v>7.1202803937859616E-4</v>
      </c>
      <c r="F37" s="156">
        <v>1.6699041479618065E-3</v>
      </c>
      <c r="G37" s="156">
        <v>2.0218506638744684E-3</v>
      </c>
      <c r="H37" s="156">
        <v>0</v>
      </c>
      <c r="I37" s="156">
        <v>0</v>
      </c>
      <c r="J37" s="156">
        <v>1.0639289105142452E-3</v>
      </c>
      <c r="K37" s="156">
        <v>3.0425535123207868E-3</v>
      </c>
      <c r="L37" s="156">
        <v>0</v>
      </c>
      <c r="M37" s="156">
        <v>7.2997375890875554E-3</v>
      </c>
      <c r="N37" s="156">
        <v>1.0512675304007735E-2</v>
      </c>
      <c r="O37" s="156">
        <v>0</v>
      </c>
      <c r="P37" s="156">
        <v>7.7847751888991679E-3</v>
      </c>
      <c r="Q37" s="156">
        <v>7.9368799053523304E-3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0.12126517932787345</v>
      </c>
      <c r="E38" s="156">
        <v>1.8058890998000461E-2</v>
      </c>
      <c r="F38" s="156">
        <v>4.4032315692910259E-2</v>
      </c>
      <c r="G38" s="156">
        <v>5.4517891960532916E-2</v>
      </c>
      <c r="H38" s="156">
        <v>0</v>
      </c>
      <c r="I38" s="156">
        <v>0</v>
      </c>
      <c r="J38" s="156">
        <v>2.8610132997909765E-2</v>
      </c>
      <c r="K38" s="156">
        <v>8.4208966760867546E-2</v>
      </c>
      <c r="L38" s="156">
        <v>0</v>
      </c>
      <c r="M38" s="156">
        <v>0.20605589387752093</v>
      </c>
      <c r="N38" s="156">
        <v>0.29778173101812933</v>
      </c>
      <c r="O38" s="156">
        <v>0</v>
      </c>
      <c r="P38" s="156">
        <v>0.1692644300398462</v>
      </c>
      <c r="Q38" s="156">
        <v>6.6254246034399569E-2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0.21425793098986137</v>
      </c>
      <c r="D39" s="157">
        <f t="shared" ref="D39" si="141">SUM(D40:D41)</f>
        <v>0.14828990899059025</v>
      </c>
      <c r="E39" s="157">
        <f t="shared" ref="E39" si="142">SUM(E40:E41)</f>
        <v>3.701263719295679E-2</v>
      </c>
      <c r="F39" s="157">
        <f t="shared" ref="F39" si="143">SUM(F40:F41)</f>
        <v>0.21564398784054783</v>
      </c>
      <c r="G39" s="157">
        <f t="shared" ref="G39" si="144">SUM(G40:G41)</f>
        <v>0.20095499219939544</v>
      </c>
      <c r="H39" s="157">
        <f t="shared" ref="H39" si="145">SUM(H40:H41)</f>
        <v>5.6154277295843068E-2</v>
      </c>
      <c r="I39" s="157">
        <f t="shared" ref="I39" si="146">SUM(I40:I41)</f>
        <v>4.3194588117072774E-2</v>
      </c>
      <c r="J39" s="157">
        <f t="shared" ref="J39" si="147">SUM(J40:J41)</f>
        <v>0.2804154947389097</v>
      </c>
      <c r="K39" s="157">
        <f t="shared" ref="K39" si="148">SUM(K40:K41)</f>
        <v>0.4694905009941831</v>
      </c>
      <c r="L39" s="157">
        <f t="shared" ref="L39" si="149">SUM(L40:L41)</f>
        <v>0</v>
      </c>
      <c r="M39" s="157">
        <f t="shared" ref="M39" si="150">SUM(M40:M41)</f>
        <v>0.28348938285914549</v>
      </c>
      <c r="N39" s="157">
        <f t="shared" ref="N39" si="151">SUM(N40:N41)</f>
        <v>0.3675179873216981</v>
      </c>
      <c r="O39" s="157">
        <f t="shared" ref="O39" si="152">SUM(O40:O41)</f>
        <v>0</v>
      </c>
      <c r="P39" s="157">
        <f t="shared" ref="P39" si="153">SUM(P40:P41)</f>
        <v>0.30469089690832801</v>
      </c>
      <c r="Q39" s="157">
        <f t="shared" ref="Q39" si="154">SUM(Q40:Q41)</f>
        <v>0.2121529609241864</v>
      </c>
    </row>
    <row r="40" spans="1:17" ht="12" customHeight="1" x14ac:dyDescent="0.25">
      <c r="A40" s="23" t="s">
        <v>57</v>
      </c>
      <c r="B40" s="156"/>
      <c r="C40" s="156">
        <v>0.21425793098986137</v>
      </c>
      <c r="D40" s="156">
        <v>0</v>
      </c>
      <c r="E40" s="156">
        <v>1.4621473445360932E-2</v>
      </c>
      <c r="F40" s="156">
        <v>0.19595070971059503</v>
      </c>
      <c r="G40" s="156">
        <v>8.825212742201323E-2</v>
      </c>
      <c r="H40" s="156">
        <v>5.6154277295843068E-2</v>
      </c>
      <c r="I40" s="156">
        <v>4.3194588117072774E-2</v>
      </c>
      <c r="J40" s="156">
        <v>0.2804154947389097</v>
      </c>
      <c r="K40" s="156">
        <v>0.4694905009941831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2.0869496397083954E-2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0.14828990899059025</v>
      </c>
      <c r="E41" s="57">
        <v>2.2391163747595859E-2</v>
      </c>
      <c r="F41" s="57">
        <v>1.9693278129952807E-2</v>
      </c>
      <c r="G41" s="57">
        <v>0.11270286477738221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0.28348938285914549</v>
      </c>
      <c r="N41" s="57">
        <v>0.3675179873216981</v>
      </c>
      <c r="O41" s="57">
        <v>0</v>
      </c>
      <c r="P41" s="57">
        <v>0.30469089690832801</v>
      </c>
      <c r="Q41" s="57">
        <v>0.19128346452710243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0</v>
      </c>
      <c r="D43" s="168">
        <f t="shared" ref="D43" si="156">SUM(D44,D47,D49,D58)</f>
        <v>0</v>
      </c>
      <c r="E43" s="168">
        <f t="shared" ref="E43" si="157">SUM(E44,E47,E49,E58)</f>
        <v>0</v>
      </c>
      <c r="F43" s="168">
        <f t="shared" ref="F43" si="158">SUM(F44,F47,F49,F58)</f>
        <v>0</v>
      </c>
      <c r="G43" s="168">
        <f t="shared" ref="G43" si="159">SUM(G44,G47,G49,G58)</f>
        <v>0</v>
      </c>
      <c r="H43" s="168">
        <f t="shared" ref="H43" si="160">SUM(H44,H47,H49,H58)</f>
        <v>0</v>
      </c>
      <c r="I43" s="168">
        <f t="shared" ref="I43" si="161">SUM(I44,I47,I49,I58)</f>
        <v>0</v>
      </c>
      <c r="J43" s="168">
        <f t="shared" ref="J43" si="162">SUM(J44,J47,J49,J58)</f>
        <v>0</v>
      </c>
      <c r="K43" s="168">
        <f t="shared" ref="K43" si="163">SUM(K44,K47,K49,K58)</f>
        <v>0</v>
      </c>
      <c r="L43" s="168">
        <f t="shared" ref="L43" si="164">SUM(L44,L47,L49,L58)</f>
        <v>0</v>
      </c>
      <c r="M43" s="168">
        <f t="shared" ref="M43" si="165">SUM(M44,M47,M49,M58)</f>
        <v>0</v>
      </c>
      <c r="N43" s="168">
        <f t="shared" ref="N43" si="166">SUM(N44,N47,N49,N58)</f>
        <v>0</v>
      </c>
      <c r="O43" s="168">
        <f t="shared" ref="O43" si="167">SUM(O44,O47,O49,O58)</f>
        <v>1.3053504481023368</v>
      </c>
      <c r="P43" s="168">
        <f t="shared" ref="P43" si="168">SUM(P44,P47,P49,P58)</f>
        <v>9.1545179305668772E-2</v>
      </c>
      <c r="Q43" s="168">
        <f t="shared" ref="Q43" si="169">SUM(Q44,Q47,Q49,Q58)</f>
        <v>0.90037617757866517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0</v>
      </c>
      <c r="D44" s="157">
        <f t="shared" si="170"/>
        <v>0</v>
      </c>
      <c r="E44" s="157">
        <f t="shared" si="170"/>
        <v>0</v>
      </c>
      <c r="F44" s="157">
        <f t="shared" si="170"/>
        <v>0</v>
      </c>
      <c r="G44" s="157">
        <f t="shared" si="170"/>
        <v>0</v>
      </c>
      <c r="H44" s="157">
        <f t="shared" si="170"/>
        <v>0</v>
      </c>
      <c r="I44" s="157">
        <f t="shared" si="170"/>
        <v>0</v>
      </c>
      <c r="J44" s="157">
        <f t="shared" si="170"/>
        <v>0</v>
      </c>
      <c r="K44" s="157">
        <f t="shared" si="170"/>
        <v>0</v>
      </c>
      <c r="L44" s="157">
        <f t="shared" si="170"/>
        <v>0</v>
      </c>
      <c r="M44" s="157">
        <f t="shared" si="170"/>
        <v>0</v>
      </c>
      <c r="N44" s="157">
        <f t="shared" si="170"/>
        <v>0</v>
      </c>
      <c r="O44" s="157">
        <f t="shared" si="170"/>
        <v>0.40008346406312267</v>
      </c>
      <c r="P44" s="157">
        <f t="shared" si="170"/>
        <v>2.4812926620266653E-2</v>
      </c>
      <c r="Q44" s="157">
        <f t="shared" si="170"/>
        <v>0.30733925635599341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0.3985664186390302</v>
      </c>
      <c r="P45" s="156">
        <v>2.4564215570659804E-2</v>
      </c>
      <c r="Q45" s="156">
        <v>0.29951256220494643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1.5170454240924546E-3</v>
      </c>
      <c r="P46" s="156">
        <v>2.4871104960684731E-4</v>
      </c>
      <c r="Q46" s="156">
        <v>7.8266941510469496E-3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</v>
      </c>
      <c r="D47" s="157">
        <f t="shared" si="171"/>
        <v>0</v>
      </c>
      <c r="E47" s="157">
        <f t="shared" si="171"/>
        <v>0</v>
      </c>
      <c r="F47" s="157">
        <f t="shared" si="171"/>
        <v>0</v>
      </c>
      <c r="G47" s="157">
        <f t="shared" si="171"/>
        <v>0</v>
      </c>
      <c r="H47" s="157">
        <f t="shared" si="171"/>
        <v>0</v>
      </c>
      <c r="I47" s="157">
        <f t="shared" si="171"/>
        <v>0</v>
      </c>
      <c r="J47" s="157">
        <f t="shared" si="171"/>
        <v>0</v>
      </c>
      <c r="K47" s="157">
        <f t="shared" si="171"/>
        <v>0</v>
      </c>
      <c r="L47" s="157">
        <f t="shared" si="171"/>
        <v>0</v>
      </c>
      <c r="M47" s="157">
        <f t="shared" si="171"/>
        <v>0</v>
      </c>
      <c r="N47" s="157">
        <f t="shared" si="171"/>
        <v>0</v>
      </c>
      <c r="O47" s="157">
        <f t="shared" si="171"/>
        <v>0.11497588137378119</v>
      </c>
      <c r="P47" s="157">
        <f t="shared" si="171"/>
        <v>1.4953536748562904E-2</v>
      </c>
      <c r="Q47" s="157">
        <f t="shared" si="171"/>
        <v>7.2044240946677912E-2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0.11497588137378119</v>
      </c>
      <c r="P48" s="156">
        <v>1.4953536748562904E-2</v>
      </c>
      <c r="Q48" s="156">
        <v>7.2044240946677912E-2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0</v>
      </c>
      <c r="D49" s="157">
        <f t="shared" ref="D49" si="173">SUM(D50:D51,D54:D55)</f>
        <v>0</v>
      </c>
      <c r="E49" s="157">
        <f t="shared" ref="E49" si="174">SUM(E50:E51,E54:E55)</f>
        <v>0</v>
      </c>
      <c r="F49" s="157">
        <f t="shared" ref="F49" si="175">SUM(F50:F51,F54:F55)</f>
        <v>0</v>
      </c>
      <c r="G49" s="157">
        <f t="shared" ref="G49" si="176">SUM(G50:G51,G54:G55)</f>
        <v>0</v>
      </c>
      <c r="H49" s="157">
        <f t="shared" ref="H49" si="177">SUM(H50:H51,H54:H55)</f>
        <v>0</v>
      </c>
      <c r="I49" s="157">
        <f t="shared" ref="I49" si="178">SUM(I50:I51,I54:I55)</f>
        <v>0</v>
      </c>
      <c r="J49" s="157">
        <f t="shared" ref="J49" si="179">SUM(J50:J51,J54:J55)</f>
        <v>0</v>
      </c>
      <c r="K49" s="157">
        <f t="shared" ref="K49" si="180">SUM(K50:K51,K54:K55)</f>
        <v>0</v>
      </c>
      <c r="L49" s="157">
        <f t="shared" ref="L49" si="181">SUM(L50:L51,L54:L55)</f>
        <v>0</v>
      </c>
      <c r="M49" s="157">
        <f t="shared" ref="M49" si="182">SUM(M50:M51,M54:M55)</f>
        <v>0</v>
      </c>
      <c r="N49" s="157">
        <f t="shared" ref="N49" si="183">SUM(N50:N51,N54:N55)</f>
        <v>0</v>
      </c>
      <c r="O49" s="157">
        <f t="shared" ref="O49" si="184">SUM(O50:O51,O54:O55)</f>
        <v>0.41126797264666382</v>
      </c>
      <c r="P49" s="157">
        <f t="shared" ref="P49" si="185">SUM(P50:P51,P54:P55)</f>
        <v>2.7859595262838269E-2</v>
      </c>
      <c r="Q49" s="157">
        <f t="shared" ref="Q49" si="186">SUM(Q50:Q51,Q54:Q55)</f>
        <v>0.27412377724654968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</v>
      </c>
      <c r="E51" s="132">
        <f t="shared" ref="E51" si="189">SUM(E52:E53)</f>
        <v>0</v>
      </c>
      <c r="F51" s="132">
        <f t="shared" ref="F51" si="190">SUM(F52:F53)</f>
        <v>0</v>
      </c>
      <c r="G51" s="132">
        <f t="shared" ref="G51" si="191">SUM(G52:G53)</f>
        <v>0</v>
      </c>
      <c r="H51" s="132">
        <f t="shared" ref="H51" si="192">SUM(H52:H53)</f>
        <v>0</v>
      </c>
      <c r="I51" s="132">
        <f t="shared" ref="I51" si="193">SUM(I52:I53)</f>
        <v>0</v>
      </c>
      <c r="J51" s="132">
        <f t="shared" ref="J51" si="194">SUM(J52:J53)</f>
        <v>0</v>
      </c>
      <c r="K51" s="132">
        <f t="shared" ref="K51" si="195">SUM(K52:K53)</f>
        <v>0</v>
      </c>
      <c r="L51" s="132">
        <f t="shared" ref="L51" si="196">SUM(L52:L53)</f>
        <v>0</v>
      </c>
      <c r="M51" s="132">
        <f t="shared" ref="M51" si="197">SUM(M52:M53)</f>
        <v>0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1.6605876535695948E-2</v>
      </c>
      <c r="P54" s="162">
        <v>5.6079112464074259E-3</v>
      </c>
      <c r="Q54" s="162">
        <v>3.2172296107801063E-2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</v>
      </c>
      <c r="D55" s="160">
        <f t="shared" ref="D55" si="203">SUM(D56:D57)</f>
        <v>0</v>
      </c>
      <c r="E55" s="160">
        <f t="shared" ref="E55" si="204">SUM(E56:E57)</f>
        <v>0</v>
      </c>
      <c r="F55" s="160">
        <f t="shared" ref="F55" si="205">SUM(F56:F57)</f>
        <v>0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0</v>
      </c>
      <c r="K55" s="160">
        <f t="shared" ref="K55" si="210">SUM(K56:K57)</f>
        <v>0</v>
      </c>
      <c r="L55" s="160">
        <f t="shared" ref="L55" si="211">SUM(L56:L57)</f>
        <v>0</v>
      </c>
      <c r="M55" s="160">
        <f t="shared" ref="M55" si="212">SUM(M56:M57)</f>
        <v>0</v>
      </c>
      <c r="N55" s="160">
        <f t="shared" ref="N55" si="213">SUM(N56:N57)</f>
        <v>0</v>
      </c>
      <c r="O55" s="160">
        <f t="shared" ref="O55" si="214">SUM(O56:O57)</f>
        <v>0.39466209611096786</v>
      </c>
      <c r="P55" s="160">
        <f t="shared" ref="P55" si="215">SUM(P56:P57)</f>
        <v>2.2251684016430844E-2</v>
      </c>
      <c r="Q55" s="160">
        <f t="shared" ref="Q55" si="216">SUM(Q56:Q57)</f>
        <v>0.24195148113874859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1.7540975406484423E-2</v>
      </c>
      <c r="P56" s="156">
        <v>9.7839669722623885E-4</v>
      </c>
      <c r="Q56" s="156">
        <v>2.588368655140522E-2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0.37712112070448345</v>
      </c>
      <c r="P57" s="156">
        <v>2.1273287319204606E-2</v>
      </c>
      <c r="Q57" s="156">
        <v>0.21606779458734338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0</v>
      </c>
      <c r="D58" s="157">
        <f t="shared" ref="D58" si="218">SUM(D59:D60)</f>
        <v>0</v>
      </c>
      <c r="E58" s="157">
        <f t="shared" ref="E58" si="219">SUM(E59:E60)</f>
        <v>0</v>
      </c>
      <c r="F58" s="157">
        <f t="shared" ref="F58" si="220">SUM(F59:F60)</f>
        <v>0</v>
      </c>
      <c r="G58" s="157">
        <f t="shared" ref="G58" si="221">SUM(G59:G60)</f>
        <v>0</v>
      </c>
      <c r="H58" s="157">
        <f t="shared" ref="H58" si="222">SUM(H59:H60)</f>
        <v>0</v>
      </c>
      <c r="I58" s="157">
        <f t="shared" ref="I58" si="223">SUM(I59:I60)</f>
        <v>0</v>
      </c>
      <c r="J58" s="157">
        <f t="shared" ref="J58" si="224">SUM(J59:J60)</f>
        <v>0</v>
      </c>
      <c r="K58" s="157">
        <f t="shared" ref="K58" si="225">SUM(K59:K60)</f>
        <v>0</v>
      </c>
      <c r="L58" s="157">
        <f t="shared" ref="L58" si="226">SUM(L59:L60)</f>
        <v>0</v>
      </c>
      <c r="M58" s="157">
        <f t="shared" ref="M58" si="227">SUM(M59:M60)</f>
        <v>0</v>
      </c>
      <c r="N58" s="157">
        <f t="shared" ref="N58" si="228">SUM(N59:N60)</f>
        <v>0</v>
      </c>
      <c r="O58" s="157">
        <f t="shared" ref="O58" si="229">SUM(O59:O60)</f>
        <v>0.37902313001876919</v>
      </c>
      <c r="P58" s="157">
        <f t="shared" ref="P58" si="230">SUM(P59:P60)</f>
        <v>2.3919120674000944E-2</v>
      </c>
      <c r="Q58" s="157">
        <f t="shared" ref="Q58" si="231">SUM(Q59:Q60)</f>
        <v>0.24686890302944414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0.37902313001876919</v>
      </c>
      <c r="P60" s="57">
        <v>2.3919120674000944E-2</v>
      </c>
      <c r="Q60" s="57">
        <v>0.24686890302944414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0</v>
      </c>
      <c r="D62" s="168">
        <f t="shared" ref="D62" si="233">SUM(D63,D66,D68,D77)</f>
        <v>0</v>
      </c>
      <c r="E62" s="168">
        <f t="shared" ref="E62" si="234">SUM(E63,E66,E68,E77)</f>
        <v>0</v>
      </c>
      <c r="F62" s="168">
        <f t="shared" ref="F62" si="235">SUM(F63,F66,F68,F77)</f>
        <v>0</v>
      </c>
      <c r="G62" s="168">
        <f t="shared" ref="G62" si="236">SUM(G63,G66,G68,G77)</f>
        <v>0</v>
      </c>
      <c r="H62" s="168">
        <f t="shared" ref="H62" si="237">SUM(H63,H66,H68,H77)</f>
        <v>0</v>
      </c>
      <c r="I62" s="168">
        <f t="shared" ref="I62" si="238">SUM(I63,I66,I68,I77)</f>
        <v>0</v>
      </c>
      <c r="J62" s="168">
        <f t="shared" ref="J62" si="239">SUM(J63,J66,J68,J77)</f>
        <v>0</v>
      </c>
      <c r="K62" s="168">
        <f t="shared" ref="K62" si="240">SUM(K63,K66,K68,K77)</f>
        <v>0</v>
      </c>
      <c r="L62" s="168">
        <f t="shared" ref="L62" si="241">SUM(L63,L66,L68,L77)</f>
        <v>0</v>
      </c>
      <c r="M62" s="168">
        <f t="shared" ref="M62" si="242">SUM(M63,M66,M68,M77)</f>
        <v>0</v>
      </c>
      <c r="N62" s="168">
        <f t="shared" ref="N62" si="243">SUM(N63,N66,N68,N77)</f>
        <v>0</v>
      </c>
      <c r="O62" s="168">
        <f t="shared" ref="O62" si="244">SUM(O63,O66,O68,O77)</f>
        <v>0</v>
      </c>
      <c r="P62" s="168">
        <f t="shared" ref="P62" si="245">SUM(P63,P66,P68,P77)</f>
        <v>0</v>
      </c>
      <c r="Q62" s="168">
        <f t="shared" ref="Q62" si="246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0</v>
      </c>
      <c r="D63" s="157">
        <f t="shared" si="247"/>
        <v>0</v>
      </c>
      <c r="E63" s="157">
        <f t="shared" si="247"/>
        <v>0</v>
      </c>
      <c r="F63" s="157">
        <f t="shared" si="247"/>
        <v>0</v>
      </c>
      <c r="G63" s="157">
        <f t="shared" si="247"/>
        <v>0</v>
      </c>
      <c r="H63" s="157">
        <f t="shared" si="247"/>
        <v>0</v>
      </c>
      <c r="I63" s="157">
        <f t="shared" si="247"/>
        <v>0</v>
      </c>
      <c r="J63" s="157">
        <f t="shared" si="247"/>
        <v>0</v>
      </c>
      <c r="K63" s="157">
        <f t="shared" si="247"/>
        <v>0</v>
      </c>
      <c r="L63" s="157">
        <f t="shared" si="247"/>
        <v>0</v>
      </c>
      <c r="M63" s="157">
        <f t="shared" si="247"/>
        <v>0</v>
      </c>
      <c r="N63" s="157">
        <f t="shared" si="247"/>
        <v>0</v>
      </c>
      <c r="O63" s="157">
        <f t="shared" si="247"/>
        <v>0</v>
      </c>
      <c r="P63" s="157">
        <f t="shared" si="247"/>
        <v>0</v>
      </c>
      <c r="Q63" s="157">
        <f t="shared" si="247"/>
        <v>0</v>
      </c>
    </row>
    <row r="64" spans="1:17" ht="12" customHeight="1" x14ac:dyDescent="0.25">
      <c r="A64" s="23" t="s">
        <v>161</v>
      </c>
      <c r="B64" s="156"/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0</v>
      </c>
      <c r="D66" s="157">
        <f t="shared" si="248"/>
        <v>0</v>
      </c>
      <c r="E66" s="157">
        <f t="shared" si="248"/>
        <v>0</v>
      </c>
      <c r="F66" s="157">
        <f t="shared" si="248"/>
        <v>0</v>
      </c>
      <c r="G66" s="157">
        <f t="shared" si="248"/>
        <v>0</v>
      </c>
      <c r="H66" s="157">
        <f t="shared" si="248"/>
        <v>0</v>
      </c>
      <c r="I66" s="157">
        <f t="shared" si="248"/>
        <v>0</v>
      </c>
      <c r="J66" s="157">
        <f t="shared" si="248"/>
        <v>0</v>
      </c>
      <c r="K66" s="157">
        <f t="shared" si="248"/>
        <v>0</v>
      </c>
      <c r="L66" s="157">
        <f t="shared" si="248"/>
        <v>0</v>
      </c>
      <c r="M66" s="157">
        <f t="shared" si="248"/>
        <v>0</v>
      </c>
      <c r="N66" s="157">
        <f t="shared" si="248"/>
        <v>0</v>
      </c>
      <c r="O66" s="157">
        <f t="shared" si="248"/>
        <v>0</v>
      </c>
      <c r="P66" s="157">
        <f t="shared" si="248"/>
        <v>0</v>
      </c>
      <c r="Q66" s="157">
        <f t="shared" si="248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0</v>
      </c>
      <c r="D68" s="157">
        <f t="shared" ref="D68" si="250">SUM(D69:D70,D73:D74)</f>
        <v>0</v>
      </c>
      <c r="E68" s="157">
        <f t="shared" ref="E68" si="251">SUM(E69:E70,E73:E74)</f>
        <v>0</v>
      </c>
      <c r="F68" s="157">
        <f t="shared" ref="F68" si="252">SUM(F69:F70,F73:F74)</f>
        <v>0</v>
      </c>
      <c r="G68" s="157">
        <f t="shared" ref="G68" si="253">SUM(G69:G70,G73:G74)</f>
        <v>0</v>
      </c>
      <c r="H68" s="157">
        <f t="shared" ref="H68" si="254">SUM(H69:H70,H73:H74)</f>
        <v>0</v>
      </c>
      <c r="I68" s="157">
        <f t="shared" ref="I68" si="255">SUM(I69:I70,I73:I74)</f>
        <v>0</v>
      </c>
      <c r="J68" s="157">
        <f t="shared" ref="J68" si="256">SUM(J69:J70,J73:J74)</f>
        <v>0</v>
      </c>
      <c r="K68" s="157">
        <f t="shared" ref="K68" si="257">SUM(K69:K70,K73:K74)</f>
        <v>0</v>
      </c>
      <c r="L68" s="157">
        <f t="shared" ref="L68" si="258">SUM(L69:L70,L73:L74)</f>
        <v>0</v>
      </c>
      <c r="M68" s="157">
        <f t="shared" ref="M68" si="259">SUM(M69:M70,M73:M74)</f>
        <v>0</v>
      </c>
      <c r="N68" s="157">
        <f t="shared" ref="N68" si="260">SUM(N69:N70,N73:N74)</f>
        <v>0</v>
      </c>
      <c r="O68" s="157">
        <f t="shared" ref="O68" si="261">SUM(O69:O70,O73:O74)</f>
        <v>0</v>
      </c>
      <c r="P68" s="157">
        <f t="shared" ref="P68" si="262">SUM(P69:P70,P73:P74)</f>
        <v>0</v>
      </c>
      <c r="Q68" s="157">
        <f t="shared" ref="Q68" si="263">SUM(Q69:Q70,Q73:Q74)</f>
        <v>0</v>
      </c>
    </row>
    <row r="69" spans="1:17" ht="12" customHeight="1" x14ac:dyDescent="0.25">
      <c r="A69" s="167" t="s">
        <v>160</v>
      </c>
      <c r="B69" s="132"/>
      <c r="C69" s="132">
        <v>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</v>
      </c>
      <c r="D70" s="132">
        <f t="shared" ref="D70" si="265">SUM(D71:D72)</f>
        <v>0</v>
      </c>
      <c r="E70" s="132">
        <f t="shared" ref="E70" si="266">SUM(E71:E72)</f>
        <v>0</v>
      </c>
      <c r="F70" s="132">
        <f t="shared" ref="F70" si="267">SUM(F71:F72)</f>
        <v>0</v>
      </c>
      <c r="G70" s="132">
        <f t="shared" ref="G70" si="268">SUM(G71:G72)</f>
        <v>0</v>
      </c>
      <c r="H70" s="132">
        <f t="shared" ref="H70" si="269">SUM(H71:H72)</f>
        <v>0</v>
      </c>
      <c r="I70" s="132">
        <f t="shared" ref="I70" si="270">SUM(I71:I72)</f>
        <v>0</v>
      </c>
      <c r="J70" s="132">
        <f t="shared" ref="J70" si="271">SUM(J71:J72)</f>
        <v>0</v>
      </c>
      <c r="K70" s="132">
        <f t="shared" ref="K70" si="272">SUM(K71:K72)</f>
        <v>0</v>
      </c>
      <c r="L70" s="132">
        <f t="shared" ref="L70" si="273">SUM(L71:L72)</f>
        <v>0</v>
      </c>
      <c r="M70" s="132">
        <f t="shared" ref="M70" si="274">SUM(M71:M72)</f>
        <v>0</v>
      </c>
      <c r="N70" s="132">
        <f t="shared" ref="N70" si="275">SUM(N71:N72)</f>
        <v>0</v>
      </c>
      <c r="O70" s="132">
        <f t="shared" ref="O70" si="276">SUM(O71:O72)</f>
        <v>0</v>
      </c>
      <c r="P70" s="132">
        <f t="shared" ref="P70" si="277">SUM(P71:P72)</f>
        <v>0</v>
      </c>
      <c r="Q70" s="132">
        <f t="shared" ref="Q70" si="278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</v>
      </c>
      <c r="D74" s="160">
        <f t="shared" ref="D74" si="280">SUM(D75:D76)</f>
        <v>0</v>
      </c>
      <c r="E74" s="160">
        <f t="shared" ref="E74" si="281">SUM(E75:E76)</f>
        <v>0</v>
      </c>
      <c r="F74" s="160">
        <f t="shared" ref="F74" si="282">SUM(F75:F76)</f>
        <v>0</v>
      </c>
      <c r="G74" s="160">
        <f t="shared" ref="G74" si="283">SUM(G75:G76)</f>
        <v>0</v>
      </c>
      <c r="H74" s="160">
        <f t="shared" ref="H74" si="284">SUM(H75:H76)</f>
        <v>0</v>
      </c>
      <c r="I74" s="160">
        <f t="shared" ref="I74" si="285">SUM(I75:I76)</f>
        <v>0</v>
      </c>
      <c r="J74" s="160">
        <f t="shared" ref="J74" si="286">SUM(J75:J76)</f>
        <v>0</v>
      </c>
      <c r="K74" s="160">
        <f t="shared" ref="K74" si="287">SUM(K75:K76)</f>
        <v>0</v>
      </c>
      <c r="L74" s="160">
        <f t="shared" ref="L74" si="288">SUM(L75:L76)</f>
        <v>0</v>
      </c>
      <c r="M74" s="160">
        <f t="shared" ref="M74" si="289">SUM(M75:M76)</f>
        <v>0</v>
      </c>
      <c r="N74" s="160">
        <f t="shared" ref="N74" si="290">SUM(N75:N76)</f>
        <v>0</v>
      </c>
      <c r="O74" s="160">
        <f t="shared" ref="O74" si="291">SUM(O75:O76)</f>
        <v>0</v>
      </c>
      <c r="P74" s="160">
        <f t="shared" ref="P74" si="292">SUM(P75:P76)</f>
        <v>0</v>
      </c>
      <c r="Q74" s="160">
        <f t="shared" ref="Q74" si="293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0</v>
      </c>
      <c r="D77" s="157">
        <f t="shared" ref="D77" si="295">SUM(D78:D79)</f>
        <v>0</v>
      </c>
      <c r="E77" s="157">
        <f t="shared" ref="E77" si="296">SUM(E78:E79)</f>
        <v>0</v>
      </c>
      <c r="F77" s="157">
        <f t="shared" ref="F77" si="297">SUM(F78:F79)</f>
        <v>0</v>
      </c>
      <c r="G77" s="157">
        <f t="shared" ref="G77" si="298">SUM(G78:G79)</f>
        <v>0</v>
      </c>
      <c r="H77" s="157">
        <f t="shared" ref="H77" si="299">SUM(H78:H79)</f>
        <v>0</v>
      </c>
      <c r="I77" s="157">
        <f t="shared" ref="I77" si="300">SUM(I78:I79)</f>
        <v>0</v>
      </c>
      <c r="J77" s="157">
        <f t="shared" ref="J77" si="301">SUM(J78:J79)</f>
        <v>0</v>
      </c>
      <c r="K77" s="157">
        <f t="shared" ref="K77" si="302">SUM(K78:K79)</f>
        <v>0</v>
      </c>
      <c r="L77" s="157">
        <f t="shared" ref="L77" si="303">SUM(L78:L79)</f>
        <v>0</v>
      </c>
      <c r="M77" s="157">
        <f t="shared" ref="M77" si="304">SUM(M78:M79)</f>
        <v>0</v>
      </c>
      <c r="N77" s="157">
        <f t="shared" ref="N77" si="305">SUM(N78:N79)</f>
        <v>0</v>
      </c>
      <c r="O77" s="157">
        <f t="shared" ref="O77" si="306">SUM(O78:O79)</f>
        <v>0</v>
      </c>
      <c r="P77" s="157">
        <f t="shared" ref="P77" si="307">SUM(P78:P79)</f>
        <v>0</v>
      </c>
      <c r="Q77" s="157">
        <f t="shared" ref="Q77" si="308">SUM(Q78:Q79)</f>
        <v>0</v>
      </c>
    </row>
    <row r="78" spans="1:17" ht="12" customHeight="1" x14ac:dyDescent="0.25">
      <c r="A78" s="23" t="s">
        <v>109</v>
      </c>
      <c r="B78" s="156"/>
      <c r="C78" s="156">
        <v>0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I78" s="156">
        <v>0</v>
      </c>
      <c r="J78" s="156">
        <v>0</v>
      </c>
      <c r="K78" s="156">
        <v>0</v>
      </c>
      <c r="L78" s="156">
        <v>0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0</v>
      </c>
      <c r="D81" s="168">
        <f t="shared" ref="D81" si="310">SUM(D82,D85,D87,D100)</f>
        <v>0</v>
      </c>
      <c r="E81" s="168">
        <f t="shared" ref="E81" si="311">SUM(E82,E85,E87,E100)</f>
        <v>0</v>
      </c>
      <c r="F81" s="168">
        <f t="shared" ref="F81" si="312">SUM(F82,F85,F87,F100)</f>
        <v>0</v>
      </c>
      <c r="G81" s="168">
        <f t="shared" ref="G81" si="313">SUM(G82,G85,G87,G100)</f>
        <v>0</v>
      </c>
      <c r="H81" s="168">
        <f t="shared" ref="H81" si="314">SUM(H82,H85,H87,H100)</f>
        <v>0</v>
      </c>
      <c r="I81" s="168">
        <f t="shared" ref="I81" si="315">SUM(I82,I85,I87,I100)</f>
        <v>0</v>
      </c>
      <c r="J81" s="168">
        <f t="shared" ref="J81" si="316">SUM(J82,J85,J87,J100)</f>
        <v>0</v>
      </c>
      <c r="K81" s="168">
        <f t="shared" ref="K81" si="317">SUM(K82,K85,K87,K100)</f>
        <v>0</v>
      </c>
      <c r="L81" s="168">
        <f t="shared" ref="L81" si="318">SUM(L82,L85,L87,L100)</f>
        <v>1.0262479834766607</v>
      </c>
      <c r="M81" s="168">
        <f t="shared" ref="M81" si="319">SUM(M82,M85,M87,M100)</f>
        <v>1.9306893761771053E-3</v>
      </c>
      <c r="N81" s="168">
        <f t="shared" ref="N81" si="320">SUM(N82,N85,N87,N100)</f>
        <v>6.2714259572075992E-2</v>
      </c>
      <c r="O81" s="168">
        <f t="shared" ref="O81" si="321">SUM(O82,O85,O87,O100)</f>
        <v>4.1090587013980278E-3</v>
      </c>
      <c r="P81" s="168">
        <f t="shared" ref="P81" si="322">SUM(P82,P85,P87,P100)</f>
        <v>0.21284448928786953</v>
      </c>
      <c r="Q81" s="168">
        <f t="shared" ref="Q81" si="323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0</v>
      </c>
      <c r="D82" s="157">
        <f t="shared" si="324"/>
        <v>0</v>
      </c>
      <c r="E82" s="157">
        <f t="shared" si="324"/>
        <v>0</v>
      </c>
      <c r="F82" s="157">
        <f t="shared" si="324"/>
        <v>0</v>
      </c>
      <c r="G82" s="157">
        <f t="shared" si="324"/>
        <v>0</v>
      </c>
      <c r="H82" s="157">
        <f t="shared" si="324"/>
        <v>0</v>
      </c>
      <c r="I82" s="157">
        <f t="shared" si="324"/>
        <v>0</v>
      </c>
      <c r="J82" s="157">
        <f t="shared" si="324"/>
        <v>0</v>
      </c>
      <c r="K82" s="157">
        <f t="shared" si="324"/>
        <v>0</v>
      </c>
      <c r="L82" s="157">
        <f t="shared" si="324"/>
        <v>0.29543418636860241</v>
      </c>
      <c r="M82" s="157">
        <f t="shared" si="324"/>
        <v>3.497593267683705E-4</v>
      </c>
      <c r="N82" s="157">
        <f t="shared" si="324"/>
        <v>1.8959757333586319E-2</v>
      </c>
      <c r="O82" s="157">
        <f t="shared" si="324"/>
        <v>8.31399078171563E-4</v>
      </c>
      <c r="P82" s="157">
        <f t="shared" si="324"/>
        <v>6.7415024046007854E-2</v>
      </c>
      <c r="Q82" s="157">
        <f t="shared" si="324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0.29181272459437668</v>
      </c>
      <c r="M83" s="156">
        <v>3.4693189199483686E-4</v>
      </c>
      <c r="N83" s="156">
        <v>1.874171293761738E-2</v>
      </c>
      <c r="O83" s="156">
        <v>8.3002090340362046E-4</v>
      </c>
      <c r="P83" s="156">
        <v>6.7120323188276917E-2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3.6214617742257541E-3</v>
      </c>
      <c r="M84" s="156">
        <v>2.8274347735336473E-6</v>
      </c>
      <c r="N84" s="156">
        <v>2.1804439596893969E-4</v>
      </c>
      <c r="O84" s="156">
        <v>1.3781747679424853E-6</v>
      </c>
      <c r="P84" s="156">
        <v>2.9470085773094156E-4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0</v>
      </c>
      <c r="D85" s="157">
        <f t="shared" si="325"/>
        <v>0</v>
      </c>
      <c r="E85" s="157">
        <f t="shared" si="325"/>
        <v>0</v>
      </c>
      <c r="F85" s="157">
        <f t="shared" si="325"/>
        <v>0</v>
      </c>
      <c r="G85" s="157">
        <f t="shared" si="325"/>
        <v>0</v>
      </c>
      <c r="H85" s="157">
        <f t="shared" si="325"/>
        <v>0</v>
      </c>
      <c r="I85" s="157">
        <f t="shared" si="325"/>
        <v>0</v>
      </c>
      <c r="J85" s="157">
        <f t="shared" si="325"/>
        <v>0</v>
      </c>
      <c r="K85" s="157">
        <f t="shared" si="325"/>
        <v>0</v>
      </c>
      <c r="L85" s="157">
        <f t="shared" si="325"/>
        <v>9.1377310809986872E-2</v>
      </c>
      <c r="M85" s="157">
        <f t="shared" si="325"/>
        <v>8.2197208540613249E-4</v>
      </c>
      <c r="N85" s="157">
        <f t="shared" si="325"/>
        <v>1.1688162135061759E-2</v>
      </c>
      <c r="O85" s="157">
        <f t="shared" si="325"/>
        <v>1.4703650214050472E-3</v>
      </c>
      <c r="P85" s="157">
        <f t="shared" si="325"/>
        <v>2.5499171839142198E-2</v>
      </c>
      <c r="Q85" s="157">
        <f t="shared" si="325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9.1377310809986872E-2</v>
      </c>
      <c r="M86" s="156">
        <v>8.2197208540613249E-4</v>
      </c>
      <c r="N86" s="156">
        <v>1.1688162135061759E-2</v>
      </c>
      <c r="O86" s="156">
        <v>1.4703650214050472E-3</v>
      </c>
      <c r="P86" s="156">
        <v>2.5499171839142198E-2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0</v>
      </c>
      <c r="D87" s="157">
        <f t="shared" ref="D87" si="327">SUM(D88:D89,D92:D93,D96:D97)</f>
        <v>0</v>
      </c>
      <c r="E87" s="157">
        <f t="shared" ref="E87" si="328">SUM(E88:E89,E92:E93,E96:E97)</f>
        <v>0</v>
      </c>
      <c r="F87" s="157">
        <f t="shared" ref="F87" si="329">SUM(F88:F89,F92:F93,F96:F97)</f>
        <v>0</v>
      </c>
      <c r="G87" s="157">
        <f t="shared" ref="G87" si="330">SUM(G88:G89,G92:G93,G96:G97)</f>
        <v>0</v>
      </c>
      <c r="H87" s="157">
        <f t="shared" ref="H87" si="331">SUM(H88:H89,H92:H93,H96:H97)</f>
        <v>0</v>
      </c>
      <c r="I87" s="157">
        <f t="shared" ref="I87" si="332">SUM(I88:I89,I92:I93,I96:I97)</f>
        <v>0</v>
      </c>
      <c r="J87" s="157">
        <f t="shared" ref="J87" si="333">SUM(J88:J89,J92:J93,J96:J97)</f>
        <v>0</v>
      </c>
      <c r="K87" s="157">
        <f t="shared" ref="K87" si="334">SUM(K88:K89,K92:K93,K96:K97)</f>
        <v>0</v>
      </c>
      <c r="L87" s="157">
        <f t="shared" ref="L87" si="335">SUM(L88:L89,L92:L93,L96:L97)</f>
        <v>0.3273553232427322</v>
      </c>
      <c r="M87" s="157">
        <f t="shared" ref="M87" si="336">SUM(M88:M89,M92:M93,M96:M97)</f>
        <v>3.8431188028602655E-4</v>
      </c>
      <c r="N87" s="157">
        <f t="shared" ref="N87" si="337">SUM(N88:N89,N92:N93,N96:N97)</f>
        <v>1.6209779151493311E-2</v>
      </c>
      <c r="O87" s="157">
        <f t="shared" ref="O87" si="338">SUM(O88:O89,O92:O93,O96:O97)</f>
        <v>1.0799228756111696E-3</v>
      </c>
      <c r="P87" s="157">
        <f t="shared" ref="P87" si="339">SUM(P88:P89,P92:P93,P96:P97)</f>
        <v>6.4368450297705146E-2</v>
      </c>
      <c r="Q87" s="157">
        <f t="shared" ref="Q87" si="340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0</v>
      </c>
      <c r="E89" s="132">
        <f t="shared" ref="E89" si="343">SUM(E90:E91)</f>
        <v>0</v>
      </c>
      <c r="F89" s="132">
        <f t="shared" ref="F89" si="344">SUM(F90:F91)</f>
        <v>0</v>
      </c>
      <c r="G89" s="132">
        <f t="shared" ref="G89" si="345">SUM(G90:G91)</f>
        <v>0</v>
      </c>
      <c r="H89" s="132">
        <f t="shared" ref="H89" si="346">SUM(H90:H91)</f>
        <v>0</v>
      </c>
      <c r="I89" s="132">
        <f t="shared" ref="I89" si="347">SUM(I90:I91)</f>
        <v>0</v>
      </c>
      <c r="J89" s="132">
        <f t="shared" ref="J89" si="348">SUM(J90:J91)</f>
        <v>0</v>
      </c>
      <c r="K89" s="132">
        <f t="shared" ref="K89" si="349">SUM(K90:K91)</f>
        <v>0</v>
      </c>
      <c r="L89" s="132">
        <f t="shared" ref="L89" si="350">SUM(L90:L91)</f>
        <v>0</v>
      </c>
      <c r="M89" s="132">
        <f t="shared" ref="M89" si="351">SUM(M90:M91)</f>
        <v>0</v>
      </c>
      <c r="N89" s="132">
        <f t="shared" ref="N89" si="352">SUM(N90:N91)</f>
        <v>0</v>
      </c>
      <c r="O89" s="132">
        <f t="shared" ref="O89" si="353">SUM(O90:O91)</f>
        <v>0</v>
      </c>
      <c r="P89" s="132">
        <f t="shared" ref="P89" si="354">SUM(P90:P91)</f>
        <v>0</v>
      </c>
      <c r="Q89" s="132">
        <f t="shared" ref="Q89" si="355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2.6578039160925455E-2</v>
      </c>
      <c r="M96" s="162">
        <v>0</v>
      </c>
      <c r="N96" s="162">
        <v>6.4146946332407773E-5</v>
      </c>
      <c r="O96" s="162">
        <v>7.8601275483199215E-4</v>
      </c>
      <c r="P96" s="162">
        <v>1.2033467679367098E-2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0</v>
      </c>
      <c r="E97" s="160">
        <f t="shared" ref="E97" si="373">SUM(E98:E99)</f>
        <v>0</v>
      </c>
      <c r="F97" s="160">
        <f t="shared" ref="F97" si="374">SUM(F98:F99)</f>
        <v>0</v>
      </c>
      <c r="G97" s="160">
        <f t="shared" ref="G97" si="375">SUM(G98:G99)</f>
        <v>0</v>
      </c>
      <c r="H97" s="160">
        <f t="shared" ref="H97" si="376">SUM(H98:H99)</f>
        <v>0</v>
      </c>
      <c r="I97" s="160">
        <f t="shared" ref="I97" si="377">SUM(I98:I99)</f>
        <v>0</v>
      </c>
      <c r="J97" s="160">
        <f t="shared" ref="J97" si="378">SUM(J98:J99)</f>
        <v>0</v>
      </c>
      <c r="K97" s="160">
        <f t="shared" ref="K97" si="379">SUM(K98:K99)</f>
        <v>0</v>
      </c>
      <c r="L97" s="160">
        <f t="shared" ref="L97" si="380">SUM(L98:L99)</f>
        <v>0.30077728408180676</v>
      </c>
      <c r="M97" s="160">
        <f t="shared" ref="M97" si="381">SUM(M98:M99)</f>
        <v>3.8431188028602655E-4</v>
      </c>
      <c r="N97" s="160">
        <f t="shared" ref="N97" si="382">SUM(N98:N99)</f>
        <v>1.6145632205160902E-2</v>
      </c>
      <c r="O97" s="160">
        <f t="shared" ref="O97" si="383">SUM(O98:O99)</f>
        <v>2.9391012077917739E-4</v>
      </c>
      <c r="P97" s="160">
        <f t="shared" ref="P97" si="384">SUM(P98:P99)</f>
        <v>5.233498261833805E-2</v>
      </c>
      <c r="Q97" s="160">
        <f t="shared" ref="Q97" si="385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1.0554569893489301E-2</v>
      </c>
      <c r="M98" s="156">
        <v>1.3148825082200296E-5</v>
      </c>
      <c r="N98" s="156">
        <v>5.5055747191673661E-4</v>
      </c>
      <c r="O98" s="156">
        <v>1.3062998071278789E-5</v>
      </c>
      <c r="P98" s="156">
        <v>2.3011460213692055E-3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0.29022271418831747</v>
      </c>
      <c r="M99" s="156">
        <v>3.7116305520382625E-4</v>
      </c>
      <c r="N99" s="156">
        <v>1.5595074733244167E-2</v>
      </c>
      <c r="O99" s="156">
        <v>2.8084712270789861E-4</v>
      </c>
      <c r="P99" s="156">
        <v>5.0033836596968848E-2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</v>
      </c>
      <c r="D100" s="157">
        <f t="shared" ref="D100" si="387">SUM(D101:D103)</f>
        <v>0</v>
      </c>
      <c r="E100" s="157">
        <f t="shared" ref="E100" si="388">SUM(E101:E103)</f>
        <v>0</v>
      </c>
      <c r="F100" s="157">
        <f t="shared" ref="F100" si="389">SUM(F101:F103)</f>
        <v>0</v>
      </c>
      <c r="G100" s="157">
        <f t="shared" ref="G100" si="390">SUM(G101:G103)</f>
        <v>0</v>
      </c>
      <c r="H100" s="157">
        <f t="shared" ref="H100" si="391">SUM(H101:H103)</f>
        <v>0</v>
      </c>
      <c r="I100" s="157">
        <f t="shared" ref="I100" si="392">SUM(I101:I103)</f>
        <v>0</v>
      </c>
      <c r="J100" s="157">
        <f t="shared" ref="J100" si="393">SUM(J101:J103)</f>
        <v>0</v>
      </c>
      <c r="K100" s="157">
        <f t="shared" ref="K100" si="394">SUM(K101:K103)</f>
        <v>0</v>
      </c>
      <c r="L100" s="157">
        <f t="shared" ref="L100" si="395">SUM(L101:L103)</f>
        <v>0.31208116305533906</v>
      </c>
      <c r="M100" s="157">
        <f t="shared" ref="M100" si="396">SUM(M101:M103)</f>
        <v>3.7464608371657584E-4</v>
      </c>
      <c r="N100" s="157">
        <f t="shared" ref="N100" si="397">SUM(N101:N103)</f>
        <v>1.5856560951934603E-2</v>
      </c>
      <c r="O100" s="157">
        <f t="shared" ref="O100" si="398">SUM(O101:O103)</f>
        <v>7.2737172621024774E-4</v>
      </c>
      <c r="P100" s="157">
        <f t="shared" ref="P100" si="399">SUM(P101:P103)</f>
        <v>5.5561843105014323E-2</v>
      </c>
      <c r="Q100" s="157">
        <f t="shared" ref="Q100" si="400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0.31208116305533906</v>
      </c>
      <c r="M103" s="57">
        <v>3.7464608371657584E-4</v>
      </c>
      <c r="N103" s="57">
        <v>1.5856560951934603E-2</v>
      </c>
      <c r="O103" s="57">
        <v>7.2737172621024774E-4</v>
      </c>
      <c r="P103" s="57">
        <v>5.5561843105014323E-2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0</v>
      </c>
      <c r="D124" s="168">
        <f t="shared" ref="D124" si="479">SUM(D125,D128,D130,D139)</f>
        <v>0</v>
      </c>
      <c r="E124" s="168">
        <f t="shared" ref="E124" si="480">SUM(E125,E128,E130,E139)</f>
        <v>0</v>
      </c>
      <c r="F124" s="168">
        <f t="shared" ref="F124" si="481">SUM(F125,F128,F130,F139)</f>
        <v>0</v>
      </c>
      <c r="G124" s="168">
        <f t="shared" ref="G124" si="482">SUM(G125,G128,G130,G139)</f>
        <v>0</v>
      </c>
      <c r="H124" s="168">
        <f t="shared" ref="H124" si="483">SUM(H125,H128,H130,H139)</f>
        <v>0</v>
      </c>
      <c r="I124" s="168">
        <f t="shared" ref="I124" si="484">SUM(I125,I128,I130,I139)</f>
        <v>0</v>
      </c>
      <c r="J124" s="168">
        <f t="shared" ref="J124" si="485">SUM(J125,J128,J130,J139)</f>
        <v>0</v>
      </c>
      <c r="K124" s="168">
        <f t="shared" ref="K124" si="486">SUM(K125,K128,K130,K139)</f>
        <v>0</v>
      </c>
      <c r="L124" s="168">
        <f t="shared" ref="L124" si="487">SUM(L125,L128,L130,L139)</f>
        <v>0</v>
      </c>
      <c r="M124" s="168">
        <f t="shared" ref="M124" si="488">SUM(M125,M128,M130,M139)</f>
        <v>0</v>
      </c>
      <c r="N124" s="168">
        <f t="shared" ref="N124" si="489">SUM(N125,N128,N130,N139)</f>
        <v>0</v>
      </c>
      <c r="O124" s="168">
        <f t="shared" ref="O124" si="490">SUM(O125,O128,O130,O139)</f>
        <v>0</v>
      </c>
      <c r="P124" s="168">
        <f t="shared" ref="P124" si="491">SUM(P125,P128,P130,P139)</f>
        <v>0</v>
      </c>
      <c r="Q124" s="168">
        <f t="shared" ref="Q124" si="492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0</v>
      </c>
      <c r="D125" s="157">
        <f t="shared" si="493"/>
        <v>0</v>
      </c>
      <c r="E125" s="157">
        <f t="shared" si="493"/>
        <v>0</v>
      </c>
      <c r="F125" s="157">
        <f t="shared" si="493"/>
        <v>0</v>
      </c>
      <c r="G125" s="157">
        <f t="shared" si="493"/>
        <v>0</v>
      </c>
      <c r="H125" s="157">
        <f t="shared" si="493"/>
        <v>0</v>
      </c>
      <c r="I125" s="157">
        <f t="shared" si="493"/>
        <v>0</v>
      </c>
      <c r="J125" s="157">
        <f t="shared" si="493"/>
        <v>0</v>
      </c>
      <c r="K125" s="157">
        <f t="shared" si="493"/>
        <v>0</v>
      </c>
      <c r="L125" s="157">
        <f t="shared" si="493"/>
        <v>0</v>
      </c>
      <c r="M125" s="157">
        <f t="shared" si="493"/>
        <v>0</v>
      </c>
      <c r="N125" s="157">
        <f t="shared" si="493"/>
        <v>0</v>
      </c>
      <c r="O125" s="157">
        <f t="shared" si="493"/>
        <v>0</v>
      </c>
      <c r="P125" s="157">
        <f t="shared" si="493"/>
        <v>0</v>
      </c>
      <c r="Q125" s="157">
        <f t="shared" si="493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0</v>
      </c>
      <c r="D128" s="157">
        <f t="shared" si="494"/>
        <v>0</v>
      </c>
      <c r="E128" s="157">
        <f t="shared" si="494"/>
        <v>0</v>
      </c>
      <c r="F128" s="157">
        <f t="shared" si="494"/>
        <v>0</v>
      </c>
      <c r="G128" s="157">
        <f t="shared" si="494"/>
        <v>0</v>
      </c>
      <c r="H128" s="157">
        <f t="shared" si="494"/>
        <v>0</v>
      </c>
      <c r="I128" s="157">
        <f t="shared" si="494"/>
        <v>0</v>
      </c>
      <c r="J128" s="157">
        <f t="shared" si="494"/>
        <v>0</v>
      </c>
      <c r="K128" s="157">
        <f t="shared" si="494"/>
        <v>0</v>
      </c>
      <c r="L128" s="157">
        <f t="shared" si="494"/>
        <v>0</v>
      </c>
      <c r="M128" s="157">
        <f t="shared" si="494"/>
        <v>0</v>
      </c>
      <c r="N128" s="157">
        <f t="shared" si="494"/>
        <v>0</v>
      </c>
      <c r="O128" s="157">
        <f t="shared" si="494"/>
        <v>0</v>
      </c>
      <c r="P128" s="157">
        <f t="shared" si="494"/>
        <v>0</v>
      </c>
      <c r="Q128" s="157">
        <f t="shared" si="494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0</v>
      </c>
      <c r="D130" s="157">
        <f t="shared" ref="D130" si="496">SUM(D131:D132,D135:D136)</f>
        <v>0</v>
      </c>
      <c r="E130" s="157">
        <f t="shared" ref="E130" si="497">SUM(E131:E132,E135:E136)</f>
        <v>0</v>
      </c>
      <c r="F130" s="157">
        <f t="shared" ref="F130" si="498">SUM(F131:F132,F135:F136)</f>
        <v>0</v>
      </c>
      <c r="G130" s="157">
        <f t="shared" ref="G130" si="499">SUM(G131:G132,G135:G136)</f>
        <v>0</v>
      </c>
      <c r="H130" s="157">
        <f t="shared" ref="H130" si="500">SUM(H131:H132,H135:H136)</f>
        <v>0</v>
      </c>
      <c r="I130" s="157">
        <f t="shared" ref="I130" si="501">SUM(I131:I132,I135:I136)</f>
        <v>0</v>
      </c>
      <c r="J130" s="157">
        <f t="shared" ref="J130" si="502">SUM(J131:J132,J135:J136)</f>
        <v>0</v>
      </c>
      <c r="K130" s="157">
        <f t="shared" ref="K130" si="503">SUM(K131:K132,K135:K136)</f>
        <v>0</v>
      </c>
      <c r="L130" s="157">
        <f t="shared" ref="L130" si="504">SUM(L131:L132,L135:L136)</f>
        <v>0</v>
      </c>
      <c r="M130" s="157">
        <f t="shared" ref="M130" si="505">SUM(M131:M132,M135:M136)</f>
        <v>0</v>
      </c>
      <c r="N130" s="157">
        <f t="shared" ref="N130" si="506">SUM(N131:N132,N135:N136)</f>
        <v>0</v>
      </c>
      <c r="O130" s="157">
        <f t="shared" ref="O130" si="507">SUM(O131:O132,O135:O136)</f>
        <v>0</v>
      </c>
      <c r="P130" s="157">
        <f t="shared" ref="P130" si="508">SUM(P131:P132,P135:P136)</f>
        <v>0</v>
      </c>
      <c r="Q130" s="157">
        <f t="shared" ref="Q130" si="509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0</v>
      </c>
      <c r="F132" s="132">
        <f t="shared" ref="F132" si="513">SUM(F133:F134)</f>
        <v>0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0</v>
      </c>
      <c r="L132" s="132">
        <f t="shared" ref="L132" si="519">SUM(L133:L134)</f>
        <v>0</v>
      </c>
      <c r="M132" s="132">
        <f t="shared" ref="M132" si="520">SUM(M133:M134)</f>
        <v>0</v>
      </c>
      <c r="N132" s="132">
        <f t="shared" ref="N132" si="521">SUM(N133:N134)</f>
        <v>0</v>
      </c>
      <c r="O132" s="132">
        <f t="shared" ref="O132" si="522">SUM(O133:O134)</f>
        <v>0</v>
      </c>
      <c r="P132" s="132">
        <f t="shared" ref="P132" si="523">SUM(P133:P134)</f>
        <v>0</v>
      </c>
      <c r="Q132" s="132">
        <f t="shared" ref="Q132" si="524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</v>
      </c>
      <c r="D139" s="157">
        <f t="shared" ref="D139" si="541">SUM(D140:D141)</f>
        <v>0</v>
      </c>
      <c r="E139" s="157">
        <f t="shared" ref="E139" si="542">SUM(E140:E141)</f>
        <v>0</v>
      </c>
      <c r="F139" s="157">
        <f t="shared" ref="F139" si="543">SUM(F140:F141)</f>
        <v>0</v>
      </c>
      <c r="G139" s="157">
        <f t="shared" ref="G139" si="544">SUM(G140:G141)</f>
        <v>0</v>
      </c>
      <c r="H139" s="157">
        <f t="shared" ref="H139" si="545">SUM(H140:H141)</f>
        <v>0</v>
      </c>
      <c r="I139" s="157">
        <f t="shared" ref="I139" si="546">SUM(I140:I141)</f>
        <v>0</v>
      </c>
      <c r="J139" s="157">
        <f t="shared" ref="J139" si="547">SUM(J140:J141)</f>
        <v>0</v>
      </c>
      <c r="K139" s="157">
        <f t="shared" ref="K139" si="548">SUM(K140:K141)</f>
        <v>0</v>
      </c>
      <c r="L139" s="157">
        <f t="shared" ref="L139" si="549">SUM(L140:L141)</f>
        <v>0</v>
      </c>
      <c r="M139" s="157">
        <f t="shared" ref="M139" si="550">SUM(M140:M141)</f>
        <v>0</v>
      </c>
      <c r="N139" s="157">
        <f t="shared" ref="N139" si="551">SUM(N140:N141)</f>
        <v>0</v>
      </c>
      <c r="O139" s="157">
        <f t="shared" ref="O139" si="552">SUM(O140:O141)</f>
        <v>0</v>
      </c>
      <c r="P139" s="157">
        <f t="shared" ref="P139" si="553">SUM(P140:P141)</f>
        <v>0</v>
      </c>
      <c r="Q139" s="157">
        <f t="shared" ref="Q139" si="554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0.24646993478654045</v>
      </c>
      <c r="D143" s="168">
        <f t="shared" ref="D143" si="556">SUM(D144,D146,D148,D157)</f>
        <v>0.15975321820784205</v>
      </c>
      <c r="E143" s="168">
        <f t="shared" ref="E143" si="557">SUM(E144,E146,E148,E157)</f>
        <v>0.50626358650733194</v>
      </c>
      <c r="F143" s="168">
        <f t="shared" ref="F143" si="558">SUM(F144,F146,F148,F157)</f>
        <v>5.6654711913944451E-2</v>
      </c>
      <c r="G143" s="168">
        <f t="shared" ref="G143" si="559">SUM(G144,G146,G148,G157)</f>
        <v>7.6133291573784859E-2</v>
      </c>
      <c r="H143" s="168">
        <f t="shared" ref="H143" si="560">SUM(H144,H146,H148,H157)</f>
        <v>0.28112082433797286</v>
      </c>
      <c r="I143" s="168">
        <f t="shared" ref="I143" si="561">SUM(I144,I146,I148,I157)</f>
        <v>0.25643905690015217</v>
      </c>
      <c r="J143" s="168">
        <f t="shared" ref="J143" si="562">SUM(J144,J146,J148,J157)</f>
        <v>0.41516060917497971</v>
      </c>
      <c r="K143" s="168">
        <f t="shared" ref="K143" si="563">SUM(K144,K146,K148,K157)</f>
        <v>6.0795608822673736E-2</v>
      </c>
      <c r="L143" s="168">
        <f t="shared" ref="L143" si="564">SUM(L144,L146,L148,L157)</f>
        <v>0.11147632932922193</v>
      </c>
      <c r="M143" s="168">
        <f t="shared" ref="M143" si="565">SUM(M144,M146,M148,M157)</f>
        <v>9.8614083789875254E-2</v>
      </c>
      <c r="N143" s="168">
        <f t="shared" ref="N143" si="566">SUM(N144,N146,N148,N157)</f>
        <v>0.12286340095491953</v>
      </c>
      <c r="O143" s="168">
        <f t="shared" ref="O143" si="567">SUM(O144,O146,O148,O157)</f>
        <v>0.20628880966850272</v>
      </c>
      <c r="P143" s="168">
        <f t="shared" ref="P143" si="568">SUM(P144,P146,P148,P157)</f>
        <v>0.2711293877996237</v>
      </c>
      <c r="Q143" s="168">
        <f t="shared" ref="Q143" si="569">SUM(Q144,Q146,Q148,Q157)</f>
        <v>0.28584825372807088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3.1302726687694842E-2</v>
      </c>
      <c r="D144" s="157">
        <f t="shared" si="570"/>
        <v>2.7467409650459976E-2</v>
      </c>
      <c r="E144" s="157">
        <f t="shared" si="570"/>
        <v>9.8786105323589793E-2</v>
      </c>
      <c r="F144" s="157">
        <f t="shared" si="570"/>
        <v>9.4451020709946584E-3</v>
      </c>
      <c r="G144" s="157">
        <f t="shared" si="570"/>
        <v>1.1771461760676264E-2</v>
      </c>
      <c r="H144" s="157">
        <f t="shared" si="570"/>
        <v>4.2334601019893121E-2</v>
      </c>
      <c r="I144" s="157">
        <f t="shared" si="570"/>
        <v>3.3823096217354694E-2</v>
      </c>
      <c r="J144" s="157">
        <f t="shared" si="570"/>
        <v>3.704695258457754E-2</v>
      </c>
      <c r="K144" s="157">
        <f t="shared" si="570"/>
        <v>2.4740986830850947E-3</v>
      </c>
      <c r="L144" s="157">
        <f t="shared" si="570"/>
        <v>1.3597755452523638E-2</v>
      </c>
      <c r="M144" s="157">
        <f t="shared" si="570"/>
        <v>1.044740477711769E-2</v>
      </c>
      <c r="N144" s="157">
        <f t="shared" si="570"/>
        <v>1.4041841064098842E-2</v>
      </c>
      <c r="O144" s="157">
        <f t="shared" si="570"/>
        <v>2.1758608136138918E-2</v>
      </c>
      <c r="P144" s="157">
        <f t="shared" si="570"/>
        <v>2.640114577248499E-2</v>
      </c>
      <c r="Q144" s="157">
        <f t="shared" si="570"/>
        <v>3.2720061204647946E-2</v>
      </c>
    </row>
    <row r="145" spans="1:17" ht="12" customHeight="1" x14ac:dyDescent="0.25">
      <c r="A145" s="23" t="s">
        <v>60</v>
      </c>
      <c r="B145" s="156"/>
      <c r="C145" s="156">
        <v>3.1302726687694842E-2</v>
      </c>
      <c r="D145" s="156">
        <v>2.7467409650459976E-2</v>
      </c>
      <c r="E145" s="156">
        <v>9.8786105323589793E-2</v>
      </c>
      <c r="F145" s="156">
        <v>9.4451020709946584E-3</v>
      </c>
      <c r="G145" s="156">
        <v>1.1771461760676264E-2</v>
      </c>
      <c r="H145" s="156">
        <v>4.2334601019893121E-2</v>
      </c>
      <c r="I145" s="156">
        <v>3.3823096217354694E-2</v>
      </c>
      <c r="J145" s="156">
        <v>3.704695258457754E-2</v>
      </c>
      <c r="K145" s="156">
        <v>2.4740986830850947E-3</v>
      </c>
      <c r="L145" s="156">
        <v>1.3597755452523638E-2</v>
      </c>
      <c r="M145" s="156">
        <v>1.044740477711769E-2</v>
      </c>
      <c r="N145" s="156">
        <v>1.4041841064098842E-2</v>
      </c>
      <c r="O145" s="156">
        <v>2.1758608136138918E-2</v>
      </c>
      <c r="P145" s="156">
        <v>2.640114577248499E-2</v>
      </c>
      <c r="Q145" s="156">
        <v>3.2720061204647946E-2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9.8677893781677906E-2</v>
      </c>
      <c r="D146" s="157">
        <f t="shared" si="571"/>
        <v>6.2675104816375032E-2</v>
      </c>
      <c r="E146" s="157">
        <f t="shared" si="571"/>
        <v>0.17841440459990102</v>
      </c>
      <c r="F146" s="157">
        <f t="shared" si="571"/>
        <v>2.1668748284376597E-2</v>
      </c>
      <c r="G146" s="157">
        <f t="shared" si="571"/>
        <v>2.8560560628942883E-2</v>
      </c>
      <c r="H146" s="157">
        <f t="shared" si="571"/>
        <v>9.6504238232160255E-2</v>
      </c>
      <c r="I146" s="157">
        <f t="shared" si="571"/>
        <v>9.0489287967227369E-2</v>
      </c>
      <c r="J146" s="157">
        <f t="shared" si="571"/>
        <v>0.14097440801843489</v>
      </c>
      <c r="K146" s="157">
        <f t="shared" si="571"/>
        <v>2.8048536151881156E-2</v>
      </c>
      <c r="L146" s="157">
        <f t="shared" si="571"/>
        <v>4.0553462638606499E-2</v>
      </c>
      <c r="M146" s="157">
        <f t="shared" si="571"/>
        <v>3.3441719779801281E-2</v>
      </c>
      <c r="N146" s="157">
        <f t="shared" si="571"/>
        <v>4.0160201555296177E-2</v>
      </c>
      <c r="O146" s="157">
        <f t="shared" si="571"/>
        <v>6.575490068954537E-2</v>
      </c>
      <c r="P146" s="157">
        <f t="shared" si="571"/>
        <v>8.4448089913189334E-2</v>
      </c>
      <c r="Q146" s="157">
        <f t="shared" si="571"/>
        <v>7.8681028854781482E-2</v>
      </c>
    </row>
    <row r="147" spans="1:17" ht="12" customHeight="1" x14ac:dyDescent="0.25">
      <c r="A147" s="23" t="s">
        <v>60</v>
      </c>
      <c r="B147" s="156"/>
      <c r="C147" s="156">
        <v>9.8677893781677906E-2</v>
      </c>
      <c r="D147" s="156">
        <v>6.2675104816375032E-2</v>
      </c>
      <c r="E147" s="156">
        <v>0.17841440459990102</v>
      </c>
      <c r="F147" s="156">
        <v>2.1668748284376597E-2</v>
      </c>
      <c r="G147" s="156">
        <v>2.8560560628942883E-2</v>
      </c>
      <c r="H147" s="156">
        <v>9.6504238232160255E-2</v>
      </c>
      <c r="I147" s="156">
        <v>9.0489287967227369E-2</v>
      </c>
      <c r="J147" s="156">
        <v>0.14097440801843489</v>
      </c>
      <c r="K147" s="156">
        <v>2.8048536151881156E-2</v>
      </c>
      <c r="L147" s="156">
        <v>4.0553462638606499E-2</v>
      </c>
      <c r="M147" s="156">
        <v>3.3441719779801281E-2</v>
      </c>
      <c r="N147" s="156">
        <v>4.0160201555296177E-2</v>
      </c>
      <c r="O147" s="156">
        <v>6.575490068954537E-2</v>
      </c>
      <c r="P147" s="156">
        <v>8.4448089913189334E-2</v>
      </c>
      <c r="Q147" s="156">
        <v>7.8681028854781482E-2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7.5514721890057437E-2</v>
      </c>
      <c r="D148" s="157">
        <f t="shared" ref="D148" si="573">SUM(D149:D150,D153:D154)</f>
        <v>4.1168223407456107E-2</v>
      </c>
      <c r="E148" s="157">
        <f t="shared" ref="E148" si="574">SUM(E149:E150,E153:E154)</f>
        <v>0.14473260916092154</v>
      </c>
      <c r="F148" s="157">
        <f t="shared" ref="F148" si="575">SUM(F149:F150,F153:F154)</f>
        <v>1.3720276560528263E-2</v>
      </c>
      <c r="G148" s="157">
        <f t="shared" ref="G148" si="576">SUM(G149:G150,G153:G154)</f>
        <v>2.0180522845633105E-2</v>
      </c>
      <c r="H148" s="157">
        <f t="shared" ref="H148" si="577">SUM(H149:H150,H153:H154)</f>
        <v>8.5057925772563353E-2</v>
      </c>
      <c r="I148" s="157">
        <f t="shared" ref="I148" si="578">SUM(I149:I150,I153:I154)</f>
        <v>7.689729606479806E-2</v>
      </c>
      <c r="J148" s="157">
        <f t="shared" ref="J148" si="579">SUM(J149:J150,J153:J154)</f>
        <v>0.14398715453031094</v>
      </c>
      <c r="K148" s="157">
        <f t="shared" ref="K148" si="580">SUM(K149:K150,K153:K154)</f>
        <v>1.4108226228789895E-2</v>
      </c>
      <c r="L148" s="157">
        <f t="shared" ref="L148" si="581">SUM(L149:L150,L153:L154)</f>
        <v>2.8821509278671602E-2</v>
      </c>
      <c r="M148" s="157">
        <f t="shared" ref="M148" si="582">SUM(M149:M150,M153:M154)</f>
        <v>2.9015227052843033E-2</v>
      </c>
      <c r="N148" s="157">
        <f t="shared" ref="N148" si="583">SUM(N149:N150,N153:N154)</f>
        <v>3.6713394915252176E-2</v>
      </c>
      <c r="O148" s="157">
        <f t="shared" ref="O148" si="584">SUM(O149:O150,O153:O154)</f>
        <v>6.4760593682413034E-2</v>
      </c>
      <c r="P148" s="157">
        <f t="shared" ref="P148" si="585">SUM(P149:P150,P153:P154)</f>
        <v>8.7623054281450952E-2</v>
      </c>
      <c r="Q148" s="157">
        <f t="shared" ref="Q148" si="586">SUM(Q149:Q150,Q153:Q154)</f>
        <v>9.5124636688703967E-2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7.5514721890057437E-2</v>
      </c>
      <c r="D153" s="162">
        <v>2.9972934522155718E-2</v>
      </c>
      <c r="E153" s="162">
        <v>0.12891809126246795</v>
      </c>
      <c r="F153" s="162">
        <v>6.0075970308619943E-3</v>
      </c>
      <c r="G153" s="162">
        <v>1.0426077647546198E-2</v>
      </c>
      <c r="H153" s="162">
        <v>6.9598611534869265E-2</v>
      </c>
      <c r="I153" s="162">
        <v>4.8908107071985452E-2</v>
      </c>
      <c r="J153" s="162">
        <v>0.11455195401221031</v>
      </c>
      <c r="K153" s="162">
        <v>0</v>
      </c>
      <c r="L153" s="162">
        <v>0</v>
      </c>
      <c r="M153" s="162">
        <v>6.5128116522334117E-3</v>
      </c>
      <c r="N153" s="162">
        <v>1.0223515521029538E-2</v>
      </c>
      <c r="O153" s="162">
        <v>1.8384464930757159E-2</v>
      </c>
      <c r="P153" s="162">
        <v>2.5155829569276145E-2</v>
      </c>
      <c r="Q153" s="162">
        <v>2.9383884657905718E-2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</v>
      </c>
      <c r="D154" s="160">
        <f t="shared" ref="D154" si="603">SUM(D155:D156)</f>
        <v>1.1195288885300391E-2</v>
      </c>
      <c r="E154" s="160">
        <f t="shared" ref="E154" si="604">SUM(E155:E156)</f>
        <v>1.5814517898453596E-2</v>
      </c>
      <c r="F154" s="160">
        <f t="shared" ref="F154" si="605">SUM(F155:F156)</f>
        <v>7.7126795296662692E-3</v>
      </c>
      <c r="G154" s="160">
        <f t="shared" ref="G154" si="606">SUM(G155:G156)</f>
        <v>9.754445198086905E-3</v>
      </c>
      <c r="H154" s="160">
        <f t="shared" ref="H154" si="607">SUM(H155:H156)</f>
        <v>1.5459314237694095E-2</v>
      </c>
      <c r="I154" s="160">
        <f t="shared" ref="I154" si="608">SUM(I155:I156)</f>
        <v>2.7989188992812601E-2</v>
      </c>
      <c r="J154" s="160">
        <f t="shared" ref="J154" si="609">SUM(J155:J156)</f>
        <v>2.943520051810062E-2</v>
      </c>
      <c r="K154" s="160">
        <f t="shared" ref="K154" si="610">SUM(K155:K156)</f>
        <v>1.4108226228789895E-2</v>
      </c>
      <c r="L154" s="160">
        <f t="shared" ref="L154" si="611">SUM(L155:L156)</f>
        <v>2.8821509278671602E-2</v>
      </c>
      <c r="M154" s="160">
        <f t="shared" ref="M154" si="612">SUM(M155:M156)</f>
        <v>2.250241540060962E-2</v>
      </c>
      <c r="N154" s="160">
        <f t="shared" ref="N154" si="613">SUM(N155:N156)</f>
        <v>2.6489879394222642E-2</v>
      </c>
      <c r="O154" s="160">
        <f t="shared" ref="O154" si="614">SUM(O155:O156)</f>
        <v>4.6376128751655879E-2</v>
      </c>
      <c r="P154" s="160">
        <f t="shared" ref="P154" si="615">SUM(P155:P156)</f>
        <v>6.24672247121748E-2</v>
      </c>
      <c r="Q154" s="160">
        <f t="shared" ref="Q154" si="616">SUM(Q155:Q156)</f>
        <v>6.5740752030798252E-2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4.073758663791851E-4</v>
      </c>
      <c r="E155" s="156">
        <v>5.9988432908002806E-4</v>
      </c>
      <c r="F155" s="156">
        <v>2.8181203414919415E-4</v>
      </c>
      <c r="G155" s="156">
        <v>3.4881714319947183E-4</v>
      </c>
      <c r="H155" s="156">
        <v>5.5381623683390334E-4</v>
      </c>
      <c r="I155" s="156">
        <v>1.003306802032967E-3</v>
      </c>
      <c r="J155" s="156">
        <v>1.0553648137096028E-3</v>
      </c>
      <c r="K155" s="156">
        <v>4.9196888639442353E-4</v>
      </c>
      <c r="L155" s="156">
        <v>1.0113750280252331E-3</v>
      </c>
      <c r="M155" s="156">
        <v>7.6989637637383005E-4</v>
      </c>
      <c r="N155" s="156">
        <v>9.0329079997255419E-4</v>
      </c>
      <c r="O155" s="156">
        <v>2.0612127232305195E-3</v>
      </c>
      <c r="P155" s="156">
        <v>2.7466562215314231E-3</v>
      </c>
      <c r="Q155" s="156">
        <v>7.0328687851389403E-3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1.0787913018921206E-2</v>
      </c>
      <c r="E156" s="156">
        <v>1.5214633569373567E-2</v>
      </c>
      <c r="F156" s="156">
        <v>7.4308674955170751E-3</v>
      </c>
      <c r="G156" s="156">
        <v>9.4056280548874324E-3</v>
      </c>
      <c r="H156" s="156">
        <v>1.4905498000860192E-2</v>
      </c>
      <c r="I156" s="156">
        <v>2.6985882190779634E-2</v>
      </c>
      <c r="J156" s="156">
        <v>2.8379835704391017E-2</v>
      </c>
      <c r="K156" s="156">
        <v>1.3616257342395471E-2</v>
      </c>
      <c r="L156" s="156">
        <v>2.7810134250646368E-2</v>
      </c>
      <c r="M156" s="156">
        <v>2.1732519024235789E-2</v>
      </c>
      <c r="N156" s="156">
        <v>2.5586588594250087E-2</v>
      </c>
      <c r="O156" s="156">
        <v>4.4314916028425362E-2</v>
      </c>
      <c r="P156" s="156">
        <v>5.9720568490643375E-2</v>
      </c>
      <c r="Q156" s="156">
        <v>5.8707883245659308E-2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4.0974592427110268E-2</v>
      </c>
      <c r="D157" s="157">
        <f t="shared" ref="D157" si="618">SUM(D158:D159)</f>
        <v>2.8442480333550926E-2</v>
      </c>
      <c r="E157" s="157">
        <f t="shared" ref="E157" si="619">SUM(E158:E159)</f>
        <v>8.4330467422919553E-2</v>
      </c>
      <c r="F157" s="157">
        <f t="shared" ref="F157" si="620">SUM(F158:F159)</f>
        <v>1.1820584998044935E-2</v>
      </c>
      <c r="G157" s="157">
        <f t="shared" ref="G157" si="621">SUM(G158:G159)</f>
        <v>1.5620746338532604E-2</v>
      </c>
      <c r="H157" s="157">
        <f t="shared" ref="H157" si="622">SUM(H158:H159)</f>
        <v>5.7224059313356161E-2</v>
      </c>
      <c r="I157" s="157">
        <f t="shared" ref="I157" si="623">SUM(I158:I159)</f>
        <v>5.5229376650772058E-2</v>
      </c>
      <c r="J157" s="157">
        <f t="shared" ref="J157" si="624">SUM(J158:J159)</f>
        <v>9.3152094041656322E-2</v>
      </c>
      <c r="K157" s="157">
        <f t="shared" ref="K157" si="625">SUM(K158:K159)</f>
        <v>1.6164747758917585E-2</v>
      </c>
      <c r="L157" s="157">
        <f t="shared" ref="L157" si="626">SUM(L158:L159)</f>
        <v>2.8503601959420182E-2</v>
      </c>
      <c r="M157" s="157">
        <f t="shared" ref="M157" si="627">SUM(M158:M159)</f>
        <v>2.570973218011326E-2</v>
      </c>
      <c r="N157" s="157">
        <f t="shared" ref="N157" si="628">SUM(N158:N159)</f>
        <v>3.1947963420272327E-2</v>
      </c>
      <c r="O157" s="157">
        <f t="shared" ref="O157" si="629">SUM(O158:O159)</f>
        <v>5.4014707160405413E-2</v>
      </c>
      <c r="P157" s="157">
        <f t="shared" ref="P157" si="630">SUM(P158:P159)</f>
        <v>7.2657097832498407E-2</v>
      </c>
      <c r="Q157" s="157">
        <f t="shared" ref="Q157" si="631">SUM(Q158:Q159)</f>
        <v>7.9322526979937455E-2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4.0974592427110268E-2</v>
      </c>
      <c r="D159" s="57">
        <v>2.8442480333550926E-2</v>
      </c>
      <c r="E159" s="57">
        <v>8.4330467422919553E-2</v>
      </c>
      <c r="F159" s="57">
        <v>1.1820584998044935E-2</v>
      </c>
      <c r="G159" s="57">
        <v>1.5620746338532604E-2</v>
      </c>
      <c r="H159" s="57">
        <v>5.7224059313356161E-2</v>
      </c>
      <c r="I159" s="57">
        <v>5.5229376650772058E-2</v>
      </c>
      <c r="J159" s="57">
        <v>9.3152094041656322E-2</v>
      </c>
      <c r="K159" s="57">
        <v>1.6164747758917585E-2</v>
      </c>
      <c r="L159" s="57">
        <v>2.8503601959420182E-2</v>
      </c>
      <c r="M159" s="57">
        <v>2.570973218011326E-2</v>
      </c>
      <c r="N159" s="57">
        <v>3.1947963420272327E-2</v>
      </c>
      <c r="O159" s="57">
        <v>5.4014707160405413E-2</v>
      </c>
      <c r="P159" s="57">
        <v>7.2657097832498407E-2</v>
      </c>
      <c r="Q159" s="57">
        <v>7.9322526979937455E-2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0.30344276033661649</v>
      </c>
      <c r="D161" s="168">
        <f t="shared" ref="D161" si="633">SUM(D162,D164,D166,D175)</f>
        <v>0.30216073221795986</v>
      </c>
      <c r="E161" s="168">
        <f t="shared" ref="E161" si="634">SUM(E162,E164,E166,E175)</f>
        <v>0.59321217510823743</v>
      </c>
      <c r="F161" s="168">
        <f t="shared" ref="F161" si="635">SUM(F162,F164,F166,F175)</f>
        <v>0.56489142065818954</v>
      </c>
      <c r="G161" s="168">
        <f t="shared" ref="G161" si="636">SUM(G162,G164,G166,G175)</f>
        <v>0.39329338820648563</v>
      </c>
      <c r="H161" s="168">
        <f t="shared" ref="H161" si="637">SUM(H162,H164,H166,H175)</f>
        <v>1.0736293866544795</v>
      </c>
      <c r="I161" s="168">
        <f t="shared" ref="I161" si="638">SUM(I162,I164,I166,I175)</f>
        <v>1.0453310112329932</v>
      </c>
      <c r="J161" s="168">
        <f t="shared" ref="J161" si="639">SUM(J162,J164,J166,J175)</f>
        <v>0.57937687272381733</v>
      </c>
      <c r="K161" s="168">
        <f t="shared" ref="K161" si="640">SUM(K162,K164,K166,K175)</f>
        <v>0.3841203874639828</v>
      </c>
      <c r="L161" s="168">
        <f t="shared" ref="L161" si="641">SUM(L162,L164,L166,L175)</f>
        <v>0.30150546564543179</v>
      </c>
      <c r="M161" s="168">
        <f t="shared" ref="M161" si="642">SUM(M162,M164,M166,M175)</f>
        <v>0.2230130725509287</v>
      </c>
      <c r="N161" s="168">
        <f t="shared" ref="N161" si="643">SUM(N162,N164,N166,N175)</f>
        <v>0</v>
      </c>
      <c r="O161" s="168">
        <f t="shared" ref="O161" si="644">SUM(O162,O164,O166,O175)</f>
        <v>0</v>
      </c>
      <c r="P161" s="168">
        <f t="shared" ref="P161" si="645">SUM(P162,P164,P166,P175)</f>
        <v>0</v>
      </c>
      <c r="Q161" s="168">
        <f t="shared" ref="Q161" si="646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8.5353035143638956E-2</v>
      </c>
      <c r="D162" s="157">
        <f t="shared" si="647"/>
        <v>0.11194156521547556</v>
      </c>
      <c r="E162" s="157">
        <f t="shared" si="647"/>
        <v>0.2902978082375689</v>
      </c>
      <c r="F162" s="157">
        <f t="shared" si="647"/>
        <v>0.20703281852630764</v>
      </c>
      <c r="G162" s="157">
        <f t="shared" si="647"/>
        <v>0.14127369757691624</v>
      </c>
      <c r="H162" s="157">
        <f t="shared" si="647"/>
        <v>0.44056051246829053</v>
      </c>
      <c r="I162" s="157">
        <f t="shared" si="647"/>
        <v>0.45041598796307203</v>
      </c>
      <c r="J162" s="157">
        <f t="shared" si="647"/>
        <v>0.19641885058796632</v>
      </c>
      <c r="K162" s="157">
        <f t="shared" si="647"/>
        <v>5.3582933112139797E-2</v>
      </c>
      <c r="L162" s="157">
        <f t="shared" si="647"/>
        <v>7.2090583598893421E-2</v>
      </c>
      <c r="M162" s="157">
        <f t="shared" si="647"/>
        <v>3.7572855333993758E-2</v>
      </c>
      <c r="N162" s="157">
        <f t="shared" si="647"/>
        <v>0</v>
      </c>
      <c r="O162" s="157">
        <f t="shared" si="647"/>
        <v>0</v>
      </c>
      <c r="P162" s="157">
        <f t="shared" si="647"/>
        <v>0</v>
      </c>
      <c r="Q162" s="157">
        <f t="shared" si="647"/>
        <v>0</v>
      </c>
    </row>
    <row r="163" spans="1:17" ht="12" customHeight="1" x14ac:dyDescent="0.25">
      <c r="A163" s="23" t="s">
        <v>60</v>
      </c>
      <c r="B163" s="57"/>
      <c r="C163" s="57">
        <v>8.5353035143638956E-2</v>
      </c>
      <c r="D163" s="57">
        <v>0.11194156521547556</v>
      </c>
      <c r="E163" s="57">
        <v>0.2902978082375689</v>
      </c>
      <c r="F163" s="57">
        <v>0.20703281852630764</v>
      </c>
      <c r="G163" s="57">
        <v>0.14127369757691624</v>
      </c>
      <c r="H163" s="57">
        <v>0.44056051246829053</v>
      </c>
      <c r="I163" s="57">
        <v>0.45041598796307203</v>
      </c>
      <c r="J163" s="57">
        <v>0.19641885058796632</v>
      </c>
      <c r="K163" s="57">
        <v>5.3582933112139797E-2</v>
      </c>
      <c r="L163" s="57">
        <v>7.2090583598893421E-2</v>
      </c>
      <c r="M163" s="57">
        <v>3.7572855333993758E-2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2.7192482224389428E-2</v>
      </c>
      <c r="D164" s="157">
        <f t="shared" si="648"/>
        <v>5.1139394549774543E-2</v>
      </c>
      <c r="E164" s="157">
        <f t="shared" si="648"/>
        <v>1.1850174856239385E-2</v>
      </c>
      <c r="F164" s="157">
        <f t="shared" si="648"/>
        <v>6.7702263444168811E-2</v>
      </c>
      <c r="G164" s="157">
        <f t="shared" si="648"/>
        <v>5.2650592959379516E-2</v>
      </c>
      <c r="H164" s="157">
        <f t="shared" si="648"/>
        <v>8.7798297398864605E-2</v>
      </c>
      <c r="I164" s="157">
        <f t="shared" si="648"/>
        <v>4.9618977485506185E-2</v>
      </c>
      <c r="J164" s="157">
        <f t="shared" si="648"/>
        <v>7.5591808971827698E-2</v>
      </c>
      <c r="K164" s="157">
        <f t="shared" si="648"/>
        <v>0.1520323174588121</v>
      </c>
      <c r="L164" s="157">
        <f t="shared" si="648"/>
        <v>8.8356932383501063E-2</v>
      </c>
      <c r="M164" s="157">
        <f t="shared" si="648"/>
        <v>8.0661527326677182E-2</v>
      </c>
      <c r="N164" s="157">
        <f t="shared" si="648"/>
        <v>0</v>
      </c>
      <c r="O164" s="157">
        <f t="shared" si="648"/>
        <v>0</v>
      </c>
      <c r="P164" s="157">
        <f t="shared" si="648"/>
        <v>0</v>
      </c>
      <c r="Q164" s="157">
        <f t="shared" si="648"/>
        <v>0</v>
      </c>
    </row>
    <row r="165" spans="1:17" ht="12" customHeight="1" x14ac:dyDescent="0.25">
      <c r="A165" s="23" t="s">
        <v>60</v>
      </c>
      <c r="B165" s="156"/>
      <c r="C165" s="156">
        <v>2.7192482224389428E-2</v>
      </c>
      <c r="D165" s="156">
        <v>5.1139394549774543E-2</v>
      </c>
      <c r="E165" s="156">
        <v>1.1850174856239385E-2</v>
      </c>
      <c r="F165" s="156">
        <v>6.7702263444168811E-2</v>
      </c>
      <c r="G165" s="156">
        <v>5.2650592959379516E-2</v>
      </c>
      <c r="H165" s="156">
        <v>8.7798297398864605E-2</v>
      </c>
      <c r="I165" s="156">
        <v>4.9618977485506185E-2</v>
      </c>
      <c r="J165" s="156">
        <v>7.5591808971827698E-2</v>
      </c>
      <c r="K165" s="156">
        <v>0.1520323174588121</v>
      </c>
      <c r="L165" s="156">
        <v>8.8356932383501063E-2</v>
      </c>
      <c r="M165" s="156">
        <v>8.0661527326677182E-2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0.12287648874961755</v>
      </c>
      <c r="D166" s="157">
        <f t="shared" ref="D166" si="650">SUM(D167:D168,D171:D172)</f>
        <v>7.3246022025690902E-2</v>
      </c>
      <c r="E166" s="157">
        <f t="shared" ref="E166" si="651">SUM(E167:E168,E171:E172)</f>
        <v>0.17663762197834662</v>
      </c>
      <c r="F166" s="157">
        <f t="shared" ref="F166" si="652">SUM(F167:F168,F171:F172)</f>
        <v>0.16779425658169023</v>
      </c>
      <c r="G166" s="157">
        <f t="shared" ref="G166" si="653">SUM(G167:G168,G171:G172)</f>
        <v>0.11496680632539778</v>
      </c>
      <c r="H166" s="157">
        <f t="shared" ref="H166" si="654">SUM(H167:H168,H171:H172)</f>
        <v>0.32487634232812723</v>
      </c>
      <c r="I166" s="157">
        <f t="shared" ref="I166" si="655">SUM(I167:I168,I171:I172)</f>
        <v>0.31858397794211213</v>
      </c>
      <c r="J166" s="157">
        <f t="shared" ref="J166" si="656">SUM(J167:J168,J171:J172)</f>
        <v>0.18431435029665191</v>
      </c>
      <c r="K166" s="157">
        <f t="shared" ref="K166" si="657">SUM(K167:K168,K171:K172)</f>
        <v>8.888210417824649E-2</v>
      </c>
      <c r="L166" s="157">
        <f t="shared" ref="L166" si="658">SUM(L167:L168,L171:L172)</f>
        <v>7.0906024494633846E-2</v>
      </c>
      <c r="M166" s="157">
        <f t="shared" ref="M166" si="659">SUM(M167:M168,M171:M172)</f>
        <v>6.2102376617552163E-2</v>
      </c>
      <c r="N166" s="157">
        <f t="shared" ref="N166" si="660">SUM(N167:N168,N171:N172)</f>
        <v>0</v>
      </c>
      <c r="O166" s="157">
        <f t="shared" ref="O166" si="661">SUM(O167:O168,O171:O172)</f>
        <v>0</v>
      </c>
      <c r="P166" s="157">
        <f t="shared" ref="P166" si="662">SUM(P167:P168,P171:P172)</f>
        <v>0</v>
      </c>
      <c r="Q166" s="157">
        <f t="shared" ref="Q166" si="663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0.12287648874961755</v>
      </c>
      <c r="D171" s="162">
        <v>1.451471593631398E-2</v>
      </c>
      <c r="E171" s="162">
        <v>0.137561004832671</v>
      </c>
      <c r="F171" s="162">
        <v>0.12923107819210006</v>
      </c>
      <c r="G171" s="162">
        <v>7.3309003488510951E-2</v>
      </c>
      <c r="H171" s="162">
        <v>0.26889155551474647</v>
      </c>
      <c r="I171" s="162">
        <v>0.21126198589566494</v>
      </c>
      <c r="J171" s="162">
        <v>0.14153394250581858</v>
      </c>
      <c r="K171" s="162">
        <v>2.7054224306347539E-2</v>
      </c>
      <c r="L171" s="162">
        <v>0</v>
      </c>
      <c r="M171" s="162">
        <v>4.541580239071203E-2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</v>
      </c>
      <c r="D172" s="160">
        <f t="shared" ref="D172" si="680">SUM(D173:D174)</f>
        <v>5.8731306089376926E-2</v>
      </c>
      <c r="E172" s="160">
        <f t="shared" ref="E172" si="681">SUM(E173:E174)</f>
        <v>3.9076617145675611E-2</v>
      </c>
      <c r="F172" s="160">
        <f t="shared" ref="F172" si="682">SUM(F173:F174)</f>
        <v>3.8563178389590155E-2</v>
      </c>
      <c r="G172" s="160">
        <f t="shared" ref="G172" si="683">SUM(G173:G174)</f>
        <v>4.1657802836886831E-2</v>
      </c>
      <c r="H172" s="160">
        <f t="shared" ref="H172" si="684">SUM(H173:H174)</f>
        <v>5.5984786813380788E-2</v>
      </c>
      <c r="I172" s="160">
        <f t="shared" ref="I172" si="685">SUM(I173:I174)</f>
        <v>0.10732199204644716</v>
      </c>
      <c r="J172" s="160">
        <f t="shared" ref="J172" si="686">SUM(J173:J174)</f>
        <v>4.2780407790833329E-2</v>
      </c>
      <c r="K172" s="160">
        <f t="shared" ref="K172" si="687">SUM(K173:K174)</f>
        <v>6.1827879871898951E-2</v>
      </c>
      <c r="L172" s="160">
        <f t="shared" ref="L172" si="688">SUM(L173:L174)</f>
        <v>7.0906024494633846E-2</v>
      </c>
      <c r="M172" s="160">
        <f t="shared" ref="M172" si="689">SUM(M173:M174)</f>
        <v>1.6686574226840133E-2</v>
      </c>
      <c r="N172" s="160">
        <f t="shared" ref="N172" si="690">SUM(N173:N174)</f>
        <v>0</v>
      </c>
      <c r="O172" s="160">
        <f t="shared" ref="O172" si="691">SUM(O173:O174)</f>
        <v>0</v>
      </c>
      <c r="P172" s="160">
        <f t="shared" ref="P172" si="692">SUM(P173:P174)</f>
        <v>0</v>
      </c>
      <c r="Q172" s="160">
        <f t="shared" ref="Q172" si="693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2.1371236550363532E-3</v>
      </c>
      <c r="E173" s="156">
        <v>1.4822740983740602E-3</v>
      </c>
      <c r="F173" s="156">
        <v>1.4090521592952608E-3</v>
      </c>
      <c r="G173" s="156">
        <v>1.4896752693202443E-3</v>
      </c>
      <c r="H173" s="156">
        <v>2.0056053894897553E-3</v>
      </c>
      <c r="I173" s="156">
        <v>3.8470884117285178E-3</v>
      </c>
      <c r="J173" s="156">
        <v>1.5338416692908267E-3</v>
      </c>
      <c r="K173" s="156">
        <v>2.1560040727611235E-3</v>
      </c>
      <c r="L173" s="156">
        <v>2.4881619424242528E-3</v>
      </c>
      <c r="M173" s="156">
        <v>5.7091351317730646E-4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5.659418243434057E-2</v>
      </c>
      <c r="E174" s="57">
        <v>3.7594343047301554E-2</v>
      </c>
      <c r="F174" s="57">
        <v>3.7154126230294897E-2</v>
      </c>
      <c r="G174" s="57">
        <v>4.0168127567566589E-2</v>
      </c>
      <c r="H174" s="57">
        <v>5.3979181423891034E-2</v>
      </c>
      <c r="I174" s="57">
        <v>0.10347490363471865</v>
      </c>
      <c r="J174" s="57">
        <v>4.1246566121542504E-2</v>
      </c>
      <c r="K174" s="57">
        <v>5.9671875799137825E-2</v>
      </c>
      <c r="L174" s="57">
        <v>6.8417862552209593E-2</v>
      </c>
      <c r="M174" s="57">
        <v>1.6115660713662827E-2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6.8020754218970553E-2</v>
      </c>
      <c r="D175" s="157">
        <f t="shared" ref="D175" si="695">SUM(D176:D177)</f>
        <v>6.583375042701882E-2</v>
      </c>
      <c r="E175" s="157">
        <f t="shared" ref="E175" si="696">SUM(E176:E177)</f>
        <v>0.11442657003608245</v>
      </c>
      <c r="F175" s="157">
        <f t="shared" ref="F175" si="697">SUM(F176:F177)</f>
        <v>0.12236208210602288</v>
      </c>
      <c r="G175" s="157">
        <f t="shared" ref="G175" si="698">SUM(G176:G177)</f>
        <v>8.4402291344792088E-2</v>
      </c>
      <c r="H175" s="157">
        <f t="shared" ref="H175" si="699">SUM(H176:H177)</f>
        <v>0.22039423445919717</v>
      </c>
      <c r="I175" s="157">
        <f t="shared" ref="I175" si="700">SUM(I176:I177)</f>
        <v>0.22671206784230283</v>
      </c>
      <c r="J175" s="157">
        <f t="shared" ref="J175" si="701">SUM(J176:J177)</f>
        <v>0.1230518628673713</v>
      </c>
      <c r="K175" s="157">
        <f t="shared" ref="K175" si="702">SUM(K176:K177)</f>
        <v>8.9623032714784473E-2</v>
      </c>
      <c r="L175" s="157">
        <f t="shared" ref="L175" si="703">SUM(L176:L177)</f>
        <v>7.0151925168403448E-2</v>
      </c>
      <c r="M175" s="157">
        <f t="shared" ref="M175" si="704">SUM(M176:M177)</f>
        <v>4.2676313272705602E-2</v>
      </c>
      <c r="N175" s="157">
        <f t="shared" ref="N175" si="705">SUM(N176:N177)</f>
        <v>0</v>
      </c>
      <c r="O175" s="157">
        <f t="shared" ref="O175" si="706">SUM(O176:O177)</f>
        <v>0</v>
      </c>
      <c r="P175" s="157">
        <f t="shared" ref="P175" si="707">SUM(P176:P177)</f>
        <v>0</v>
      </c>
      <c r="Q175" s="157">
        <f t="shared" ref="Q175" si="708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6.8020754218970553E-2</v>
      </c>
      <c r="D177" s="57">
        <v>6.583375042701882E-2</v>
      </c>
      <c r="E177" s="57">
        <v>0.11442657003608245</v>
      </c>
      <c r="F177" s="57">
        <v>0.12236208210602288</v>
      </c>
      <c r="G177" s="57">
        <v>8.4402291344792088E-2</v>
      </c>
      <c r="H177" s="57">
        <v>0.22039423445919717</v>
      </c>
      <c r="I177" s="57">
        <v>0.22671206784230283</v>
      </c>
      <c r="J177" s="57">
        <v>0.1230518628673713</v>
      </c>
      <c r="K177" s="57">
        <v>8.9623032714784473E-2</v>
      </c>
      <c r="L177" s="57">
        <v>7.0151925168403448E-2</v>
      </c>
      <c r="M177" s="57">
        <v>4.2676313272705602E-2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0.39564986291027598</v>
      </c>
      <c r="D24" s="168">
        <f t="shared" ref="D24" si="78">SUM(D25,D28,D30,D39)</f>
        <v>0.60048267881851336</v>
      </c>
      <c r="E24" s="168">
        <f t="shared" ref="E24" si="79">SUM(E25,E28,E30,E39)</f>
        <v>0.13391951083490536</v>
      </c>
      <c r="F24" s="168">
        <f t="shared" ref="F24" si="80">SUM(F25,F28,F30,F39)</f>
        <v>0.4973587386502839</v>
      </c>
      <c r="G24" s="168">
        <f t="shared" ref="G24" si="81">SUM(G25,G28,G30,G39)</f>
        <v>0.60411545332021932</v>
      </c>
      <c r="H24" s="168">
        <f t="shared" ref="H24" si="82">SUM(H25,H28,H30,H39)</f>
        <v>0.20280184723778416</v>
      </c>
      <c r="I24" s="168">
        <f t="shared" ref="I24" si="83">SUM(I25,I28,I30,I39)</f>
        <v>0.13119684132817971</v>
      </c>
      <c r="J24" s="168">
        <f t="shared" ref="J24" si="84">SUM(J25,J28,J30,J39)</f>
        <v>0.52954150786282994</v>
      </c>
      <c r="K24" s="168">
        <f t="shared" ref="K24" si="85">SUM(K25,K28,K30,K39)</f>
        <v>1.0728074402522509</v>
      </c>
      <c r="L24" s="168">
        <f t="shared" ref="L24" si="86">SUM(L25,L28,L30,L39)</f>
        <v>0</v>
      </c>
      <c r="M24" s="168">
        <f t="shared" ref="M24" si="87">SUM(M25,M28,M30,M39)</f>
        <v>1.2385549369817819</v>
      </c>
      <c r="N24" s="168">
        <f t="shared" ref="N24" si="88">SUM(N25,N28,N30,N39)</f>
        <v>1.4772454102840613</v>
      </c>
      <c r="O24" s="168">
        <f t="shared" ref="O24" si="89">SUM(O25,O28,O30,O39)</f>
        <v>0</v>
      </c>
      <c r="P24" s="168">
        <f t="shared" ref="P24" si="90">SUM(P25,P28,P30,P39)</f>
        <v>1.2722503915485714</v>
      </c>
      <c r="Q24" s="168">
        <f t="shared" ref="Q24" si="91">SUM(Q25,Q28,Q30,Q39)</f>
        <v>0.84925468779942104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7.8633189030561879E-2</v>
      </c>
      <c r="D25" s="157">
        <f t="shared" si="92"/>
        <v>0.13535367551549335</v>
      </c>
      <c r="E25" s="157">
        <f t="shared" si="92"/>
        <v>3.6519510815055944E-2</v>
      </c>
      <c r="F25" s="157">
        <f t="shared" si="92"/>
        <v>0.1042124393707673</v>
      </c>
      <c r="G25" s="157">
        <f t="shared" si="92"/>
        <v>0.13720242674660832</v>
      </c>
      <c r="H25" s="157">
        <f t="shared" si="92"/>
        <v>2.8415620627706216E-2</v>
      </c>
      <c r="I25" s="157">
        <f t="shared" si="92"/>
        <v>1.9079443721937702E-2</v>
      </c>
      <c r="J25" s="157">
        <f t="shared" si="92"/>
        <v>9.6103421316276416E-2</v>
      </c>
      <c r="K25" s="157">
        <f t="shared" si="92"/>
        <v>5.8953373235482408E-2</v>
      </c>
      <c r="L25" s="157">
        <f t="shared" si="92"/>
        <v>0</v>
      </c>
      <c r="M25" s="157">
        <f t="shared" si="92"/>
        <v>0.1928709028833758</v>
      </c>
      <c r="N25" s="157">
        <f t="shared" si="92"/>
        <v>0.29517842346955508</v>
      </c>
      <c r="O25" s="157">
        <f t="shared" si="92"/>
        <v>0</v>
      </c>
      <c r="P25" s="157">
        <f t="shared" si="92"/>
        <v>0.23992780965984734</v>
      </c>
      <c r="Q25" s="157">
        <f t="shared" si="92"/>
        <v>0.19965300402503805</v>
      </c>
    </row>
    <row r="26" spans="1:17" ht="12" customHeight="1" x14ac:dyDescent="0.25">
      <c r="A26" s="23" t="s">
        <v>84</v>
      </c>
      <c r="B26" s="156"/>
      <c r="C26" s="156">
        <v>6.86884011741377E-2</v>
      </c>
      <c r="D26" s="156">
        <v>0.13226603521959493</v>
      </c>
      <c r="E26" s="156">
        <v>2.9954321845441018E-2</v>
      </c>
      <c r="F26" s="156">
        <v>9.5189852664432001E-2</v>
      </c>
      <c r="G26" s="156">
        <v>0.13485824948544825</v>
      </c>
      <c r="H26" s="156">
        <v>2.778498407783616E-2</v>
      </c>
      <c r="I26" s="156">
        <v>1.8657949588694361E-2</v>
      </c>
      <c r="J26" s="156">
        <v>9.1690571453122025E-2</v>
      </c>
      <c r="K26" s="156">
        <v>5.7939736989534425E-2</v>
      </c>
      <c r="L26" s="156">
        <v>0</v>
      </c>
      <c r="M26" s="156">
        <v>0.18724569755577147</v>
      </c>
      <c r="N26" s="156">
        <v>0.28302224749048743</v>
      </c>
      <c r="O26" s="156">
        <v>0</v>
      </c>
      <c r="P26" s="156">
        <v>0.23607497561546023</v>
      </c>
      <c r="Q26" s="156">
        <v>0.19150549098148609</v>
      </c>
    </row>
    <row r="27" spans="1:17" ht="12" customHeight="1" x14ac:dyDescent="0.25">
      <c r="A27" s="23" t="s">
        <v>60</v>
      </c>
      <c r="B27" s="156"/>
      <c r="C27" s="156">
        <v>9.9447878564241816E-3</v>
      </c>
      <c r="D27" s="156">
        <v>3.087640295898406E-3</v>
      </c>
      <c r="E27" s="156">
        <v>6.5651889696149287E-3</v>
      </c>
      <c r="F27" s="156">
        <v>9.0225867063352932E-3</v>
      </c>
      <c r="G27" s="156">
        <v>2.3441772611600782E-3</v>
      </c>
      <c r="H27" s="156">
        <v>6.3063654987005515E-4</v>
      </c>
      <c r="I27" s="156">
        <v>4.2149413324334053E-4</v>
      </c>
      <c r="J27" s="156">
        <v>4.4128498631543916E-3</v>
      </c>
      <c r="K27" s="156">
        <v>1.0136362459479803E-3</v>
      </c>
      <c r="L27" s="156">
        <v>0</v>
      </c>
      <c r="M27" s="156">
        <v>5.6252053276043242E-3</v>
      </c>
      <c r="N27" s="156">
        <v>1.2156175979067627E-2</v>
      </c>
      <c r="O27" s="156">
        <v>0</v>
      </c>
      <c r="P27" s="156">
        <v>3.852834044387105E-3</v>
      </c>
      <c r="Q27" s="156">
        <v>8.1475130435519488E-3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9.9224607541393992E-2</v>
      </c>
      <c r="D28" s="157">
        <f t="shared" si="93"/>
        <v>0.1920729044275867</v>
      </c>
      <c r="E28" s="157">
        <f t="shared" si="93"/>
        <v>4.0558604558726445E-2</v>
      </c>
      <c r="F28" s="157">
        <f t="shared" si="93"/>
        <v>0.16808564489313194</v>
      </c>
      <c r="G28" s="157">
        <f t="shared" si="93"/>
        <v>0.16676291409581678</v>
      </c>
      <c r="H28" s="157">
        <f t="shared" si="93"/>
        <v>0.11811826045797111</v>
      </c>
      <c r="I28" s="157">
        <f t="shared" si="93"/>
        <v>6.840150611567998E-2</v>
      </c>
      <c r="J28" s="157">
        <f t="shared" si="93"/>
        <v>0.13397779812262073</v>
      </c>
      <c r="K28" s="157">
        <f t="shared" si="93"/>
        <v>0.56456189412606084</v>
      </c>
      <c r="L28" s="157">
        <f t="shared" si="93"/>
        <v>0</v>
      </c>
      <c r="M28" s="157">
        <f t="shared" si="93"/>
        <v>0.51196215843216641</v>
      </c>
      <c r="N28" s="157">
        <f t="shared" si="93"/>
        <v>0.4949100379928999</v>
      </c>
      <c r="O28" s="157">
        <f t="shared" si="93"/>
        <v>0</v>
      </c>
      <c r="P28" s="157">
        <f t="shared" si="93"/>
        <v>0.44499317679545625</v>
      </c>
      <c r="Q28" s="157">
        <f t="shared" si="93"/>
        <v>0.26724282909579311</v>
      </c>
    </row>
    <row r="29" spans="1:17" ht="12" customHeight="1" x14ac:dyDescent="0.25">
      <c r="A29" s="23" t="s">
        <v>60</v>
      </c>
      <c r="B29" s="156"/>
      <c r="C29" s="156">
        <v>9.9224607541393992E-2</v>
      </c>
      <c r="D29" s="156">
        <v>0.1920729044275867</v>
      </c>
      <c r="E29" s="156">
        <v>4.0558604558726445E-2</v>
      </c>
      <c r="F29" s="156">
        <v>0.16808564489313194</v>
      </c>
      <c r="G29" s="156">
        <v>0.16676291409581678</v>
      </c>
      <c r="H29" s="156">
        <v>0.11811826045797111</v>
      </c>
      <c r="I29" s="156">
        <v>6.840150611567998E-2</v>
      </c>
      <c r="J29" s="156">
        <v>0.13397779812262073</v>
      </c>
      <c r="K29" s="156">
        <v>0.56456189412606084</v>
      </c>
      <c r="L29" s="156">
        <v>0</v>
      </c>
      <c r="M29" s="156">
        <v>0.51196215843216641</v>
      </c>
      <c r="N29" s="156">
        <v>0.4949100379928999</v>
      </c>
      <c r="O29" s="156">
        <v>0</v>
      </c>
      <c r="P29" s="156">
        <v>0.44499317679545625</v>
      </c>
      <c r="Q29" s="156">
        <v>0.26724282909579311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0.12185452647652864</v>
      </c>
      <c r="D30" s="157">
        <f t="shared" ref="D30" si="95">SUM(D31:D32,D35:D36)</f>
        <v>0.15097559015959025</v>
      </c>
      <c r="E30" s="157">
        <f t="shared" ref="E30" si="96">SUM(E31:E32,E35:E36)</f>
        <v>3.1612419997737576E-2</v>
      </c>
      <c r="F30" s="157">
        <f t="shared" ref="F30" si="97">SUM(F31:F32,F35:F36)</f>
        <v>0.11867421773624789</v>
      </c>
      <c r="G30" s="157">
        <f t="shared" ref="G30" si="98">SUM(G31:G32,G35:G36)</f>
        <v>0.16528552715607209</v>
      </c>
      <c r="H30" s="157">
        <f t="shared" ref="H30" si="99">SUM(H31:H32,H35:H36)</f>
        <v>3.0292029259472858E-2</v>
      </c>
      <c r="I30" s="157">
        <f t="shared" ref="I30" si="100">SUM(I31:I32,I35:I36)</f>
        <v>2.3700487974448885E-2</v>
      </c>
      <c r="J30" s="157">
        <f t="shared" ref="J30" si="101">SUM(J31:J32,J35:J36)</f>
        <v>0.16910231491626243</v>
      </c>
      <c r="K30" s="157">
        <f t="shared" ref="K30" si="102">SUM(K31:K32,K35:K36)</f>
        <v>0.22825300791436859</v>
      </c>
      <c r="L30" s="157">
        <f t="shared" ref="L30" si="103">SUM(L31:L32,L35:L36)</f>
        <v>0</v>
      </c>
      <c r="M30" s="157">
        <f t="shared" ref="M30" si="104">SUM(M31:M32,M35:M36)</f>
        <v>0.29483444163713635</v>
      </c>
      <c r="N30" s="157">
        <f t="shared" ref="N30" si="105">SUM(N31:N32,N35:N36)</f>
        <v>0.37709918194126757</v>
      </c>
      <c r="O30" s="157">
        <f t="shared" ref="O30" si="106">SUM(O31:O32,O35:O36)</f>
        <v>0</v>
      </c>
      <c r="P30" s="157">
        <f t="shared" ref="P30" si="107">SUM(P31:P32,P35:P36)</f>
        <v>0.32938264796848327</v>
      </c>
      <c r="Q30" s="157">
        <f t="shared" ref="Q30" si="108">SUM(Q31:Q32,Q35:Q36)</f>
        <v>0.21027846084209606</v>
      </c>
    </row>
    <row r="31" spans="1:17" ht="12" customHeight="1" x14ac:dyDescent="0.25">
      <c r="A31" s="167" t="s">
        <v>169</v>
      </c>
      <c r="B31" s="132"/>
      <c r="C31" s="132">
        <v>5.16365421540926E-2</v>
      </c>
      <c r="D31" s="132">
        <v>2.9679775479352559E-3</v>
      </c>
      <c r="E31" s="132">
        <v>5.8249529733803108E-3</v>
      </c>
      <c r="F31" s="132">
        <v>2.0657721509207187E-2</v>
      </c>
      <c r="G31" s="132">
        <v>0</v>
      </c>
      <c r="H31" s="132">
        <v>1.7389438378276556E-2</v>
      </c>
      <c r="I31" s="132">
        <v>2.0883912174375313E-3</v>
      </c>
      <c r="J31" s="132">
        <v>1.3205823777165933E-2</v>
      </c>
      <c r="K31" s="132">
        <v>3.8772279727270043E-2</v>
      </c>
      <c r="L31" s="132">
        <v>0</v>
      </c>
      <c r="M31" s="132">
        <v>0</v>
      </c>
      <c r="N31" s="132">
        <v>0</v>
      </c>
      <c r="O31" s="132">
        <v>0</v>
      </c>
      <c r="P31" s="132">
        <v>2.8369124199988983E-2</v>
      </c>
      <c r="Q31" s="132">
        <v>4.0008730849891108E-2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8.0896732344771446E-3</v>
      </c>
      <c r="E32" s="132">
        <f t="shared" ref="E32" si="111">SUM(E33:E34)</f>
        <v>7.2958441027917665E-3</v>
      </c>
      <c r="F32" s="132">
        <f t="shared" ref="F32" si="112">SUM(F33:F34)</f>
        <v>1.0968409678201946E-2</v>
      </c>
      <c r="G32" s="132">
        <f t="shared" ref="G32" si="113">SUM(G33:G34)</f>
        <v>8.9788887690900807E-3</v>
      </c>
      <c r="H32" s="132">
        <f t="shared" ref="H32" si="114">SUM(H33:H34)</f>
        <v>1.29025908811963E-2</v>
      </c>
      <c r="I32" s="132">
        <f t="shared" ref="I32" si="115">SUM(I33:I34)</f>
        <v>2.1612096757011354E-2</v>
      </c>
      <c r="J32" s="132">
        <f t="shared" ref="J32" si="116">SUM(J33:J34)</f>
        <v>1.1881345493455878E-2</v>
      </c>
      <c r="K32" s="132">
        <f t="shared" ref="K32" si="117">SUM(K33:K34)</f>
        <v>1.6582132959494924E-2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1.6524984811442513E-2</v>
      </c>
      <c r="Q32" s="132">
        <f t="shared" ref="Q32" si="123">SUM(Q33:Q34)</f>
        <v>2.2882147984080902E-2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1.8230243526788341E-4</v>
      </c>
      <c r="E33" s="165">
        <v>1.6386199588086075E-4</v>
      </c>
      <c r="F33" s="165">
        <v>2.4566191946092666E-4</v>
      </c>
      <c r="G33" s="165">
        <v>2.0033537187891527E-4</v>
      </c>
      <c r="H33" s="165">
        <v>2.8690968527874701E-4</v>
      </c>
      <c r="I33" s="165">
        <v>4.7944983346511524E-4</v>
      </c>
      <c r="J33" s="165">
        <v>2.6231512266413411E-4</v>
      </c>
      <c r="K33" s="165">
        <v>3.6461315649125221E-4</v>
      </c>
      <c r="L33" s="165">
        <v>0</v>
      </c>
      <c r="M33" s="165">
        <v>0</v>
      </c>
      <c r="N33" s="165">
        <v>0</v>
      </c>
      <c r="O33" s="165">
        <v>0</v>
      </c>
      <c r="P33" s="165">
        <v>4.6906691313717739E-4</v>
      </c>
      <c r="Q33" s="165">
        <v>1.588878630753998E-3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7.9073707992092616E-3</v>
      </c>
      <c r="E34" s="164">
        <v>7.1319821069109057E-3</v>
      </c>
      <c r="F34" s="164">
        <v>1.0722747758741019E-2</v>
      </c>
      <c r="G34" s="164">
        <v>8.7785533972111647E-3</v>
      </c>
      <c r="H34" s="164">
        <v>1.2615681195917553E-2</v>
      </c>
      <c r="I34" s="164">
        <v>2.1132646923546237E-2</v>
      </c>
      <c r="J34" s="164">
        <v>1.1619030370791743E-2</v>
      </c>
      <c r="K34" s="164">
        <v>1.621751980300367E-2</v>
      </c>
      <c r="L34" s="164">
        <v>0</v>
      </c>
      <c r="M34" s="164">
        <v>0</v>
      </c>
      <c r="N34" s="164">
        <v>0</v>
      </c>
      <c r="O34" s="164">
        <v>0</v>
      </c>
      <c r="P34" s="164">
        <v>1.6055917898305336E-2</v>
      </c>
      <c r="Q34" s="164">
        <v>2.1293269353326903E-2</v>
      </c>
    </row>
    <row r="35" spans="1:17" ht="12" customHeight="1" x14ac:dyDescent="0.25">
      <c r="A35" s="163" t="s">
        <v>142</v>
      </c>
      <c r="B35" s="162"/>
      <c r="C35" s="162">
        <v>7.0217984322436033E-2</v>
      </c>
      <c r="D35" s="162">
        <v>1.5838095082982152E-2</v>
      </c>
      <c r="E35" s="162">
        <v>0</v>
      </c>
      <c r="F35" s="162">
        <v>4.1971231408312701E-2</v>
      </c>
      <c r="G35" s="162">
        <v>0.10050339023107972</v>
      </c>
      <c r="H35" s="162">
        <v>0</v>
      </c>
      <c r="I35" s="162">
        <v>0</v>
      </c>
      <c r="J35" s="162">
        <v>0.11471903399497714</v>
      </c>
      <c r="K35" s="162">
        <v>8.6693719279774747E-2</v>
      </c>
      <c r="L35" s="162">
        <v>0</v>
      </c>
      <c r="M35" s="162">
        <v>8.4014709700951665E-2</v>
      </c>
      <c r="N35" s="162">
        <v>7.2441727513266968E-2</v>
      </c>
      <c r="O35" s="162">
        <v>0</v>
      </c>
      <c r="P35" s="162">
        <v>0.11063154622956749</v>
      </c>
      <c r="Q35" s="162">
        <v>7.7536983447724736E-2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0.1240798442941957</v>
      </c>
      <c r="E36" s="160">
        <f t="shared" ref="E36" si="126">SUM(E37:E38)</f>
        <v>1.8491622921565497E-2</v>
      </c>
      <c r="F36" s="160">
        <f t="shared" ref="F36" si="127">SUM(F37:F38)</f>
        <v>4.5076855140526055E-2</v>
      </c>
      <c r="G36" s="160">
        <f t="shared" ref="G36" si="128">SUM(G37:G38)</f>
        <v>5.5803248155902277E-2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2.9296111650663495E-2</v>
      </c>
      <c r="K36" s="160">
        <f t="shared" ref="K36" si="132">SUM(K37:K38)</f>
        <v>8.6204875947828885E-2</v>
      </c>
      <c r="L36" s="160">
        <f t="shared" ref="L36" si="133">SUM(L37:L38)</f>
        <v>0</v>
      </c>
      <c r="M36" s="160">
        <f t="shared" ref="M36" si="134">SUM(M37:M38)</f>
        <v>0.2108197319361847</v>
      </c>
      <c r="N36" s="160">
        <f t="shared" ref="N36" si="135">SUM(N37:N38)</f>
        <v>0.30465745442800057</v>
      </c>
      <c r="O36" s="160">
        <f t="shared" ref="O36" si="136">SUM(O37:O38)</f>
        <v>0</v>
      </c>
      <c r="P36" s="160">
        <f t="shared" ref="P36" si="137">SUM(P37:P38)</f>
        <v>0.17385699272748426</v>
      </c>
      <c r="Q36" s="160">
        <f t="shared" ref="Q36" si="138">SUM(Q37:Q38)</f>
        <v>6.9850598560399338E-2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2.8146649663222533E-3</v>
      </c>
      <c r="E37" s="156">
        <v>4.3829678400859521E-4</v>
      </c>
      <c r="F37" s="156">
        <v>1.0313739231825475E-3</v>
      </c>
      <c r="G37" s="156">
        <v>1.2540060191224191E-3</v>
      </c>
      <c r="H37" s="156">
        <v>0</v>
      </c>
      <c r="I37" s="156">
        <v>0</v>
      </c>
      <c r="J37" s="156">
        <v>6.6708278139775514E-4</v>
      </c>
      <c r="K37" s="156">
        <v>1.922967234967828E-3</v>
      </c>
      <c r="L37" s="156">
        <v>0</v>
      </c>
      <c r="M37" s="156">
        <v>4.6756946498099474E-3</v>
      </c>
      <c r="N37" s="156">
        <v>6.7625852308089386E-3</v>
      </c>
      <c r="O37" s="156">
        <v>0</v>
      </c>
      <c r="P37" s="156">
        <v>5.0109336513202542E-3</v>
      </c>
      <c r="Q37" s="156">
        <v>5.0215099158977834E-3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0.12126517932787345</v>
      </c>
      <c r="E38" s="156">
        <v>1.8053326137556901E-2</v>
      </c>
      <c r="F38" s="156">
        <v>4.4045481217343509E-2</v>
      </c>
      <c r="G38" s="156">
        <v>5.4549242136779856E-2</v>
      </c>
      <c r="H38" s="156">
        <v>0</v>
      </c>
      <c r="I38" s="156">
        <v>0</v>
      </c>
      <c r="J38" s="156">
        <v>2.862902886926574E-2</v>
      </c>
      <c r="K38" s="156">
        <v>8.4281908712861051E-2</v>
      </c>
      <c r="L38" s="156">
        <v>0</v>
      </c>
      <c r="M38" s="156">
        <v>0.20614403728637476</v>
      </c>
      <c r="N38" s="156">
        <v>0.29789486919719166</v>
      </c>
      <c r="O38" s="156">
        <v>0</v>
      </c>
      <c r="P38" s="156">
        <v>0.16884605907616401</v>
      </c>
      <c r="Q38" s="156">
        <v>6.4829088644501556E-2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9.5937539861791474E-2</v>
      </c>
      <c r="D39" s="157">
        <f t="shared" ref="D39" si="140">SUM(D40:D41)</f>
        <v>0.12208050871584307</v>
      </c>
      <c r="E39" s="157">
        <f t="shared" ref="E39" si="141">SUM(E40:E41)</f>
        <v>2.5228975463385386E-2</v>
      </c>
      <c r="F39" s="157">
        <f t="shared" ref="F39" si="142">SUM(F40:F41)</f>
        <v>0.10638643665013679</v>
      </c>
      <c r="G39" s="157">
        <f t="shared" ref="G39" si="143">SUM(G40:G41)</f>
        <v>0.13486458532172216</v>
      </c>
      <c r="H39" s="157">
        <f t="shared" ref="H39" si="144">SUM(H40:H41)</f>
        <v>2.5975936892633982E-2</v>
      </c>
      <c r="I39" s="157">
        <f t="shared" ref="I39" si="145">SUM(I40:I41)</f>
        <v>2.0015403516113143E-2</v>
      </c>
      <c r="J39" s="157">
        <f t="shared" ref="J39" si="146">SUM(J40:J41)</f>
        <v>0.13035797350767037</v>
      </c>
      <c r="K39" s="157">
        <f t="shared" ref="K39" si="147">SUM(K40:K41)</f>
        <v>0.22103916497633896</v>
      </c>
      <c r="L39" s="157">
        <f t="shared" ref="L39" si="148">SUM(L40:L41)</f>
        <v>0</v>
      </c>
      <c r="M39" s="157">
        <f t="shared" ref="M39" si="149">SUM(M40:M41)</f>
        <v>0.23888743402910331</v>
      </c>
      <c r="N39" s="157">
        <f t="shared" ref="N39" si="150">SUM(N40:N41)</f>
        <v>0.31005776688033881</v>
      </c>
      <c r="O39" s="157">
        <f t="shared" ref="O39" si="151">SUM(O40:O41)</f>
        <v>0</v>
      </c>
      <c r="P39" s="157">
        <f t="shared" ref="P39" si="152">SUM(P40:P41)</f>
        <v>0.25794675712478465</v>
      </c>
      <c r="Q39" s="157">
        <f t="shared" ref="Q39" si="153">SUM(Q40:Q41)</f>
        <v>0.17208039383649376</v>
      </c>
    </row>
    <row r="40" spans="1:17" ht="12" customHeight="1" x14ac:dyDescent="0.25">
      <c r="A40" s="23" t="s">
        <v>57</v>
      </c>
      <c r="B40" s="156"/>
      <c r="C40" s="156">
        <v>9.5937539861791474E-2</v>
      </c>
      <c r="D40" s="156">
        <v>0</v>
      </c>
      <c r="E40" s="156">
        <v>6.7101528167937945E-3</v>
      </c>
      <c r="F40" s="156">
        <v>9.0015188038399932E-2</v>
      </c>
      <c r="G40" s="156">
        <v>4.0683485631439698E-2</v>
      </c>
      <c r="H40" s="156">
        <v>2.5975936892633982E-2</v>
      </c>
      <c r="I40" s="156">
        <v>2.0015403516113143E-2</v>
      </c>
      <c r="J40" s="156">
        <v>0.13035797350767037</v>
      </c>
      <c r="K40" s="156">
        <v>0.22103916497633896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9.9238622026146129E-3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0.12208050871584307</v>
      </c>
      <c r="E41" s="57">
        <v>1.851882264659159E-2</v>
      </c>
      <c r="F41" s="57">
        <v>1.6371248611736857E-2</v>
      </c>
      <c r="G41" s="57">
        <v>9.418109969028246E-2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0.23888743402910331</v>
      </c>
      <c r="N41" s="57">
        <v>0.31005776688033881</v>
      </c>
      <c r="O41" s="57">
        <v>0</v>
      </c>
      <c r="P41" s="57">
        <v>0.25794675712478465</v>
      </c>
      <c r="Q41" s="57">
        <v>0.16215653163387914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0</v>
      </c>
      <c r="G43" s="168">
        <f t="shared" ref="G43" si="158">SUM(G44,G47,G49,G58)</f>
        <v>0</v>
      </c>
      <c r="H43" s="168">
        <f t="shared" ref="H43" si="159">SUM(H44,H47,H49,H58)</f>
        <v>0</v>
      </c>
      <c r="I43" s="168">
        <f t="shared" ref="I43" si="160">SUM(I44,I47,I49,I58)</f>
        <v>0</v>
      </c>
      <c r="J43" s="168">
        <f t="shared" ref="J43" si="161">SUM(J44,J47,J49,J58)</f>
        <v>0</v>
      </c>
      <c r="K43" s="168">
        <f t="shared" ref="K43" si="162">SUM(K44,K47,K49,K58)</f>
        <v>0</v>
      </c>
      <c r="L43" s="168">
        <f t="shared" ref="L43" si="163">SUM(L44,L47,L49,L58)</f>
        <v>0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1.3258518796857497</v>
      </c>
      <c r="P43" s="168">
        <f t="shared" ref="P43" si="167">SUM(P44,P47,P49,P58)</f>
        <v>0.10990436514001414</v>
      </c>
      <c r="Q43" s="168">
        <f t="shared" ref="Q43" si="168">SUM(Q44,Q47,Q49,Q58)</f>
        <v>0.89473981011869053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0</v>
      </c>
      <c r="F44" s="157">
        <f t="shared" si="169"/>
        <v>0</v>
      </c>
      <c r="G44" s="157">
        <f t="shared" si="169"/>
        <v>0</v>
      </c>
      <c r="H44" s="157">
        <f t="shared" si="169"/>
        <v>0</v>
      </c>
      <c r="I44" s="157">
        <f t="shared" si="169"/>
        <v>0</v>
      </c>
      <c r="J44" s="157">
        <f t="shared" si="169"/>
        <v>0</v>
      </c>
      <c r="K44" s="157">
        <f t="shared" si="169"/>
        <v>0</v>
      </c>
      <c r="L44" s="157">
        <f t="shared" si="169"/>
        <v>0</v>
      </c>
      <c r="M44" s="157">
        <f t="shared" si="169"/>
        <v>0</v>
      </c>
      <c r="N44" s="157">
        <f t="shared" si="169"/>
        <v>0</v>
      </c>
      <c r="O44" s="157">
        <f t="shared" si="169"/>
        <v>0.24897362550517096</v>
      </c>
      <c r="P44" s="157">
        <f t="shared" si="169"/>
        <v>1.5258804120547434E-2</v>
      </c>
      <c r="Q44" s="157">
        <f t="shared" si="169"/>
        <v>0.18823752597886662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0.24745658008107851</v>
      </c>
      <c r="P45" s="156">
        <v>1.5013773583755441E-2</v>
      </c>
      <c r="Q45" s="156">
        <v>0.18055585995191101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1.5170454240924552E-3</v>
      </c>
      <c r="P46" s="156">
        <v>2.4503053679199245E-4</v>
      </c>
      <c r="Q46" s="156">
        <v>7.681666026955602E-3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0.3572893966423214</v>
      </c>
      <c r="P47" s="157">
        <f t="shared" si="170"/>
        <v>4.8832326251674461E-2</v>
      </c>
      <c r="Q47" s="157">
        <f t="shared" si="170"/>
        <v>0.24656600052009192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0.3572893966423214</v>
      </c>
      <c r="P48" s="156">
        <v>4.8832326251674461E-2</v>
      </c>
      <c r="Q48" s="156">
        <v>0.24656600052009192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0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0.39926916234128074</v>
      </c>
      <c r="P49" s="157">
        <f t="shared" ref="P49" si="184">SUM(P50:P51,P54:P55)</f>
        <v>2.556433802264484E-2</v>
      </c>
      <c r="Q49" s="157">
        <f t="shared" ref="Q49" si="185">SUM(Q50:Q51,Q54:Q55)</f>
        <v>0.25063226697043955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1.0770762867126627E-2</v>
      </c>
      <c r="P54" s="162">
        <v>3.6497426738718538E-3</v>
      </c>
      <c r="Q54" s="162">
        <v>2.1002735368867331E-2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0.3884983994741541</v>
      </c>
      <c r="P55" s="160">
        <f t="shared" ref="P55" si="214">SUM(P56:P57)</f>
        <v>2.1914595348772985E-2</v>
      </c>
      <c r="Q55" s="160">
        <f t="shared" ref="Q55" si="215">SUM(Q56:Q57)</f>
        <v>0.22962953160157221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1.1377278769670544E-2</v>
      </c>
      <c r="P56" s="156">
        <v>6.3496080800407256E-4</v>
      </c>
      <c r="Q56" s="156">
        <v>1.6614016779477488E-2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0.37712112070448356</v>
      </c>
      <c r="P57" s="156">
        <v>2.1279634540768911E-2</v>
      </c>
      <c r="Q57" s="156">
        <v>0.21301551482209471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0.32031969519697651</v>
      </c>
      <c r="P58" s="157">
        <f t="shared" ref="P58" si="229">SUM(P59:P60)</f>
        <v>2.0248896745147415E-2</v>
      </c>
      <c r="Q58" s="157">
        <f t="shared" ref="Q58" si="230">SUM(Q59:Q60)</f>
        <v>0.20930401664929238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0.32031969519697651</v>
      </c>
      <c r="P60" s="57">
        <v>2.0248896745147415E-2</v>
      </c>
      <c r="Q60" s="57">
        <v>0.20930401664929238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0</v>
      </c>
      <c r="D62" s="168">
        <f t="shared" ref="D62" si="232">SUM(D63,D66,D68,D77)</f>
        <v>0</v>
      </c>
      <c r="E62" s="168">
        <f t="shared" ref="E62" si="233">SUM(E63,E66,E68,E77)</f>
        <v>0</v>
      </c>
      <c r="F62" s="168">
        <f t="shared" ref="F62" si="234">SUM(F63,F66,F68,F77)</f>
        <v>0</v>
      </c>
      <c r="G62" s="168">
        <f t="shared" ref="G62" si="235">SUM(G63,G66,G68,G77)</f>
        <v>0</v>
      </c>
      <c r="H62" s="168">
        <f t="shared" ref="H62" si="236">SUM(H63,H66,H68,H77)</f>
        <v>0</v>
      </c>
      <c r="I62" s="168">
        <f t="shared" ref="I62" si="237">SUM(I63,I66,I68,I77)</f>
        <v>0</v>
      </c>
      <c r="J62" s="168">
        <f t="shared" ref="J62" si="238">SUM(J63,J66,J68,J77)</f>
        <v>0</v>
      </c>
      <c r="K62" s="168">
        <f t="shared" ref="K62" si="239">SUM(K63,K66,K68,K77)</f>
        <v>0</v>
      </c>
      <c r="L62" s="168">
        <f t="shared" ref="L62" si="240">SUM(L63,L66,L68,L77)</f>
        <v>0</v>
      </c>
      <c r="M62" s="168">
        <f t="shared" ref="M62" si="241">SUM(M63,M66,M68,M77)</f>
        <v>0</v>
      </c>
      <c r="N62" s="168">
        <f t="shared" ref="N62" si="242">SUM(N63,N66,N68,N77)</f>
        <v>0</v>
      </c>
      <c r="O62" s="168">
        <f t="shared" ref="O62" si="243">SUM(O63,O66,O68,O77)</f>
        <v>0</v>
      </c>
      <c r="P62" s="168">
        <f t="shared" ref="P62" si="244">SUM(P63,P66,P68,P77)</f>
        <v>0</v>
      </c>
      <c r="Q62" s="168">
        <f t="shared" ref="Q62" si="24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0</v>
      </c>
      <c r="D63" s="157">
        <f t="shared" si="246"/>
        <v>0</v>
      </c>
      <c r="E63" s="157">
        <f t="shared" si="246"/>
        <v>0</v>
      </c>
      <c r="F63" s="157">
        <f t="shared" si="246"/>
        <v>0</v>
      </c>
      <c r="G63" s="157">
        <f t="shared" si="246"/>
        <v>0</v>
      </c>
      <c r="H63" s="157">
        <f t="shared" si="246"/>
        <v>0</v>
      </c>
      <c r="I63" s="157">
        <f t="shared" si="246"/>
        <v>0</v>
      </c>
      <c r="J63" s="157">
        <f t="shared" si="246"/>
        <v>0</v>
      </c>
      <c r="K63" s="157">
        <f t="shared" si="246"/>
        <v>0</v>
      </c>
      <c r="L63" s="157">
        <f t="shared" si="246"/>
        <v>0</v>
      </c>
      <c r="M63" s="157">
        <f t="shared" si="246"/>
        <v>0</v>
      </c>
      <c r="N63" s="157">
        <f t="shared" si="246"/>
        <v>0</v>
      </c>
      <c r="O63" s="157">
        <f t="shared" si="246"/>
        <v>0</v>
      </c>
      <c r="P63" s="157">
        <f t="shared" si="246"/>
        <v>0</v>
      </c>
      <c r="Q63" s="157">
        <f t="shared" si="246"/>
        <v>0</v>
      </c>
    </row>
    <row r="64" spans="1:17" ht="12" customHeight="1" x14ac:dyDescent="0.25">
      <c r="A64" s="23" t="s">
        <v>161</v>
      </c>
      <c r="B64" s="156"/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</v>
      </c>
      <c r="D68" s="157">
        <f t="shared" ref="D68" si="249">SUM(D69:D70,D73:D74)</f>
        <v>0</v>
      </c>
      <c r="E68" s="157">
        <f t="shared" ref="E68" si="250">SUM(E69:E70,E73:E74)</f>
        <v>0</v>
      </c>
      <c r="F68" s="157">
        <f t="shared" ref="F68" si="251">SUM(F69:F70,F73:F74)</f>
        <v>0</v>
      </c>
      <c r="G68" s="157">
        <f t="shared" ref="G68" si="252">SUM(G69:G70,G73:G74)</f>
        <v>0</v>
      </c>
      <c r="H68" s="157">
        <f t="shared" ref="H68" si="253">SUM(H69:H70,H73:H74)</f>
        <v>0</v>
      </c>
      <c r="I68" s="157">
        <f t="shared" ref="I68" si="254">SUM(I69:I70,I73:I74)</f>
        <v>0</v>
      </c>
      <c r="J68" s="157">
        <f t="shared" ref="J68" si="255">SUM(J69:J70,J73:J74)</f>
        <v>0</v>
      </c>
      <c r="K68" s="157">
        <f t="shared" ref="K68" si="256">SUM(K69:K70,K73:K74)</f>
        <v>0</v>
      </c>
      <c r="L68" s="157">
        <f t="shared" ref="L68" si="257">SUM(L69:L70,L73:L74)</f>
        <v>0</v>
      </c>
      <c r="M68" s="157">
        <f t="shared" ref="M68" si="258">SUM(M69:M70,M73:M74)</f>
        <v>0</v>
      </c>
      <c r="N68" s="157">
        <f t="shared" ref="N68" si="259">SUM(N69:N70,N73:N74)</f>
        <v>0</v>
      </c>
      <c r="O68" s="157">
        <f t="shared" ref="O68" si="260">SUM(O69:O70,O73:O74)</f>
        <v>0</v>
      </c>
      <c r="P68" s="157">
        <f t="shared" ref="P68" si="261">SUM(P69:P70,P73:P74)</f>
        <v>0</v>
      </c>
      <c r="Q68" s="157">
        <f t="shared" ref="Q68" si="262">SUM(Q69:Q70,Q73:Q74)</f>
        <v>0</v>
      </c>
    </row>
    <row r="69" spans="1:17" ht="12" customHeight="1" x14ac:dyDescent="0.25">
      <c r="A69" s="167" t="s">
        <v>160</v>
      </c>
      <c r="B69" s="132"/>
      <c r="C69" s="132">
        <v>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0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0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</v>
      </c>
      <c r="D77" s="157">
        <f t="shared" ref="D77" si="294">SUM(D78:D79)</f>
        <v>0</v>
      </c>
      <c r="E77" s="157">
        <f t="shared" ref="E77" si="295">SUM(E78:E79)</f>
        <v>0</v>
      </c>
      <c r="F77" s="157">
        <f t="shared" ref="F77" si="296">SUM(F78:F79)</f>
        <v>0</v>
      </c>
      <c r="G77" s="157">
        <f t="shared" ref="G77" si="297">SUM(G78:G79)</f>
        <v>0</v>
      </c>
      <c r="H77" s="157">
        <f t="shared" ref="H77" si="298">SUM(H78:H79)</f>
        <v>0</v>
      </c>
      <c r="I77" s="157">
        <f t="shared" ref="I77" si="299">SUM(I78:I79)</f>
        <v>0</v>
      </c>
      <c r="J77" s="157">
        <f t="shared" ref="J77" si="300">SUM(J78:J79)</f>
        <v>0</v>
      </c>
      <c r="K77" s="157">
        <f t="shared" ref="K77" si="301">SUM(K78:K79)</f>
        <v>0</v>
      </c>
      <c r="L77" s="157">
        <f t="shared" ref="L77" si="302">SUM(L78:L79)</f>
        <v>0</v>
      </c>
      <c r="M77" s="157">
        <f t="shared" ref="M77" si="303">SUM(M78:M79)</f>
        <v>0</v>
      </c>
      <c r="N77" s="157">
        <f t="shared" ref="N77" si="304">SUM(N78:N79)</f>
        <v>0</v>
      </c>
      <c r="O77" s="157">
        <f t="shared" ref="O77" si="305">SUM(O78:O79)</f>
        <v>0</v>
      </c>
      <c r="P77" s="157">
        <f t="shared" ref="P77" si="306">SUM(P78:P79)</f>
        <v>0</v>
      </c>
      <c r="Q77" s="157">
        <f t="shared" ref="Q77" si="307">SUM(Q78:Q79)</f>
        <v>0</v>
      </c>
    </row>
    <row r="78" spans="1:17" ht="12" customHeight="1" x14ac:dyDescent="0.25">
      <c r="A78" s="23" t="s">
        <v>109</v>
      </c>
      <c r="B78" s="156"/>
      <c r="C78" s="156">
        <v>0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I78" s="156">
        <v>0</v>
      </c>
      <c r="J78" s="156">
        <v>0</v>
      </c>
      <c r="K78" s="156">
        <v>0</v>
      </c>
      <c r="L78" s="156">
        <v>0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1.0140413909994566</v>
      </c>
      <c r="M81" s="168">
        <f t="shared" ref="M81" si="318">SUM(M82,M85,M87,M100)</f>
        <v>3.2092818265722599E-3</v>
      </c>
      <c r="N81" s="168">
        <f t="shared" ref="N81" si="319">SUM(N82,N85,N87,N100)</f>
        <v>7.6049453126148497E-2</v>
      </c>
      <c r="O81" s="168">
        <f t="shared" ref="O81" si="320">SUM(O82,O85,O87,O100)</f>
        <v>6.5024937066654499E-3</v>
      </c>
      <c r="P81" s="168">
        <f t="shared" ref="P81" si="321">SUM(P82,P85,P87,P100)</f>
        <v>0.23277926120485409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0.2015342157579828</v>
      </c>
      <c r="M82" s="157">
        <f t="shared" si="323"/>
        <v>2.3367889081419858E-4</v>
      </c>
      <c r="N82" s="157">
        <f t="shared" si="323"/>
        <v>1.2499520997386484E-2</v>
      </c>
      <c r="O82" s="157">
        <f t="shared" si="323"/>
        <v>5.3850577735251493E-4</v>
      </c>
      <c r="P82" s="157">
        <f t="shared" si="323"/>
        <v>4.3352489150822973E-2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0.19791275398375704</v>
      </c>
      <c r="M83" s="156">
        <v>2.3090417626650954E-4</v>
      </c>
      <c r="N83" s="156">
        <v>1.2288399854150946E-2</v>
      </c>
      <c r="O83" s="156">
        <v>5.3718847261325742E-4</v>
      </c>
      <c r="P83" s="156">
        <v>4.3071313019039284E-2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3.6214617742257541E-3</v>
      </c>
      <c r="M84" s="156">
        <v>2.7747145476890493E-6</v>
      </c>
      <c r="N84" s="156">
        <v>2.1112114323553822E-4</v>
      </c>
      <c r="O84" s="156">
        <v>1.3173047392575209E-6</v>
      </c>
      <c r="P84" s="156">
        <v>2.8117613178368651E-4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0.23641754534225837</v>
      </c>
      <c r="M85" s="157">
        <f t="shared" si="324"/>
        <v>2.280479218564477E-3</v>
      </c>
      <c r="N85" s="157">
        <f t="shared" si="324"/>
        <v>3.4175387725251492E-2</v>
      </c>
      <c r="O85" s="157">
        <f t="shared" si="324"/>
        <v>4.5510695796527681E-3</v>
      </c>
      <c r="P85" s="157">
        <f t="shared" si="324"/>
        <v>8.3161941767993172E-2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0.23641754534225837</v>
      </c>
      <c r="M86" s="156">
        <v>2.280479218564477E-3</v>
      </c>
      <c r="N86" s="156">
        <v>3.4175387725251492E-2</v>
      </c>
      <c r="O86" s="156">
        <v>4.5510695796527681E-3</v>
      </c>
      <c r="P86" s="156">
        <v>8.3161941767993172E-2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0.31400493817799857</v>
      </c>
      <c r="M87" s="157">
        <f t="shared" ref="M87" si="335">SUM(M88:M89,M92:M93,M96:M97)</f>
        <v>3.7976274040315167E-4</v>
      </c>
      <c r="N87" s="157">
        <f t="shared" ref="N87" si="336">SUM(N88:N89,N92:N93,N96:N97)</f>
        <v>1.5999122626130336E-2</v>
      </c>
      <c r="O87" s="157">
        <f t="shared" ref="O87" si="337">SUM(O88:O89,O92:O93,O96:O97)</f>
        <v>7.9820048160196934E-4</v>
      </c>
      <c r="P87" s="157">
        <f t="shared" ref="P87" si="338">SUM(P88:P89,P92:P93,P96:P97)</f>
        <v>5.9228082280003563E-2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1.7022366502859425E-2</v>
      </c>
      <c r="M96" s="162">
        <v>0</v>
      </c>
      <c r="N96" s="162">
        <v>4.1449744688947174E-5</v>
      </c>
      <c r="O96" s="162">
        <v>5.0981946483824548E-4</v>
      </c>
      <c r="P96" s="162">
        <v>7.8318730663220846E-3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0.29698257167513914</v>
      </c>
      <c r="M97" s="160">
        <f t="shared" ref="M97" si="380">SUM(M98:M99)</f>
        <v>3.7976274040315167E-4</v>
      </c>
      <c r="N97" s="160">
        <f t="shared" ref="N97" si="381">SUM(N98:N99)</f>
        <v>1.5957672881441388E-2</v>
      </c>
      <c r="O97" s="160">
        <f t="shared" ref="O97" si="382">SUM(O98:O99)</f>
        <v>2.8838101676372386E-4</v>
      </c>
      <c r="P97" s="160">
        <f t="shared" ref="P97" si="383">SUM(P98:P99)</f>
        <v>5.139620921368148E-2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6.7598574868216847E-3</v>
      </c>
      <c r="M98" s="156">
        <v>8.426145587359341E-6</v>
      </c>
      <c r="N98" s="156">
        <v>3.5309743080481177E-4</v>
      </c>
      <c r="O98" s="156">
        <v>8.3488167264983335E-6</v>
      </c>
      <c r="P98" s="156">
        <v>1.4762916354887242E-3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0.29022271418831747</v>
      </c>
      <c r="M99" s="156">
        <v>3.7133659481579232E-4</v>
      </c>
      <c r="N99" s="156">
        <v>1.5604575450636577E-2</v>
      </c>
      <c r="O99" s="156">
        <v>2.8003220003722554E-4</v>
      </c>
      <c r="P99" s="156">
        <v>4.9919917578192759E-2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0.26208469172121696</v>
      </c>
      <c r="M100" s="157">
        <f t="shared" ref="M100" si="395">SUM(M101:M103)</f>
        <v>3.1536097679043249E-4</v>
      </c>
      <c r="N100" s="157">
        <f t="shared" ref="N100" si="396">SUM(N101:N103)</f>
        <v>1.3375421777380188E-2</v>
      </c>
      <c r="O100" s="157">
        <f t="shared" ref="O100" si="397">SUM(O101:O103)</f>
        <v>6.14717868058198E-4</v>
      </c>
      <c r="P100" s="157">
        <f t="shared" ref="P100" si="398">SUM(P101:P103)</f>
        <v>4.7036748006034371E-2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0.26208469172121696</v>
      </c>
      <c r="M103" s="57">
        <v>3.1536097679043249E-4</v>
      </c>
      <c r="N103" s="57">
        <v>1.3375421777380188E-2</v>
      </c>
      <c r="O103" s="57">
        <v>6.14717868058198E-4</v>
      </c>
      <c r="P103" s="57">
        <v>4.7036748006034371E-2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0.28000934015477108</v>
      </c>
      <c r="D143" s="168">
        <f t="shared" ref="D143" si="555">SUM(D144,D146,D148,D157)</f>
        <v>0.19145832275413333</v>
      </c>
      <c r="E143" s="168">
        <f t="shared" ref="E143" si="556">SUM(E144,E146,E148,E157)</f>
        <v>0.60279286644971597</v>
      </c>
      <c r="F143" s="168">
        <f t="shared" ref="F143" si="557">SUM(F144,F146,F148,F157)</f>
        <v>7.2788178970840681E-2</v>
      </c>
      <c r="G143" s="168">
        <f t="shared" ref="G143" si="558">SUM(G144,G146,G148,G157)</f>
        <v>9.9492938882719179E-2</v>
      </c>
      <c r="H143" s="168">
        <f t="shared" ref="H143" si="559">SUM(H144,H146,H148,H157)</f>
        <v>0.36552694294815169</v>
      </c>
      <c r="I143" s="168">
        <f t="shared" ref="I143" si="560">SUM(I144,I146,I148,I157)</f>
        <v>0.35326777369833556</v>
      </c>
      <c r="J143" s="168">
        <f t="shared" ref="J143" si="561">SUM(J144,J146,J148,J157)</f>
        <v>0.57507448192078503</v>
      </c>
      <c r="K143" s="168">
        <f t="shared" ref="K143" si="562">SUM(K144,K146,K148,K157)</f>
        <v>9.9598716687772967E-2</v>
      </c>
      <c r="L143" s="168">
        <f t="shared" ref="L143" si="563">SUM(L144,L146,L148,L157)</f>
        <v>0.18123863394682177</v>
      </c>
      <c r="M143" s="168">
        <f t="shared" ref="M143" si="564">SUM(M144,M146,M148,M157)</f>
        <v>0.16241783932693879</v>
      </c>
      <c r="N143" s="168">
        <f t="shared" ref="N143" si="565">SUM(N144,N146,N148,N157)</f>
        <v>0.20975642910102035</v>
      </c>
      <c r="O143" s="168">
        <f t="shared" ref="O143" si="566">SUM(O144,O146,O148,O157)</f>
        <v>0.36286961349632801</v>
      </c>
      <c r="P143" s="168">
        <f t="shared" ref="P143" si="567">SUM(P144,P146,P148,P157)</f>
        <v>0.48962894639447402</v>
      </c>
      <c r="Q143" s="168">
        <f t="shared" ref="Q143" si="568">SUM(Q144,Q146,Q148,Q157)</f>
        <v>0.51331052831915813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3.2314927710581962E-2</v>
      </c>
      <c r="D144" s="157">
        <f t="shared" si="569"/>
        <v>2.8757631109898523E-2</v>
      </c>
      <c r="E144" s="157">
        <f t="shared" si="569"/>
        <v>0.1128069556957505</v>
      </c>
      <c r="F144" s="157">
        <f t="shared" si="569"/>
        <v>1.0912319996741303E-2</v>
      </c>
      <c r="G144" s="157">
        <f t="shared" si="569"/>
        <v>1.4644145905106758E-2</v>
      </c>
      <c r="H144" s="157">
        <f t="shared" si="569"/>
        <v>6.0018541135888524E-2</v>
      </c>
      <c r="I144" s="157">
        <f t="shared" si="569"/>
        <v>5.0647924768760198E-2</v>
      </c>
      <c r="J144" s="157">
        <f t="shared" si="569"/>
        <v>6.4078176773547435E-2</v>
      </c>
      <c r="K144" s="157">
        <f t="shared" si="569"/>
        <v>4.085186755871455E-3</v>
      </c>
      <c r="L144" s="157">
        <f t="shared" si="569"/>
        <v>2.1857814215808985E-2</v>
      </c>
      <c r="M144" s="157">
        <f t="shared" si="569"/>
        <v>1.9146525459185319E-2</v>
      </c>
      <c r="N144" s="157">
        <f t="shared" si="569"/>
        <v>2.8505546602594418E-2</v>
      </c>
      <c r="O144" s="157">
        <f t="shared" si="569"/>
        <v>4.7781812720507105E-2</v>
      </c>
      <c r="P144" s="157">
        <f t="shared" si="569"/>
        <v>6.1883326514372561E-2</v>
      </c>
      <c r="Q144" s="157">
        <f t="shared" si="569"/>
        <v>8.1360435634666578E-2</v>
      </c>
    </row>
    <row r="145" spans="1:17" ht="12" customHeight="1" x14ac:dyDescent="0.25">
      <c r="A145" s="23" t="s">
        <v>60</v>
      </c>
      <c r="B145" s="156"/>
      <c r="C145" s="156">
        <v>3.2314927710581962E-2</v>
      </c>
      <c r="D145" s="156">
        <v>2.8757631109898523E-2</v>
      </c>
      <c r="E145" s="156">
        <v>0.1128069556957505</v>
      </c>
      <c r="F145" s="156">
        <v>1.0912319996741303E-2</v>
      </c>
      <c r="G145" s="156">
        <v>1.4644145905106758E-2</v>
      </c>
      <c r="H145" s="156">
        <v>6.0018541135888524E-2</v>
      </c>
      <c r="I145" s="156">
        <v>5.0647924768760198E-2</v>
      </c>
      <c r="J145" s="156">
        <v>6.4078176773547435E-2</v>
      </c>
      <c r="K145" s="156">
        <v>4.085186755871455E-3</v>
      </c>
      <c r="L145" s="156">
        <v>2.1857814215808985E-2</v>
      </c>
      <c r="M145" s="156">
        <v>1.9146525459185319E-2</v>
      </c>
      <c r="N145" s="156">
        <v>2.8505546602594418E-2</v>
      </c>
      <c r="O145" s="156">
        <v>4.7781812720507105E-2</v>
      </c>
      <c r="P145" s="156">
        <v>6.1883326514372561E-2</v>
      </c>
      <c r="Q145" s="156">
        <v>8.1360435634666578E-2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0.16782308654277295</v>
      </c>
      <c r="D146" s="157">
        <f t="shared" si="570"/>
        <v>0.10973228649479559</v>
      </c>
      <c r="E146" s="157">
        <f t="shared" si="570"/>
        <v>0.32450694054423695</v>
      </c>
      <c r="F146" s="157">
        <f t="shared" si="570"/>
        <v>4.0724293565104583E-2</v>
      </c>
      <c r="G146" s="157">
        <f t="shared" si="570"/>
        <v>5.5659471010592786E-2</v>
      </c>
      <c r="H146" s="157">
        <f t="shared" si="570"/>
        <v>0.19831956852998539</v>
      </c>
      <c r="I146" s="157">
        <f t="shared" si="570"/>
        <v>0.19762751967182618</v>
      </c>
      <c r="J146" s="157">
        <f t="shared" si="570"/>
        <v>0.33064138877694565</v>
      </c>
      <c r="K146" s="157">
        <f t="shared" si="570"/>
        <v>6.8039162470612466E-2</v>
      </c>
      <c r="L146" s="157">
        <f t="shared" si="570"/>
        <v>0.10698525208530536</v>
      </c>
      <c r="M146" s="157">
        <f t="shared" si="570"/>
        <v>9.5201863877450763E-2</v>
      </c>
      <c r="N146" s="157">
        <f t="shared" si="570"/>
        <v>0.1215271839621236</v>
      </c>
      <c r="O146" s="157">
        <f t="shared" si="570"/>
        <v>0.21201658003728668</v>
      </c>
      <c r="P146" s="157">
        <f t="shared" si="570"/>
        <v>0.2885727169640287</v>
      </c>
      <c r="Q146" s="157">
        <f t="shared" si="570"/>
        <v>0.28366449524402271</v>
      </c>
    </row>
    <row r="147" spans="1:17" ht="12" customHeight="1" x14ac:dyDescent="0.25">
      <c r="A147" s="23" t="s">
        <v>60</v>
      </c>
      <c r="B147" s="156"/>
      <c r="C147" s="156">
        <v>0.16782308654277295</v>
      </c>
      <c r="D147" s="156">
        <v>0.10973228649479559</v>
      </c>
      <c r="E147" s="156">
        <v>0.32450694054423695</v>
      </c>
      <c r="F147" s="156">
        <v>4.0724293565104583E-2</v>
      </c>
      <c r="G147" s="156">
        <v>5.5659471010592786E-2</v>
      </c>
      <c r="H147" s="156">
        <v>0.19831956852998539</v>
      </c>
      <c r="I147" s="156">
        <v>0.19762751967182618</v>
      </c>
      <c r="J147" s="156">
        <v>0.33064138877694565</v>
      </c>
      <c r="K147" s="156">
        <v>6.8039162470612466E-2</v>
      </c>
      <c r="L147" s="156">
        <v>0.10698525208530536</v>
      </c>
      <c r="M147" s="156">
        <v>9.5201863877450763E-2</v>
      </c>
      <c r="N147" s="156">
        <v>0.1215271839621236</v>
      </c>
      <c r="O147" s="156">
        <v>0.21201658003728668</v>
      </c>
      <c r="P147" s="156">
        <v>0.2885727169640287</v>
      </c>
      <c r="Q147" s="156">
        <v>0.28366449524402271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4.6465492305129572E-2</v>
      </c>
      <c r="D148" s="157">
        <f t="shared" ref="D148" si="572">SUM(D149:D150,D153:D154)</f>
        <v>2.9654805731548543E-2</v>
      </c>
      <c r="E148" s="157">
        <f t="shared" ref="E148" si="573">SUM(E149:E150,E153:E154)</f>
        <v>9.6002910445652401E-2</v>
      </c>
      <c r="F148" s="157">
        <f t="shared" ref="F148" si="574">SUM(F149:F150,F153:F154)</f>
        <v>1.1385438497489742E-2</v>
      </c>
      <c r="G148" s="157">
        <f t="shared" ref="G148" si="575">SUM(G149:G150,G153:G154)</f>
        <v>1.6232928722674331E-2</v>
      </c>
      <c r="H148" s="157">
        <f t="shared" ref="H148" si="576">SUM(H149:H150,H153:H154)</f>
        <v>5.9576815869906916E-2</v>
      </c>
      <c r="I148" s="157">
        <f t="shared" ref="I148" si="577">SUM(I149:I150,I153:I154)</f>
        <v>5.8905449331684887E-2</v>
      </c>
      <c r="J148" s="157">
        <f t="shared" ref="J148" si="578">SUM(J149:J150,J153:J154)</f>
        <v>0.1025509565487939</v>
      </c>
      <c r="K148" s="157">
        <f t="shared" ref="K148" si="579">SUM(K149:K150,K153:K154)</f>
        <v>1.3937197630361211E-2</v>
      </c>
      <c r="L148" s="157">
        <f t="shared" ref="L148" si="580">SUM(L149:L150,L153:L154)</f>
        <v>2.8461413936349926E-2</v>
      </c>
      <c r="M148" s="157">
        <f t="shared" ref="M148" si="581">SUM(M149:M150,M153:M154)</f>
        <v>2.6422623179865296E-2</v>
      </c>
      <c r="N148" s="157">
        <f t="shared" ref="N148" si="582">SUM(N149:N150,N153:N154)</f>
        <v>3.2779720203009101E-2</v>
      </c>
      <c r="O148" s="157">
        <f t="shared" ref="O148" si="583">SUM(O149:O150,O153:O154)</f>
        <v>5.7430560073312598E-2</v>
      </c>
      <c r="P148" s="157">
        <f t="shared" ref="P148" si="584">SUM(P149:P150,P153:P154)</f>
        <v>7.7691690836615382E-2</v>
      </c>
      <c r="Q148" s="157">
        <f t="shared" ref="Q148" si="585">SUM(Q149:Q150,Q153:Q154)</f>
        <v>8.1075697033523519E-2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4.6465492305129572E-2</v>
      </c>
      <c r="D153" s="162">
        <v>1.8616496341613106E-2</v>
      </c>
      <c r="E153" s="162">
        <v>8.0420341839253215E-2</v>
      </c>
      <c r="F153" s="162">
        <v>3.7770400690394865E-3</v>
      </c>
      <c r="G153" s="162">
        <v>6.604368892845644E-3</v>
      </c>
      <c r="H153" s="162">
        <v>4.4317384136459491E-2</v>
      </c>
      <c r="I153" s="162">
        <v>3.1278835759808998E-2</v>
      </c>
      <c r="J153" s="162">
        <v>7.3495981742176322E-2</v>
      </c>
      <c r="K153" s="162">
        <v>0</v>
      </c>
      <c r="L153" s="162">
        <v>0</v>
      </c>
      <c r="M153" s="162">
        <v>4.1856398122479942E-3</v>
      </c>
      <c r="N153" s="162">
        <v>6.5983648272538867E-3</v>
      </c>
      <c r="O153" s="162">
        <v>1.190286886864609E-2</v>
      </c>
      <c r="P153" s="162">
        <v>1.6315367802934088E-2</v>
      </c>
      <c r="Q153" s="162">
        <v>1.9098241355596887E-2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1.1038309389935436E-2</v>
      </c>
      <c r="E154" s="160">
        <f t="shared" ref="E154" si="603">SUM(E155:E156)</f>
        <v>1.5582568606399179E-2</v>
      </c>
      <c r="F154" s="160">
        <f t="shared" ref="F154" si="604">SUM(F155:F156)</f>
        <v>7.608398428450255E-3</v>
      </c>
      <c r="G154" s="160">
        <f t="shared" ref="G154" si="605">SUM(G155:G156)</f>
        <v>9.6285598298286885E-3</v>
      </c>
      <c r="H154" s="160">
        <f t="shared" ref="H154" si="606">SUM(H155:H156)</f>
        <v>1.5259431733447425E-2</v>
      </c>
      <c r="I154" s="160">
        <f t="shared" ref="I154" si="607">SUM(I155:I156)</f>
        <v>2.7626613571875885E-2</v>
      </c>
      <c r="J154" s="160">
        <f t="shared" ref="J154" si="608">SUM(J155:J156)</f>
        <v>2.9054974806617583E-2</v>
      </c>
      <c r="K154" s="160">
        <f t="shared" ref="K154" si="609">SUM(K155:K156)</f>
        <v>1.3937197630361211E-2</v>
      </c>
      <c r="L154" s="160">
        <f t="shared" ref="L154" si="610">SUM(L155:L156)</f>
        <v>2.8461413936349926E-2</v>
      </c>
      <c r="M154" s="160">
        <f t="shared" ref="M154" si="611">SUM(M155:M156)</f>
        <v>2.2236983367617303E-2</v>
      </c>
      <c r="N154" s="160">
        <f t="shared" ref="N154" si="612">SUM(N155:N156)</f>
        <v>2.6181355375755212E-2</v>
      </c>
      <c r="O154" s="160">
        <f t="shared" ref="O154" si="613">SUM(O155:O156)</f>
        <v>4.5527691204666508E-2</v>
      </c>
      <c r="P154" s="160">
        <f t="shared" ref="P154" si="614">SUM(P155:P156)</f>
        <v>6.1376323033681297E-2</v>
      </c>
      <c r="Q154" s="160">
        <f t="shared" ref="Q154" si="615">SUM(Q155:Q156)</f>
        <v>6.1977455677926639E-2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2.5039637101422933E-4</v>
      </c>
      <c r="E155" s="156">
        <v>3.7038991139936103E-4</v>
      </c>
      <c r="F155" s="156">
        <v>1.7445044912700394E-4</v>
      </c>
      <c r="G155" s="156">
        <v>2.1662390894498928E-4</v>
      </c>
      <c r="H155" s="156">
        <v>3.4565168392683882E-4</v>
      </c>
      <c r="I155" s="156">
        <v>6.2977648401196839E-4</v>
      </c>
      <c r="J155" s="156">
        <v>6.6591910817966516E-4</v>
      </c>
      <c r="K155" s="156">
        <v>3.1163315921895911E-4</v>
      </c>
      <c r="L155" s="156">
        <v>6.4564225619551932E-4</v>
      </c>
      <c r="M155" s="156">
        <v>4.9380432694238737E-4</v>
      </c>
      <c r="N155" s="156">
        <v>5.8012136011926434E-4</v>
      </c>
      <c r="O155" s="156">
        <v>1.3225549142891751E-3</v>
      </c>
      <c r="P155" s="156">
        <v>1.7695223939280704E-3</v>
      </c>
      <c r="Q155" s="156">
        <v>4.4638652803236315E-3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1.0787913018921206E-2</v>
      </c>
      <c r="E156" s="156">
        <v>1.5212178694999818E-2</v>
      </c>
      <c r="F156" s="156">
        <v>7.4339479793232507E-3</v>
      </c>
      <c r="G156" s="156">
        <v>9.4119359208836989E-3</v>
      </c>
      <c r="H156" s="156">
        <v>1.4913780049520585E-2</v>
      </c>
      <c r="I156" s="156">
        <v>2.6996837087863917E-2</v>
      </c>
      <c r="J156" s="156">
        <v>2.8389055698437918E-2</v>
      </c>
      <c r="K156" s="156">
        <v>1.3625564471142252E-2</v>
      </c>
      <c r="L156" s="156">
        <v>2.7815771680154408E-2</v>
      </c>
      <c r="M156" s="156">
        <v>2.1743179040674916E-2</v>
      </c>
      <c r="N156" s="156">
        <v>2.5601234015635948E-2</v>
      </c>
      <c r="O156" s="156">
        <v>4.4205136290377332E-2</v>
      </c>
      <c r="P156" s="156">
        <v>5.9606800639753224E-2</v>
      </c>
      <c r="Q156" s="156">
        <v>5.7513590397603009E-2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3.3405833596286579E-2</v>
      </c>
      <c r="D157" s="157">
        <f t="shared" ref="D157" si="617">SUM(D158:D159)</f>
        <v>2.3313599417890643E-2</v>
      </c>
      <c r="E157" s="157">
        <f t="shared" ref="E157" si="618">SUM(E158:E159)</f>
        <v>6.947605976407617E-2</v>
      </c>
      <c r="F157" s="157">
        <f t="shared" ref="F157" si="619">SUM(F158:F159)</f>
        <v>9.7661269115050468E-3</v>
      </c>
      <c r="G157" s="157">
        <f t="shared" ref="G157" si="620">SUM(G158:G159)</f>
        <v>1.2956393244345308E-2</v>
      </c>
      <c r="H157" s="157">
        <f t="shared" ref="H157" si="621">SUM(H158:H159)</f>
        <v>4.7612017412370859E-2</v>
      </c>
      <c r="I157" s="157">
        <f t="shared" ref="I157" si="622">SUM(I158:I159)</f>
        <v>4.6086879926064292E-2</v>
      </c>
      <c r="J157" s="157">
        <f t="shared" ref="J157" si="623">SUM(J158:J159)</f>
        <v>7.7803959821498042E-2</v>
      </c>
      <c r="K157" s="157">
        <f t="shared" ref="K157" si="624">SUM(K158:K159)</f>
        <v>1.3537169830927844E-2</v>
      </c>
      <c r="L157" s="157">
        <f t="shared" ref="L157" si="625">SUM(L158:L159)</f>
        <v>2.3934153709357472E-2</v>
      </c>
      <c r="M157" s="157">
        <f t="shared" ref="M157" si="626">SUM(M158:M159)</f>
        <v>2.1646826810437413E-2</v>
      </c>
      <c r="N157" s="157">
        <f t="shared" ref="N157" si="627">SUM(N158:N159)</f>
        <v>2.6943978333293223E-2</v>
      </c>
      <c r="O157" s="157">
        <f t="shared" ref="O157" si="628">SUM(O158:O159)</f>
        <v>4.5640660665221613E-2</v>
      </c>
      <c r="P157" s="157">
        <f t="shared" ref="P157" si="629">SUM(P158:P159)</f>
        <v>6.1481212079457399E-2</v>
      </c>
      <c r="Q157" s="157">
        <f t="shared" ref="Q157" si="630">SUM(Q158:Q159)</f>
        <v>6.7209900406945314E-2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3.3405833596286579E-2</v>
      </c>
      <c r="D159" s="57">
        <v>2.3313599417890643E-2</v>
      </c>
      <c r="E159" s="57">
        <v>6.947605976407617E-2</v>
      </c>
      <c r="F159" s="57">
        <v>9.7661269115050468E-3</v>
      </c>
      <c r="G159" s="57">
        <v>1.2956393244345308E-2</v>
      </c>
      <c r="H159" s="57">
        <v>4.7612017412370859E-2</v>
      </c>
      <c r="I159" s="57">
        <v>4.6086879926064292E-2</v>
      </c>
      <c r="J159" s="57">
        <v>7.7803959821498042E-2</v>
      </c>
      <c r="K159" s="57">
        <v>1.3537169830927844E-2</v>
      </c>
      <c r="L159" s="57">
        <v>2.3934153709357472E-2</v>
      </c>
      <c r="M159" s="57">
        <v>2.1646826810437413E-2</v>
      </c>
      <c r="N159" s="57">
        <v>2.6943978333293223E-2</v>
      </c>
      <c r="O159" s="57">
        <v>4.5640660665221613E-2</v>
      </c>
      <c r="P159" s="57">
        <v>6.1481212079457399E-2</v>
      </c>
      <c r="Q159" s="57">
        <v>6.7209900406945314E-2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0.23672472974643166</v>
      </c>
      <c r="D161" s="168">
        <f t="shared" ref="D161" si="632">SUM(D162,D164,D166,D175)</f>
        <v>0.27991909256778125</v>
      </c>
      <c r="E161" s="168">
        <f t="shared" ref="E161" si="633">SUM(E162,E164,E166,E175)</f>
        <v>0.43670217965871205</v>
      </c>
      <c r="F161" s="168">
        <f t="shared" ref="F161" si="634">SUM(F162,F164,F166,F175)</f>
        <v>0.48956484704485159</v>
      </c>
      <c r="G161" s="168">
        <f t="shared" ref="G161" si="635">SUM(G162,G164,G166,G175)</f>
        <v>0.35830568964763149</v>
      </c>
      <c r="H161" s="168">
        <f t="shared" ref="H161" si="636">SUM(H162,H164,H166,H175)</f>
        <v>0.90535544261143763</v>
      </c>
      <c r="I161" s="168">
        <f t="shared" ref="I161" si="637">SUM(I162,I164,I166,I175)</f>
        <v>0.854839762547287</v>
      </c>
      <c r="J161" s="168">
        <f t="shared" ref="J161" si="638">SUM(J162,J164,J166,J175)</f>
        <v>0.54586376813316362</v>
      </c>
      <c r="K161" s="168">
        <f t="shared" ref="K161" si="639">SUM(K162,K164,K166,K175)</f>
        <v>0.56017803030984836</v>
      </c>
      <c r="L161" s="168">
        <f t="shared" ref="L161" si="640">SUM(L162,L164,L166,L175)</f>
        <v>0.40981187235094246</v>
      </c>
      <c r="M161" s="168">
        <f t="shared" ref="M161" si="641">SUM(M162,M164,M166,M175)</f>
        <v>0.34104928144940422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5.9596221527513212E-2</v>
      </c>
      <c r="D162" s="157">
        <f t="shared" si="646"/>
        <v>6.9452247105756773E-2</v>
      </c>
      <c r="E162" s="157">
        <f t="shared" si="646"/>
        <v>0.19625784324009901</v>
      </c>
      <c r="F162" s="157">
        <f t="shared" si="646"/>
        <v>0.1409655393765479</v>
      </c>
      <c r="G162" s="157">
        <f t="shared" si="646"/>
        <v>9.5201803326966039E-2</v>
      </c>
      <c r="H162" s="157">
        <f t="shared" si="646"/>
        <v>0.30609453120297198</v>
      </c>
      <c r="I162" s="157">
        <f t="shared" si="646"/>
        <v>0.30972601871220717</v>
      </c>
      <c r="J162" s="157">
        <f t="shared" si="646"/>
        <v>0.13689141175550154</v>
      </c>
      <c r="K162" s="157">
        <f t="shared" si="646"/>
        <v>3.6455421104829043E-2</v>
      </c>
      <c r="L162" s="157">
        <f t="shared" si="646"/>
        <v>4.9603977834245132E-2</v>
      </c>
      <c r="M162" s="157">
        <f t="shared" si="646"/>
        <v>2.7467459595987228E-2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5.9596221527513212E-2</v>
      </c>
      <c r="D163" s="57">
        <v>6.9452247105756773E-2</v>
      </c>
      <c r="E163" s="57">
        <v>0.19625784324009901</v>
      </c>
      <c r="F163" s="57">
        <v>0.1409655393765479</v>
      </c>
      <c r="G163" s="57">
        <v>9.5201803326966039E-2</v>
      </c>
      <c r="H163" s="57">
        <v>0.30609453120297198</v>
      </c>
      <c r="I163" s="57">
        <v>0.30972601871220717</v>
      </c>
      <c r="J163" s="57">
        <v>0.13689141175550154</v>
      </c>
      <c r="K163" s="57">
        <v>3.6455421104829043E-2</v>
      </c>
      <c r="L163" s="57">
        <v>4.9603977834245132E-2</v>
      </c>
      <c r="M163" s="57">
        <v>2.7467459595987228E-2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4.603183676760729E-2</v>
      </c>
      <c r="D164" s="157">
        <f t="shared" si="647"/>
        <v>8.943027552806869E-2</v>
      </c>
      <c r="E164" s="157">
        <f t="shared" si="647"/>
        <v>2.1163543519245692E-2</v>
      </c>
      <c r="F164" s="157">
        <f t="shared" si="647"/>
        <v>0.12722998335234242</v>
      </c>
      <c r="G164" s="157">
        <f t="shared" si="647"/>
        <v>0.10477653378087949</v>
      </c>
      <c r="H164" s="157">
        <f t="shared" si="647"/>
        <v>0.18625505444913082</v>
      </c>
      <c r="I164" s="157">
        <f t="shared" si="647"/>
        <v>0.11191465207611119</v>
      </c>
      <c r="J164" s="157">
        <f t="shared" si="647"/>
        <v>0.17115564018464113</v>
      </c>
      <c r="K164" s="157">
        <f t="shared" si="647"/>
        <v>0.36979615227076451</v>
      </c>
      <c r="L164" s="157">
        <f t="shared" si="647"/>
        <v>0.2312997689826719</v>
      </c>
      <c r="M164" s="157">
        <f t="shared" si="647"/>
        <v>0.23193814955070452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4.603183676760729E-2</v>
      </c>
      <c r="D165" s="156">
        <v>8.943027552806869E-2</v>
      </c>
      <c r="E165" s="156">
        <v>2.1163543519245692E-2</v>
      </c>
      <c r="F165" s="156">
        <v>0.12722998335234242</v>
      </c>
      <c r="G165" s="156">
        <v>0.10477653378087949</v>
      </c>
      <c r="H165" s="156">
        <v>0.18625505444913082</v>
      </c>
      <c r="I165" s="156">
        <v>0.11191465207611119</v>
      </c>
      <c r="J165" s="156">
        <v>0.17115564018464113</v>
      </c>
      <c r="K165" s="156">
        <v>0.36979615227076451</v>
      </c>
      <c r="L165" s="156">
        <v>0.2312997689826719</v>
      </c>
      <c r="M165" s="156">
        <v>0.23193814955070452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7.5391469071305464E-2</v>
      </c>
      <c r="D166" s="157">
        <f t="shared" ref="D166" si="649">SUM(D167:D168,D171:D172)</f>
        <v>6.691789795048364E-2</v>
      </c>
      <c r="E166" s="157">
        <f t="shared" ref="E166" si="650">SUM(E167:E168,E171:E172)</f>
        <v>0.12480270973410015</v>
      </c>
      <c r="F166" s="157">
        <f t="shared" ref="F166" si="651">SUM(F167:F168,F171:F172)</f>
        <v>0.11995870996874528</v>
      </c>
      <c r="G166" s="157">
        <f t="shared" ref="G166" si="652">SUM(G167:G168,G171:G172)</f>
        <v>8.806418214128367E-2</v>
      </c>
      <c r="H166" s="157">
        <f t="shared" ref="H166" si="653">SUM(H167:H168,H171:H172)</f>
        <v>0.22882779614202384</v>
      </c>
      <c r="I166" s="157">
        <f t="shared" ref="I166" si="654">SUM(I167:I168,I171:I172)</f>
        <v>0.24317243060507113</v>
      </c>
      <c r="J166" s="157">
        <f t="shared" ref="J166" si="655">SUM(J167:J168,J171:J172)</f>
        <v>0.13504721943902939</v>
      </c>
      <c r="K166" s="157">
        <f t="shared" ref="K166" si="656">SUM(K167:K168,K171:K172)</f>
        <v>7.8895131810302013E-2</v>
      </c>
      <c r="L166" s="157">
        <f t="shared" ref="L166" si="657">SUM(L167:L168,L171:L172)</f>
        <v>7.0019551130524424E-2</v>
      </c>
      <c r="M166" s="157">
        <f t="shared" ref="M166" si="658">SUM(M167:M168,M171:M172)</f>
        <v>4.5713419686518236E-2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7.5391469071305464E-2</v>
      </c>
      <c r="D171" s="162">
        <v>9.0101178001417096E-3</v>
      </c>
      <c r="E171" s="162">
        <v>8.6304647287016784E-2</v>
      </c>
      <c r="F171" s="162">
        <v>8.1921341745987447E-2</v>
      </c>
      <c r="G171" s="162">
        <v>4.6947452425504653E-2</v>
      </c>
      <c r="H171" s="162">
        <v>0.17356936349299676</v>
      </c>
      <c r="I171" s="162">
        <v>0.13724349853100484</v>
      </c>
      <c r="J171" s="162">
        <v>9.281649091918702E-2</v>
      </c>
      <c r="K171" s="162">
        <v>1.781444379937323E-2</v>
      </c>
      <c r="L171" s="162">
        <v>0</v>
      </c>
      <c r="M171" s="162">
        <v>2.922340008078627E-2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5.7907780150341932E-2</v>
      </c>
      <c r="E172" s="160">
        <f t="shared" ref="E172" si="680">SUM(E173:E174)</f>
        <v>3.8498062447083377E-2</v>
      </c>
      <c r="F172" s="160">
        <f t="shared" ref="F172" si="681">SUM(F173:F174)</f>
        <v>3.8037368222757828E-2</v>
      </c>
      <c r="G172" s="160">
        <f t="shared" ref="G172" si="682">SUM(G173:G174)</f>
        <v>4.1116729715779024E-2</v>
      </c>
      <c r="H172" s="160">
        <f t="shared" ref="H172" si="683">SUM(H173:H174)</f>
        <v>5.5258432649027085E-2</v>
      </c>
      <c r="I172" s="160">
        <f t="shared" ref="I172" si="684">SUM(I173:I174)</f>
        <v>0.10592893207406628</v>
      </c>
      <c r="J172" s="160">
        <f t="shared" ref="J172" si="685">SUM(J173:J174)</f>
        <v>4.223072851984238E-2</v>
      </c>
      <c r="K172" s="160">
        <f t="shared" ref="K172" si="686">SUM(K173:K174)</f>
        <v>6.108068801092878E-2</v>
      </c>
      <c r="L172" s="160">
        <f t="shared" ref="L172" si="687">SUM(L173:L174)</f>
        <v>7.0019551130524424E-2</v>
      </c>
      <c r="M172" s="160">
        <f t="shared" ref="M172" si="688">SUM(M173:M174)</f>
        <v>1.6490019605731966E-2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1.3135977160013497E-3</v>
      </c>
      <c r="E173" s="156">
        <v>9.1353091871779798E-4</v>
      </c>
      <c r="F173" s="156">
        <v>8.7197798109590592E-4</v>
      </c>
      <c r="G173" s="156">
        <v>9.2593156533465123E-4</v>
      </c>
      <c r="H173" s="156">
        <v>1.2527446776262818E-3</v>
      </c>
      <c r="I173" s="156">
        <v>2.4161252591278662E-3</v>
      </c>
      <c r="J173" s="156">
        <v>9.660606729109284E-4</v>
      </c>
      <c r="K173" s="156">
        <v>1.3623753943402682E-3</v>
      </c>
      <c r="L173" s="156">
        <v>1.5869530270887723E-3</v>
      </c>
      <c r="M173" s="156">
        <v>3.6534131068241446E-4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5.6594182434340584E-2</v>
      </c>
      <c r="E174" s="57">
        <v>3.7584531528365578E-2</v>
      </c>
      <c r="F174" s="57">
        <v>3.7165390241661919E-2</v>
      </c>
      <c r="G174" s="57">
        <v>4.0190798150444372E-2</v>
      </c>
      <c r="H174" s="57">
        <v>5.4005687971400804E-2</v>
      </c>
      <c r="I174" s="57">
        <v>0.10351280681493842</v>
      </c>
      <c r="J174" s="57">
        <v>4.1264667846931453E-2</v>
      </c>
      <c r="K174" s="57">
        <v>5.9718312616588512E-2</v>
      </c>
      <c r="L174" s="57">
        <v>6.8432598103435646E-2</v>
      </c>
      <c r="M174" s="57">
        <v>1.6124678295049551E-2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5.5705202380005703E-2</v>
      </c>
      <c r="D175" s="157">
        <f t="shared" ref="D175" si="694">SUM(D176:D177)</f>
        <v>5.4118671983472165E-2</v>
      </c>
      <c r="E175" s="157">
        <f t="shared" ref="E175" si="695">SUM(E176:E177)</f>
        <v>9.4478083165267179E-2</v>
      </c>
      <c r="F175" s="157">
        <f t="shared" ref="F175" si="696">SUM(F176:F177)</f>
        <v>0.10141061434721597</v>
      </c>
      <c r="G175" s="157">
        <f t="shared" ref="G175" si="697">SUM(G176:G177)</f>
        <v>7.0263170398502342E-2</v>
      </c>
      <c r="H175" s="157">
        <f t="shared" ref="H175" si="698">SUM(H176:H177)</f>
        <v>0.18417806081731097</v>
      </c>
      <c r="I175" s="157">
        <f t="shared" ref="I175" si="699">SUM(I176:I177)</f>
        <v>0.19002666115389755</v>
      </c>
      <c r="J175" s="157">
        <f t="shared" ref="J175" si="700">SUM(J176:J177)</f>
        <v>0.10276949675399151</v>
      </c>
      <c r="K175" s="157">
        <f t="shared" ref="K175" si="701">SUM(K176:K177)</f>
        <v>7.5031325123952802E-2</v>
      </c>
      <c r="L175" s="157">
        <f t="shared" ref="L175" si="702">SUM(L176:L177)</f>
        <v>5.8888574403500996E-2</v>
      </c>
      <c r="M175" s="157">
        <f t="shared" ref="M175" si="703">SUM(M176:M177)</f>
        <v>3.5930252616194258E-2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5.5705202380005703E-2</v>
      </c>
      <c r="D177" s="57">
        <v>5.4118671983472165E-2</v>
      </c>
      <c r="E177" s="57">
        <v>9.4478083165267179E-2</v>
      </c>
      <c r="F177" s="57">
        <v>0.10141061434721597</v>
      </c>
      <c r="G177" s="57">
        <v>7.0263170398502342E-2</v>
      </c>
      <c r="H177" s="57">
        <v>0.18417806081731097</v>
      </c>
      <c r="I177" s="57">
        <v>0.19002666115389755</v>
      </c>
      <c r="J177" s="57">
        <v>0.10276949675399151</v>
      </c>
      <c r="K177" s="57">
        <v>7.5031325123952802E-2</v>
      </c>
      <c r="L177" s="57">
        <v>5.8888574403500996E-2</v>
      </c>
      <c r="M177" s="57">
        <v>3.5930252616194258E-2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 t="str">
        <f>IF(RES_hhdet_in_tes!D3=0,"",RES_hhdet_in_tes!D3/RES_hhdet_in_fec!D3)</f>
        <v/>
      </c>
      <c r="E3" s="175" t="str">
        <f>IF(RES_hhdet_in_tes!E3=0,"",RES_hhdet_in_tes!E3/RES_hhdet_in_fec!E3)</f>
        <v/>
      </c>
      <c r="F3" s="175" t="str">
        <f>IF(RES_hhdet_in_tes!F3=0,"",RES_hhdet_in_tes!F3/RES_hhdet_in_fec!F3)</f>
        <v/>
      </c>
      <c r="G3" s="175" t="str">
        <f>IF(RES_hhdet_in_tes!G3=0,"",RES_hhdet_in_tes!G3/RES_hhdet_in_fec!G3)</f>
        <v/>
      </c>
      <c r="H3" s="175" t="str">
        <f>IF(RES_hhdet_in_tes!H3=0,"",RES_hhdet_in_tes!H3/RES_hhdet_in_fec!H3)</f>
        <v/>
      </c>
      <c r="I3" s="175" t="str">
        <f>IF(RES_hhdet_in_tes!I3=0,"",RES_hhdet_in_tes!I3/RES_hhdet_in_fec!I3)</f>
        <v/>
      </c>
      <c r="J3" s="175" t="str">
        <f>IF(RES_hhdet_in_tes!J3=0,"",RES_hhdet_in_tes!J3/RES_hhdet_in_fec!J3)</f>
        <v/>
      </c>
      <c r="K3" s="175" t="str">
        <f>IF(RES_hhdet_in_tes!K3=0,"",RES_hhdet_in_tes!K3/RES_hhdet_in_fec!K3)</f>
        <v/>
      </c>
      <c r="L3" s="175" t="str">
        <f>IF(RES_hhdet_in_tes!L3=0,"",RES_hhdet_in_tes!L3/RES_hhdet_in_fec!L3)</f>
        <v/>
      </c>
      <c r="M3" s="175" t="str">
        <f>IF(RES_hhdet_in_tes!M3=0,"",RES_hhdet_in_tes!M3/RES_hhdet_in_fec!M3)</f>
        <v/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 t="str">
        <f>IF(RES_hhdet_in_tes!D4=0,"",RES_hhdet_in_tes!D4/RES_hhdet_in_fec!D4)</f>
        <v/>
      </c>
      <c r="E4" s="169" t="str">
        <f>IF(RES_hhdet_in_tes!E4=0,"",RES_hhdet_in_tes!E4/RES_hhdet_in_fec!E4)</f>
        <v/>
      </c>
      <c r="F4" s="169" t="str">
        <f>IF(RES_hhdet_in_tes!F4=0,"",RES_hhdet_in_tes!F4/RES_hhdet_in_fec!F4)</f>
        <v/>
      </c>
      <c r="G4" s="169" t="str">
        <f>IF(RES_hhdet_in_tes!G4=0,"",RES_hhdet_in_tes!G4/RES_hhdet_in_fec!G4)</f>
        <v/>
      </c>
      <c r="H4" s="169" t="str">
        <f>IF(RES_hhdet_in_tes!H4=0,"",RES_hhdet_in_tes!H4/RES_hhdet_in_fec!H4)</f>
        <v/>
      </c>
      <c r="I4" s="169" t="str">
        <f>IF(RES_hhdet_in_tes!I4=0,"",RES_hhdet_in_tes!I4/RES_hhdet_in_fec!I4)</f>
        <v/>
      </c>
      <c r="J4" s="169" t="str">
        <f>IF(RES_hhdet_in_tes!J4=0,"",RES_hhdet_in_tes!J4/RES_hhdet_in_fec!J4)</f>
        <v/>
      </c>
      <c r="K4" s="169" t="str">
        <f>IF(RES_hhdet_in_tes!K4=0,"",RES_hhdet_in_tes!K4/RES_hhdet_in_fec!K4)</f>
        <v/>
      </c>
      <c r="L4" s="169" t="str">
        <f>IF(RES_hhdet_in_tes!L4=0,"",RES_hhdet_in_tes!L4/RES_hhdet_in_fec!L4)</f>
        <v/>
      </c>
      <c r="M4" s="169" t="str">
        <f>IF(RES_hhdet_in_tes!M4=0,"",RES_hhdet_in_tes!M4/RES_hhdet_in_fec!M4)</f>
        <v/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 t="str">
        <f>IF(RES_hhdet_in_tes!D5=0,"",RES_hhdet_in_tes!D5/RES_hhdet_in_fec!D5)</f>
        <v/>
      </c>
      <c r="E5" s="73" t="str">
        <f>IF(RES_hhdet_in_tes!E5=0,"",RES_hhdet_in_tes!E5/RES_hhdet_in_fec!E5)</f>
        <v/>
      </c>
      <c r="F5" s="73" t="str">
        <f>IF(RES_hhdet_in_tes!F5=0,"",RES_hhdet_in_tes!F5/RES_hhdet_in_fec!F5)</f>
        <v/>
      </c>
      <c r="G5" s="73" t="str">
        <f>IF(RES_hhdet_in_tes!G5=0,"",RES_hhdet_in_tes!G5/RES_hhdet_in_fec!G5)</f>
        <v/>
      </c>
      <c r="H5" s="73" t="str">
        <f>IF(RES_hhdet_in_tes!H5=0,"",RES_hhdet_in_tes!H5/RES_hhdet_in_fec!H5)</f>
        <v/>
      </c>
      <c r="I5" s="73" t="str">
        <f>IF(RES_hhdet_in_tes!I5=0,"",RES_hhdet_in_tes!I5/RES_hhdet_in_fec!I5)</f>
        <v/>
      </c>
      <c r="J5" s="73" t="str">
        <f>IF(RES_hhdet_in_tes!J5=0,"",RES_hhdet_in_tes!J5/RES_hhdet_in_fec!J5)</f>
        <v/>
      </c>
      <c r="K5" s="73" t="str">
        <f>IF(RES_hhdet_in_tes!K5=0,"",RES_hhdet_in_tes!K5/RES_hhdet_in_fec!K5)</f>
        <v/>
      </c>
      <c r="L5" s="73" t="str">
        <f>IF(RES_hhdet_in_tes!L5=0,"",RES_hhdet_in_tes!L5/RES_hhdet_in_fec!L5)</f>
        <v/>
      </c>
      <c r="M5" s="73" t="str">
        <f>IF(RES_hhdet_in_tes!M5=0,"",RES_hhdet_in_tes!M5/RES_hhdet_in_fec!M5)</f>
        <v/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 t="str">
        <f>IF(RES_hhdet_in_tes!D6=0,"",RES_hhdet_in_tes!D6/RES_hhdet_in_fec!D6)</f>
        <v/>
      </c>
      <c r="E6" s="73" t="str">
        <f>IF(RES_hhdet_in_tes!E6=0,"",RES_hhdet_in_tes!E6/RES_hhdet_in_fec!E6)</f>
        <v/>
      </c>
      <c r="F6" s="73" t="str">
        <f>IF(RES_hhdet_in_tes!F6=0,"",RES_hhdet_in_tes!F6/RES_hhdet_in_fec!F6)</f>
        <v/>
      </c>
      <c r="G6" s="73" t="str">
        <f>IF(RES_hhdet_in_tes!G6=0,"",RES_hhdet_in_tes!G6/RES_hhdet_in_fec!G6)</f>
        <v/>
      </c>
      <c r="H6" s="73" t="str">
        <f>IF(RES_hhdet_in_tes!H6=0,"",RES_hhdet_in_tes!H6/RES_hhdet_in_fec!H6)</f>
        <v/>
      </c>
      <c r="I6" s="73" t="str">
        <f>IF(RES_hhdet_in_tes!I6=0,"",RES_hhdet_in_tes!I6/RES_hhdet_in_fec!I6)</f>
        <v/>
      </c>
      <c r="J6" s="73" t="str">
        <f>IF(RES_hhdet_in_tes!J6=0,"",RES_hhdet_in_tes!J6/RES_hhdet_in_fec!J6)</f>
        <v/>
      </c>
      <c r="K6" s="73" t="str">
        <f>IF(RES_hhdet_in_tes!K6=0,"",RES_hhdet_in_tes!K6/RES_hhdet_in_fec!K6)</f>
        <v/>
      </c>
      <c r="L6" s="73" t="str">
        <f>IF(RES_hhdet_in_tes!L6=0,"",RES_hhdet_in_tes!L6/RES_hhdet_in_fec!L6)</f>
        <v/>
      </c>
      <c r="M6" s="73" t="str">
        <f>IF(RES_hhdet_in_tes!M6=0,"",RES_hhdet_in_tes!M6/RES_hhdet_in_fec!M6)</f>
        <v/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 t="str">
        <f>IF(RES_hhdet_in_tes!D7=0,"",RES_hhdet_in_tes!D7/RES_hhdet_in_fec!D7)</f>
        <v/>
      </c>
      <c r="E7" s="169" t="str">
        <f>IF(RES_hhdet_in_tes!E7=0,"",RES_hhdet_in_tes!E7/RES_hhdet_in_fec!E7)</f>
        <v/>
      </c>
      <c r="F7" s="169" t="str">
        <f>IF(RES_hhdet_in_tes!F7=0,"",RES_hhdet_in_tes!F7/RES_hhdet_in_fec!F7)</f>
        <v/>
      </c>
      <c r="G7" s="169" t="str">
        <f>IF(RES_hhdet_in_tes!G7=0,"",RES_hhdet_in_tes!G7/RES_hhdet_in_fec!G7)</f>
        <v/>
      </c>
      <c r="H7" s="169" t="str">
        <f>IF(RES_hhdet_in_tes!H7=0,"",RES_hhdet_in_tes!H7/RES_hhdet_in_fec!H7)</f>
        <v/>
      </c>
      <c r="I7" s="169" t="str">
        <f>IF(RES_hhdet_in_tes!I7=0,"",RES_hhdet_in_tes!I7/RES_hhdet_in_fec!I7)</f>
        <v/>
      </c>
      <c r="J7" s="169" t="str">
        <f>IF(RES_hhdet_in_tes!J7=0,"",RES_hhdet_in_tes!J7/RES_hhdet_in_fec!J7)</f>
        <v/>
      </c>
      <c r="K7" s="169" t="str">
        <f>IF(RES_hhdet_in_tes!K7=0,"",RES_hhdet_in_tes!K7/RES_hhdet_in_fec!K7)</f>
        <v/>
      </c>
      <c r="L7" s="169" t="str">
        <f>IF(RES_hhdet_in_tes!L7=0,"",RES_hhdet_in_tes!L7/RES_hhdet_in_fec!L7)</f>
        <v/>
      </c>
      <c r="M7" s="169" t="str">
        <f>IF(RES_hhdet_in_tes!M7=0,"",RES_hhdet_in_tes!M7/RES_hhdet_in_fec!M7)</f>
        <v/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 t="str">
        <f>IF(RES_hhdet_in_tes!D8=0,"",RES_hhdet_in_tes!D8/RES_hhdet_in_fec!D8)</f>
        <v/>
      </c>
      <c r="E8" s="73" t="str">
        <f>IF(RES_hhdet_in_tes!E8=0,"",RES_hhdet_in_tes!E8/RES_hhdet_in_fec!E8)</f>
        <v/>
      </c>
      <c r="F8" s="73" t="str">
        <f>IF(RES_hhdet_in_tes!F8=0,"",RES_hhdet_in_tes!F8/RES_hhdet_in_fec!F8)</f>
        <v/>
      </c>
      <c r="G8" s="73" t="str">
        <f>IF(RES_hhdet_in_tes!G8=0,"",RES_hhdet_in_tes!G8/RES_hhdet_in_fec!G8)</f>
        <v/>
      </c>
      <c r="H8" s="73" t="str">
        <f>IF(RES_hhdet_in_tes!H8=0,"",RES_hhdet_in_tes!H8/RES_hhdet_in_fec!H8)</f>
        <v/>
      </c>
      <c r="I8" s="73" t="str">
        <f>IF(RES_hhdet_in_tes!I8=0,"",RES_hhdet_in_tes!I8/RES_hhdet_in_fec!I8)</f>
        <v/>
      </c>
      <c r="J8" s="73" t="str">
        <f>IF(RES_hhdet_in_tes!J8=0,"",RES_hhdet_in_tes!J8/RES_hhdet_in_fec!J8)</f>
        <v/>
      </c>
      <c r="K8" s="73" t="str">
        <f>IF(RES_hhdet_in_tes!K8=0,"",RES_hhdet_in_tes!K8/RES_hhdet_in_fec!K8)</f>
        <v/>
      </c>
      <c r="L8" s="73" t="str">
        <f>IF(RES_hhdet_in_tes!L8=0,"",RES_hhdet_in_tes!L8/RES_hhdet_in_fec!L8)</f>
        <v/>
      </c>
      <c r="M8" s="73" t="str">
        <f>IF(RES_hhdet_in_tes!M8=0,"",RES_hhdet_in_tes!M8/RES_hhdet_in_fec!M8)</f>
        <v/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 t="str">
        <f>IF(RES_hhdet_in_tes!D9=0,"",RES_hhdet_in_tes!D9/RES_hhdet_in_fec!D9)</f>
        <v/>
      </c>
      <c r="E9" s="169" t="str">
        <f>IF(RES_hhdet_in_tes!E9=0,"",RES_hhdet_in_tes!E9/RES_hhdet_in_fec!E9)</f>
        <v/>
      </c>
      <c r="F9" s="169" t="str">
        <f>IF(RES_hhdet_in_tes!F9=0,"",RES_hhdet_in_tes!F9/RES_hhdet_in_fec!F9)</f>
        <v/>
      </c>
      <c r="G9" s="169" t="str">
        <f>IF(RES_hhdet_in_tes!G9=0,"",RES_hhdet_in_tes!G9/RES_hhdet_in_fec!G9)</f>
        <v/>
      </c>
      <c r="H9" s="169" t="str">
        <f>IF(RES_hhdet_in_tes!H9=0,"",RES_hhdet_in_tes!H9/RES_hhdet_in_fec!H9)</f>
        <v/>
      </c>
      <c r="I9" s="169" t="str">
        <f>IF(RES_hhdet_in_tes!I9=0,"",RES_hhdet_in_tes!I9/RES_hhdet_in_fec!I9)</f>
        <v/>
      </c>
      <c r="J9" s="169" t="str">
        <f>IF(RES_hhdet_in_tes!J9=0,"",RES_hhdet_in_tes!J9/RES_hhdet_in_fec!J9)</f>
        <v/>
      </c>
      <c r="K9" s="169" t="str">
        <f>IF(RES_hhdet_in_tes!K9=0,"",RES_hhdet_in_tes!K9/RES_hhdet_in_fec!K9)</f>
        <v/>
      </c>
      <c r="L9" s="169" t="str">
        <f>IF(RES_hhdet_in_tes!L9=0,"",RES_hhdet_in_tes!L9/RES_hhdet_in_fec!L9)</f>
        <v/>
      </c>
      <c r="M9" s="169" t="str">
        <f>IF(RES_hhdet_in_tes!M9=0,"",RES_hhdet_in_tes!M9/RES_hhdet_in_fec!M9)</f>
        <v/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 t="str">
        <f>IF(RES_hhdet_in_tes!D15=0,"",RES_hhdet_in_tes!D15/RES_hhdet_in_fec!D15)</f>
        <v/>
      </c>
      <c r="E15" s="171" t="str">
        <f>IF(RES_hhdet_in_tes!E15=0,"",RES_hhdet_in_tes!E15/RES_hhdet_in_fec!E15)</f>
        <v/>
      </c>
      <c r="F15" s="171" t="str">
        <f>IF(RES_hhdet_in_tes!F15=0,"",RES_hhdet_in_tes!F15/RES_hhdet_in_fec!F15)</f>
        <v/>
      </c>
      <c r="G15" s="171" t="str">
        <f>IF(RES_hhdet_in_tes!G15=0,"",RES_hhdet_in_tes!G15/RES_hhdet_in_fec!G15)</f>
        <v/>
      </c>
      <c r="H15" s="171" t="str">
        <f>IF(RES_hhdet_in_tes!H15=0,"",RES_hhdet_in_tes!H15/RES_hhdet_in_fec!H15)</f>
        <v/>
      </c>
      <c r="I15" s="171" t="str">
        <f>IF(RES_hhdet_in_tes!I15=0,"",RES_hhdet_in_tes!I15/RES_hhdet_in_fec!I15)</f>
        <v/>
      </c>
      <c r="J15" s="171" t="str">
        <f>IF(RES_hhdet_in_tes!J15=0,"",RES_hhdet_in_tes!J15/RES_hhdet_in_fec!J15)</f>
        <v/>
      </c>
      <c r="K15" s="171" t="str">
        <f>IF(RES_hhdet_in_tes!K15=0,"",RES_hhdet_in_tes!K15/RES_hhdet_in_fec!K15)</f>
        <v/>
      </c>
      <c r="L15" s="171" t="str">
        <f>IF(RES_hhdet_in_tes!L15=0,"",RES_hhdet_in_tes!L15/RES_hhdet_in_fec!L15)</f>
        <v/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 t="str">
        <f>IF(RES_hhdet_in_tes!K16=0,"",RES_hhdet_in_tes!K16/RES_hhdet_in_fec!K16)</f>
        <v/>
      </c>
      <c r="L16" s="170" t="str">
        <f>IF(RES_hhdet_in_tes!L16=0,"",RES_hhdet_in_tes!L16/RES_hhdet_in_fec!L16)</f>
        <v/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 t="str">
        <f>IF(RES_hhdet_in_tes!K17=0,"",RES_hhdet_in_tes!K17/RES_hhdet_in_fec!K17)</f>
        <v/>
      </c>
      <c r="L17" s="73" t="str">
        <f>IF(RES_hhdet_in_tes!L17=0,"",RES_hhdet_in_tes!L17/RES_hhdet_in_fec!L17)</f>
        <v/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 t="str">
        <f>IF(RES_hhdet_in_tes!K18=0,"",RES_hhdet_in_tes!K18/RES_hhdet_in_fec!K18)</f>
        <v/>
      </c>
      <c r="L18" s="73" t="str">
        <f>IF(RES_hhdet_in_tes!L18=0,"",RES_hhdet_in_tes!L18/RES_hhdet_in_fec!L18)</f>
        <v/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 t="str">
        <f>IF(RES_hhdet_in_tes!D19=0,"",RES_hhdet_in_tes!D19/RES_hhdet_in_fec!D19)</f>
        <v/>
      </c>
      <c r="E19" s="169" t="str">
        <f>IF(RES_hhdet_in_tes!E19=0,"",RES_hhdet_in_tes!E19/RES_hhdet_in_fec!E19)</f>
        <v/>
      </c>
      <c r="F19" s="169" t="str">
        <f>IF(RES_hhdet_in_tes!F19=0,"",RES_hhdet_in_tes!F19/RES_hhdet_in_fec!F19)</f>
        <v/>
      </c>
      <c r="G19" s="169" t="str">
        <f>IF(RES_hhdet_in_tes!G19=0,"",RES_hhdet_in_tes!G19/RES_hhdet_in_fec!G19)</f>
        <v/>
      </c>
      <c r="H19" s="169" t="str">
        <f>IF(RES_hhdet_in_tes!H19=0,"",RES_hhdet_in_tes!H19/RES_hhdet_in_fec!H19)</f>
        <v/>
      </c>
      <c r="I19" s="169" t="str">
        <f>IF(RES_hhdet_in_tes!I19=0,"",RES_hhdet_in_tes!I19/RES_hhdet_in_fec!I19)</f>
        <v/>
      </c>
      <c r="J19" s="169" t="str">
        <f>IF(RES_hhdet_in_tes!J19=0,"",RES_hhdet_in_tes!J19/RES_hhdet_in_fec!J19)</f>
        <v/>
      </c>
      <c r="K19" s="169" t="str">
        <f>IF(RES_hhdet_in_tes!K19=0,"",RES_hhdet_in_tes!K19/RES_hhdet_in_fec!K19)</f>
        <v/>
      </c>
      <c r="L19" s="169" t="str">
        <f>IF(RES_hhdet_in_tes!L19=0,"",RES_hhdet_in_tes!L19/RES_hhdet_in_fec!L19)</f>
        <v/>
      </c>
      <c r="M19" s="169" t="str">
        <f>IF(RES_hhdet_in_tes!M19=0,"",RES_hhdet_in_tes!M19/RES_hhdet_in_fec!M19)</f>
        <v/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 t="str">
        <f>IF(RES_hhdet_in_tes!D22=0,"",RES_hhdet_in_tes!D22/RES_hhdet_in_fec!D22)</f>
        <v/>
      </c>
      <c r="E22" s="65" t="str">
        <f>IF(RES_hhdet_in_tes!E22=0,"",RES_hhdet_in_tes!E22/RES_hhdet_in_fec!E22)</f>
        <v/>
      </c>
      <c r="F22" s="65" t="str">
        <f>IF(RES_hhdet_in_tes!F22=0,"",RES_hhdet_in_tes!F22/RES_hhdet_in_fec!F22)</f>
        <v/>
      </c>
      <c r="G22" s="65" t="str">
        <f>IF(RES_hhdet_in_tes!G22=0,"",RES_hhdet_in_tes!G22/RES_hhdet_in_fec!G22)</f>
        <v/>
      </c>
      <c r="H22" s="65" t="str">
        <f>IF(RES_hhdet_in_tes!H22=0,"",RES_hhdet_in_tes!H22/RES_hhdet_in_fec!H22)</f>
        <v/>
      </c>
      <c r="I22" s="65" t="str">
        <f>IF(RES_hhdet_in_tes!I22=0,"",RES_hhdet_in_tes!I22/RES_hhdet_in_fec!I22)</f>
        <v/>
      </c>
      <c r="J22" s="65" t="str">
        <f>IF(RES_hhdet_in_tes!J22=0,"",RES_hhdet_in_tes!J22/RES_hhdet_in_fec!J22)</f>
        <v/>
      </c>
      <c r="K22" s="65" t="str">
        <f>IF(RES_hhdet_in_tes!K22=0,"",RES_hhdet_in_tes!K22/RES_hhdet_in_fec!K22)</f>
        <v/>
      </c>
      <c r="L22" s="65" t="str">
        <f>IF(RES_hhdet_in_tes!L22=0,"",RES_hhdet_in_tes!L22/RES_hhdet_in_fec!L22)</f>
        <v/>
      </c>
      <c r="M22" s="65" t="str">
        <f>IF(RES_hhdet_in_tes!M22=0,"",RES_hhdet_in_tes!M22/RES_hhdet_in_fec!M22)</f>
        <v/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0.62699868307713347</v>
      </c>
      <c r="D24" s="175">
        <f>IF(RES_hhdet_in_tes!D24=0,"",RES_hhdet_in_tes!D24/RES_hhdet_in_fec!D24)</f>
        <v>0.86693281484705809</v>
      </c>
      <c r="E24" s="175">
        <f>IF(RES_hhdet_in_tes!E24=0,"",RES_hhdet_in_tes!E24/RES_hhdet_in_fec!E24)</f>
        <v>0.81888362647379054</v>
      </c>
      <c r="F24" s="175">
        <f>IF(RES_hhdet_in_tes!F24=0,"",RES_hhdet_in_tes!F24/RES_hhdet_in_fec!F24)</f>
        <v>0.75618369966483212</v>
      </c>
      <c r="G24" s="175">
        <f>IF(RES_hhdet_in_tes!G24=0,"",RES_hhdet_in_tes!G24/RES_hhdet_in_fec!G24)</f>
        <v>0.79749474150817146</v>
      </c>
      <c r="H24" s="175">
        <f>IF(RES_hhdet_in_tes!H24=0,"",RES_hhdet_in_tes!H24/RES_hhdet_in_fec!H24)</f>
        <v>0.95988011744556434</v>
      </c>
      <c r="I24" s="175">
        <f>IF(RES_hhdet_in_tes!I24=0,"",RES_hhdet_in_tes!I24/RES_hhdet_in_fec!I24)</f>
        <v>0.96966542874286044</v>
      </c>
      <c r="J24" s="175">
        <f>IF(RES_hhdet_in_tes!J24=0,"",RES_hhdet_in_tes!J24/RES_hhdet_in_fec!J24)</f>
        <v>0.70962855044369733</v>
      </c>
      <c r="K24" s="175">
        <f>IF(RES_hhdet_in_tes!K24=0,"",RES_hhdet_in_tes!K24/RES_hhdet_in_fec!K24)</f>
        <v>0.9627306236108103</v>
      </c>
      <c r="L24" s="175" t="str">
        <f>IF(RES_hhdet_in_tes!L24=0,"",RES_hhdet_in_tes!L24/RES_hhdet_in_fec!L24)</f>
        <v/>
      </c>
      <c r="M24" s="175">
        <f>IF(RES_hhdet_in_tes!M24=0,"",RES_hhdet_in_tes!M24/RES_hhdet_in_fec!M24)</f>
        <v>1.0843841164311634</v>
      </c>
      <c r="N24" s="175">
        <f>IF(RES_hhdet_in_tes!N24=0,"",RES_hhdet_in_tes!N24/RES_hhdet_in_fec!N24)</f>
        <v>1.0111863432239778</v>
      </c>
      <c r="O24" s="175" t="str">
        <f>IF(RES_hhdet_in_tes!O24=0,"",RES_hhdet_in_tes!O24/RES_hhdet_in_fec!O24)</f>
        <v/>
      </c>
      <c r="P24" s="175">
        <f>IF(RES_hhdet_in_tes!P24=0,"",RES_hhdet_in_tes!P24/RES_hhdet_in_fec!P24)</f>
        <v>1.0043294655509016</v>
      </c>
      <c r="Q24" s="175">
        <f>IF(RES_hhdet_in_tes!Q24=0,"",RES_hhdet_in_tes!Q24/RES_hhdet_in_fec!Q24)</f>
        <v>0.92378045698696731</v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0.57548997187224749</v>
      </c>
      <c r="D25" s="169">
        <f>IF(RES_hhdet_in_tes!D25=0,"",RES_hhdet_in_tes!D25/RES_hhdet_in_fec!D25)</f>
        <v>0.50336256685152847</v>
      </c>
      <c r="E25" s="169">
        <f>IF(RES_hhdet_in_tes!E25=0,"",RES_hhdet_in_tes!E25/RES_hhdet_in_fec!E25)</f>
        <v>0.55340866214580753</v>
      </c>
      <c r="F25" s="169">
        <f>IF(RES_hhdet_in_tes!F25=0,"",RES_hhdet_in_tes!F25/RES_hhdet_in_fec!F25)</f>
        <v>0.55157047845245477</v>
      </c>
      <c r="G25" s="169">
        <f>IF(RES_hhdet_in_tes!G25=0,"",RES_hhdet_in_tes!G25/RES_hhdet_in_fec!G25)</f>
        <v>0.5433847137395883</v>
      </c>
      <c r="H25" s="169">
        <f>IF(RES_hhdet_in_tes!H25=0,"",RES_hhdet_in_tes!H25/RES_hhdet_in_fec!H25)</f>
        <v>0.54569315505476279</v>
      </c>
      <c r="I25" s="169">
        <f>IF(RES_hhdet_in_tes!I25=0,"",RES_hhdet_in_tes!I25/RES_hhdet_in_fec!I25)</f>
        <v>0.52257968273555067</v>
      </c>
      <c r="J25" s="169">
        <f>IF(RES_hhdet_in_tes!J25=0,"",RES_hhdet_in_tes!J25/RES_hhdet_in_fec!J25)</f>
        <v>0.57121625469021098</v>
      </c>
      <c r="K25" s="169">
        <f>IF(RES_hhdet_in_tes!K25=0,"",RES_hhdet_in_tes!K25/RES_hhdet_in_fec!K25)</f>
        <v>0.56040099706323099</v>
      </c>
      <c r="L25" s="169" t="str">
        <f>IF(RES_hhdet_in_tes!L25=0,"",RES_hhdet_in_tes!L25/RES_hhdet_in_fec!L25)</f>
        <v/>
      </c>
      <c r="M25" s="169">
        <f>IF(RES_hhdet_in_tes!M25=0,"",RES_hhdet_in_tes!M25/RES_hhdet_in_fec!M25)</f>
        <v>0.56694888724073422</v>
      </c>
      <c r="N25" s="169">
        <f>IF(RES_hhdet_in_tes!N25=0,"",RES_hhdet_in_tes!N25/RES_hhdet_in_fec!N25)</f>
        <v>0.57628374874662835</v>
      </c>
      <c r="O25" s="169" t="str">
        <f>IF(RES_hhdet_in_tes!O25=0,"",RES_hhdet_in_tes!O25/RES_hhdet_in_fec!O25)</f>
        <v/>
      </c>
      <c r="P25" s="169">
        <f>IF(RES_hhdet_in_tes!P25=0,"",RES_hhdet_in_tes!P25/RES_hhdet_in_fec!P25)</f>
        <v>0.58638725077075449</v>
      </c>
      <c r="Q25" s="169">
        <f>IF(RES_hhdet_in_tes!Q25=0,"",RES_hhdet_in_tes!Q25/RES_hhdet_in_fec!Q25)</f>
        <v>0.59868834989424025</v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0.53809618669972148</v>
      </c>
      <c r="D26" s="73">
        <f>IF(RES_hhdet_in_tes!D26=0,"",RES_hhdet_in_tes!D26/RES_hhdet_in_fec!D26)</f>
        <v>0.49751941063057548</v>
      </c>
      <c r="E26" s="73">
        <f>IF(RES_hhdet_in_tes!E26=0,"",RES_hhdet_in_tes!E26/RES_hhdet_in_fec!E26)</f>
        <v>0.50293985330038415</v>
      </c>
      <c r="F26" s="73">
        <f>IF(RES_hhdet_in_tes!F26=0,"",RES_hhdet_in_tes!F26/RES_hhdet_in_fec!F26)</f>
        <v>0.52755751315517541</v>
      </c>
      <c r="G26" s="73">
        <f>IF(RES_hhdet_in_tes!G26=0,"",RES_hhdet_in_tes!G26/RES_hhdet_in_fec!G26)</f>
        <v>0.53876944877433441</v>
      </c>
      <c r="H26" s="73">
        <f>IF(RES_hhdet_in_tes!H26=0,"",RES_hhdet_in_tes!H26/RES_hhdet_in_fec!H26)</f>
        <v>0.5396999083691143</v>
      </c>
      <c r="I26" s="73">
        <f>IF(RES_hhdet_in_tes!I26=0,"",RES_hhdet_in_tes!I26/RES_hhdet_in_fec!I26)</f>
        <v>0.51689408178680118</v>
      </c>
      <c r="J26" s="73">
        <f>IF(RES_hhdet_in_tes!J26=0,"",RES_hhdet_in_tes!J26/RES_hhdet_in_fec!J26)</f>
        <v>0.55845641158919745</v>
      </c>
      <c r="K26" s="73">
        <f>IF(RES_hhdet_in_tes!K26=0,"",RES_hhdet_in_tes!K26/RES_hhdet_in_fec!K26)</f>
        <v>0.55579753374674312</v>
      </c>
      <c r="L26" s="73" t="str">
        <f>IF(RES_hhdet_in_tes!L26=0,"",RES_hhdet_in_tes!L26/RES_hhdet_in_fec!L26)</f>
        <v/>
      </c>
      <c r="M26" s="73">
        <f>IF(RES_hhdet_in_tes!M26=0,"",RES_hhdet_in_tes!M26/RES_hhdet_in_fec!M26)</f>
        <v>0.55931604573197813</v>
      </c>
      <c r="N26" s="73">
        <f>IF(RES_hhdet_in_tes!N26=0,"",RES_hhdet_in_tes!N26/RES_hhdet_in_fec!N26)</f>
        <v>0.56560983738511916</v>
      </c>
      <c r="O26" s="73" t="str">
        <f>IF(RES_hhdet_in_tes!O26=0,"",RES_hhdet_in_tes!O26/RES_hhdet_in_fec!O26)</f>
        <v/>
      </c>
      <c r="P26" s="73">
        <f>IF(RES_hhdet_in_tes!P26=0,"",RES_hhdet_in_tes!P26/RES_hhdet_in_fec!P26)</f>
        <v>0.58231525515067639</v>
      </c>
      <c r="Q26" s="73">
        <f>IF(RES_hhdet_in_tes!Q26=0,"",RES_hhdet_in_tes!Q26/RES_hhdet_in_fec!Q26)</f>
        <v>0.58831164138177672</v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1.1066789337786496</v>
      </c>
      <c r="D27" s="73">
        <f>IF(RES_hhdet_in_tes!D27=0,"",RES_hhdet_in_tes!D27/RES_hhdet_in_fec!D27)</f>
        <v>1.0130170730387389</v>
      </c>
      <c r="E27" s="73">
        <f>IF(RES_hhdet_in_tes!E27=0,"",RES_hhdet_in_tes!E27/RES_hhdet_in_fec!E27)</f>
        <v>1.0207588439007085</v>
      </c>
      <c r="F27" s="73">
        <f>IF(RES_hhdet_in_tes!F27=0,"",RES_hhdet_in_tes!F27/RES_hhdet_in_fec!F27)</f>
        <v>1.0611508643394887</v>
      </c>
      <c r="G27" s="73">
        <f>IF(RES_hhdet_in_tes!G27=0,"",RES_hhdet_in_tes!G27/RES_hhdet_in_fec!G27)</f>
        <v>1.0713661861235608</v>
      </c>
      <c r="H27" s="73">
        <f>IF(RES_hhdet_in_tes!H27=0,"",RES_hhdet_in_tes!H27/RES_hhdet_in_fec!H27)</f>
        <v>1.0684389219879267</v>
      </c>
      <c r="I27" s="73">
        <f>IF(RES_hhdet_in_tes!I27=0,"",RES_hhdet_in_tes!I27/RES_hhdet_in_fec!I27)</f>
        <v>1.0184918292432279</v>
      </c>
      <c r="J27" s="73">
        <f>IF(RES_hhdet_in_tes!J27=0,"",RES_hhdet_in_tes!J27/RES_hhdet_in_fec!J27)</f>
        <v>1.0875054184711574</v>
      </c>
      <c r="K27" s="73">
        <f>IF(RES_hhdet_in_tes!K27=0,"",RES_hhdet_in_tes!K27/RES_hhdet_in_fec!K27)</f>
        <v>1.064262590451541</v>
      </c>
      <c r="L27" s="73" t="str">
        <f>IF(RES_hhdet_in_tes!L27=0,"",RES_hhdet_in_tes!L27/RES_hhdet_in_fec!L27)</f>
        <v/>
      </c>
      <c r="M27" s="73">
        <f>IF(RES_hhdet_in_tes!M27=0,"",RES_hhdet_in_tes!M27/RES_hhdet_in_fec!M27)</f>
        <v>1.0388585152391285</v>
      </c>
      <c r="N27" s="73">
        <f>IF(RES_hhdet_in_tes!N27=0,"",RES_hhdet_in_tes!N27/RES_hhdet_in_fec!N27)</f>
        <v>1.0279214036400814</v>
      </c>
      <c r="O27" s="73" t="str">
        <f>IF(RES_hhdet_in_tes!O27=0,"",RES_hhdet_in_tes!O27/RES_hhdet_in_fec!O27)</f>
        <v/>
      </c>
      <c r="P27" s="73">
        <f>IF(RES_hhdet_in_tes!P27=0,"",RES_hhdet_in_tes!P27/RES_hhdet_in_fec!P27)</f>
        <v>1.0259926802541584</v>
      </c>
      <c r="Q27" s="73">
        <f>IF(RES_hhdet_in_tes!Q27=0,"",RES_hhdet_in_tes!Q27/RES_hhdet_in_fec!Q27)</f>
        <v>1.0226646585856587</v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1.6933118930901006</v>
      </c>
      <c r="D28" s="169">
        <f>IF(RES_hhdet_in_tes!D28=0,"",RES_hhdet_in_tes!D28/RES_hhdet_in_fec!D28)</f>
        <v>1.7500241481911902</v>
      </c>
      <c r="E28" s="169">
        <f>IF(RES_hhdet_in_tes!E28=0,"",RES_hhdet_in_tes!E28/RES_hhdet_in_fec!E28)</f>
        <v>1.8154398013373536</v>
      </c>
      <c r="F28" s="169">
        <f>IF(RES_hhdet_in_tes!F28=0,"",RES_hhdet_in_tes!F28/RES_hhdet_in_fec!F28)</f>
        <v>1.9091153878133895</v>
      </c>
      <c r="G28" s="169">
        <f>IF(RES_hhdet_in_tes!G28=0,"",RES_hhdet_in_tes!G28/RES_hhdet_in_fec!G28)</f>
        <v>2.0223577383129459</v>
      </c>
      <c r="H28" s="169">
        <f>IF(RES_hhdet_in_tes!H28=0,"",RES_hhdet_in_tes!H28/RES_hhdet_in_fec!H28)</f>
        <v>2.1596061000786362</v>
      </c>
      <c r="I28" s="169">
        <f>IF(RES_hhdet_in_tes!I28=0,"",RES_hhdet_in_tes!I28/RES_hhdet_in_fec!I28)</f>
        <v>2.3348414689713386</v>
      </c>
      <c r="J28" s="169">
        <f>IF(RES_hhdet_in_tes!J28=0,"",RES_hhdet_in_tes!J28/RES_hhdet_in_fec!J28)</f>
        <v>2.2646524840598987</v>
      </c>
      <c r="K28" s="169">
        <f>IF(RES_hhdet_in_tes!K28=0,"",RES_hhdet_in_tes!K28/RES_hhdet_in_fec!K28)</f>
        <v>2.4596634944565317</v>
      </c>
      <c r="L28" s="169" t="str">
        <f>IF(RES_hhdet_in_tes!L28=0,"",RES_hhdet_in_tes!L28/RES_hhdet_in_fec!L28)</f>
        <v/>
      </c>
      <c r="M28" s="169">
        <f>IF(RES_hhdet_in_tes!M28=0,"",RES_hhdet_in_tes!M28/RES_hhdet_in_fec!M28)</f>
        <v>2.9047624020807215</v>
      </c>
      <c r="N28" s="169">
        <f>IF(RES_hhdet_in_tes!N28=0,"",RES_hhdet_in_tes!N28/RES_hhdet_in_fec!N28)</f>
        <v>3.0787866267671875</v>
      </c>
      <c r="O28" s="169" t="str">
        <f>IF(RES_hhdet_in_tes!O28=0,"",RES_hhdet_in_tes!O28/RES_hhdet_in_fec!O28)</f>
        <v/>
      </c>
      <c r="P28" s="169">
        <f>IF(RES_hhdet_in_tes!P28=0,"",RES_hhdet_in_tes!P28/RES_hhdet_in_fec!P28)</f>
        <v>3.3703165807759463</v>
      </c>
      <c r="Q28" s="169">
        <f>IF(RES_hhdet_in_tes!Q28=0,"",RES_hhdet_in_tes!Q28/RES_hhdet_in_fec!Q28)</f>
        <v>3.4974598579255494</v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1.6933118930901006</v>
      </c>
      <c r="D29" s="73">
        <f>IF(RES_hhdet_in_tes!D29=0,"",RES_hhdet_in_tes!D29/RES_hhdet_in_fec!D29)</f>
        <v>1.7500241481911902</v>
      </c>
      <c r="E29" s="73">
        <f>IF(RES_hhdet_in_tes!E29=0,"",RES_hhdet_in_tes!E29/RES_hhdet_in_fec!E29)</f>
        <v>1.8154398013373536</v>
      </c>
      <c r="F29" s="73">
        <f>IF(RES_hhdet_in_tes!F29=0,"",RES_hhdet_in_tes!F29/RES_hhdet_in_fec!F29)</f>
        <v>1.9091153878133895</v>
      </c>
      <c r="G29" s="73">
        <f>IF(RES_hhdet_in_tes!G29=0,"",RES_hhdet_in_tes!G29/RES_hhdet_in_fec!G29)</f>
        <v>2.0223577383129459</v>
      </c>
      <c r="H29" s="73">
        <f>IF(RES_hhdet_in_tes!H29=0,"",RES_hhdet_in_tes!H29/RES_hhdet_in_fec!H29)</f>
        <v>2.1596061000786362</v>
      </c>
      <c r="I29" s="73">
        <f>IF(RES_hhdet_in_tes!I29=0,"",RES_hhdet_in_tes!I29/RES_hhdet_in_fec!I29)</f>
        <v>2.3348414689713386</v>
      </c>
      <c r="J29" s="73">
        <f>IF(RES_hhdet_in_tes!J29=0,"",RES_hhdet_in_tes!J29/RES_hhdet_in_fec!J29)</f>
        <v>2.2646524840598987</v>
      </c>
      <c r="K29" s="73">
        <f>IF(RES_hhdet_in_tes!K29=0,"",RES_hhdet_in_tes!K29/RES_hhdet_in_fec!K29)</f>
        <v>2.4596634944565317</v>
      </c>
      <c r="L29" s="73" t="str">
        <f>IF(RES_hhdet_in_tes!L29=0,"",RES_hhdet_in_tes!L29/RES_hhdet_in_fec!L29)</f>
        <v/>
      </c>
      <c r="M29" s="73">
        <f>IF(RES_hhdet_in_tes!M29=0,"",RES_hhdet_in_tes!M29/RES_hhdet_in_fec!M29)</f>
        <v>2.9047624020807215</v>
      </c>
      <c r="N29" s="73">
        <f>IF(RES_hhdet_in_tes!N29=0,"",RES_hhdet_in_tes!N29/RES_hhdet_in_fec!N29)</f>
        <v>3.0787866267671875</v>
      </c>
      <c r="O29" s="73" t="str">
        <f>IF(RES_hhdet_in_tes!O29=0,"",RES_hhdet_in_tes!O29/RES_hhdet_in_fec!O29)</f>
        <v/>
      </c>
      <c r="P29" s="73">
        <f>IF(RES_hhdet_in_tes!P29=0,"",RES_hhdet_in_tes!P29/RES_hhdet_in_fec!P29)</f>
        <v>3.3703165807759463</v>
      </c>
      <c r="Q29" s="73">
        <f>IF(RES_hhdet_in_tes!Q29=0,"",RES_hhdet_in_tes!Q29/RES_hhdet_in_fec!Q29)</f>
        <v>3.4974598579255494</v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0.55006124114012356</v>
      </c>
      <c r="D30" s="169">
        <f>IF(RES_hhdet_in_tes!D30=0,"",RES_hhdet_in_tes!D30/RES_hhdet_in_fec!D30)</f>
        <v>0.91109079663083992</v>
      </c>
      <c r="E30" s="169">
        <f>IF(RES_hhdet_in_tes!E30=0,"",RES_hhdet_in_tes!E30/RES_hhdet_in_fec!E30)</f>
        <v>0.82764929029400447</v>
      </c>
      <c r="F30" s="169">
        <f>IF(RES_hhdet_in_tes!F30=0,"",RES_hhdet_in_tes!F30/RES_hhdet_in_fec!F30)</f>
        <v>0.71881631444179928</v>
      </c>
      <c r="G30" s="169">
        <f>IF(RES_hhdet_in_tes!G30=0,"",RES_hhdet_in_tes!G30/RES_hhdet_in_fec!G30)</f>
        <v>0.74585324083650251</v>
      </c>
      <c r="H30" s="169">
        <f>IF(RES_hhdet_in_tes!H30=0,"",RES_hhdet_in_tes!H30/RES_hhdet_in_fec!H30)</f>
        <v>0.62642294408114363</v>
      </c>
      <c r="I30" s="169">
        <f>IF(RES_hhdet_in_tes!I30=0,"",RES_hhdet_in_tes!I30/RES_hhdet_in_fec!I30)</f>
        <v>0.90114396997637147</v>
      </c>
      <c r="J30" s="169">
        <f>IF(RES_hhdet_in_tes!J30=0,"",RES_hhdet_in_tes!J30/RES_hhdet_in_fec!J30)</f>
        <v>0.70930961012886262</v>
      </c>
      <c r="K30" s="169">
        <f>IF(RES_hhdet_in_tes!K30=0,"",RES_hhdet_in_tes!K30/RES_hhdet_in_fec!K30)</f>
        <v>0.73601280859194596</v>
      </c>
      <c r="L30" s="169" t="str">
        <f>IF(RES_hhdet_in_tes!L30=0,"",RES_hhdet_in_tes!L30/RES_hhdet_in_fec!L30)</f>
        <v/>
      </c>
      <c r="M30" s="169">
        <f>IF(RES_hhdet_in_tes!M30=0,"",RES_hhdet_in_tes!M30/RES_hhdet_in_fec!M30)</f>
        <v>0.86147435344692536</v>
      </c>
      <c r="N30" s="169">
        <f>IF(RES_hhdet_in_tes!N30=0,"",RES_hhdet_in_tes!N30/RES_hhdet_in_fec!N30)</f>
        <v>0.89694407656763586</v>
      </c>
      <c r="O30" s="169" t="str">
        <f>IF(RES_hhdet_in_tes!O30=0,"",RES_hhdet_in_tes!O30/RES_hhdet_in_fec!O30)</f>
        <v/>
      </c>
      <c r="P30" s="169">
        <f>IF(RES_hhdet_in_tes!P30=0,"",RES_hhdet_in_tes!P30/RES_hhdet_in_fec!P30)</f>
        <v>0.7826059713965855</v>
      </c>
      <c r="Q30" s="169">
        <f>IF(RES_hhdet_in_tes!Q30=0,"",RES_hhdet_in_tes!Q30/RES_hhdet_in_fec!Q30)</f>
        <v>0.70734691312034881</v>
      </c>
    </row>
    <row r="31" spans="1:17" ht="12" customHeight="1" x14ac:dyDescent="0.25">
      <c r="A31" s="167" t="s">
        <v>169</v>
      </c>
      <c r="B31" s="174"/>
      <c r="C31" s="174">
        <f>IF(RES_hhdet_in_tes!C31=0,"",RES_hhdet_in_tes!C31/RES_hhdet_in_fec!C31)</f>
        <v>0.48108229797569296</v>
      </c>
      <c r="D31" s="174">
        <f>IF(RES_hhdet_in_tes!D31=0,"",RES_hhdet_in_tes!D31/RES_hhdet_in_fec!D31)</f>
        <v>0.4846346840319245</v>
      </c>
      <c r="E31" s="174">
        <f>IF(RES_hhdet_in_tes!E31=0,"",RES_hhdet_in_tes!E31/RES_hhdet_in_fec!E31)</f>
        <v>0.48726659579030512</v>
      </c>
      <c r="F31" s="174">
        <f>IF(RES_hhdet_in_tes!F31=0,"",RES_hhdet_in_tes!F31/RES_hhdet_in_fec!F31)</f>
        <v>0.48951174498413036</v>
      </c>
      <c r="G31" s="174" t="str">
        <f>IF(RES_hhdet_in_tes!G31=0,"",RES_hhdet_in_tes!G31/RES_hhdet_in_fec!G31)</f>
        <v/>
      </c>
      <c r="H31" s="174">
        <f>IF(RES_hhdet_in_tes!H31=0,"",RES_hhdet_in_tes!H31/RES_hhdet_in_fec!H31)</f>
        <v>0.49455405994228724</v>
      </c>
      <c r="I31" s="174">
        <f>IF(RES_hhdet_in_tes!I31=0,"",RES_hhdet_in_tes!I31/RES_hhdet_in_fec!I31)</f>
        <v>0.49684324569381827</v>
      </c>
      <c r="J31" s="174">
        <f>IF(RES_hhdet_in_tes!J31=0,"",RES_hhdet_in_tes!J31/RES_hhdet_in_fec!J31)</f>
        <v>0.49969077268931172</v>
      </c>
      <c r="K31" s="174">
        <f>IF(RES_hhdet_in_tes!K31=0,"",RES_hhdet_in_tes!K31/RES_hhdet_in_fec!K31)</f>
        <v>0.50595280389578667</v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>
        <f>IF(RES_hhdet_in_tes!P31=0,"",RES_hhdet_in_tes!P31/RES_hhdet_in_fec!P31)</f>
        <v>0.50952720983467403</v>
      </c>
      <c r="Q31" s="174">
        <f>IF(RES_hhdet_in_tes!Q31=0,"",RES_hhdet_in_tes!Q31/RES_hhdet_in_fec!Q31)</f>
        <v>0.51012765755379474</v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>
        <f>IF(RES_hhdet_in_tes!D32=0,"",RES_hhdet_in_tes!D32/RES_hhdet_in_fec!D32)</f>
        <v>0.97626500168029184</v>
      </c>
      <c r="E32" s="174">
        <f>IF(RES_hhdet_in_tes!E32=0,"",RES_hhdet_in_tes!E32/RES_hhdet_in_fec!E32)</f>
        <v>0.9766643378863924</v>
      </c>
      <c r="F32" s="174">
        <f>IF(RES_hhdet_in_tes!F32=0,"",RES_hhdet_in_tes!F32/RES_hhdet_in_fec!F32)</f>
        <v>0.97703526203497792</v>
      </c>
      <c r="G32" s="174">
        <f>IF(RES_hhdet_in_tes!G32=0,"",RES_hhdet_in_tes!G32/RES_hhdet_in_fec!G32)</f>
        <v>0.97742930007886475</v>
      </c>
      <c r="H32" s="174">
        <f>IF(RES_hhdet_in_tes!H32=0,"",RES_hhdet_in_tes!H32/RES_hhdet_in_fec!H32)</f>
        <v>0.97781745673658638</v>
      </c>
      <c r="I32" s="174">
        <f>IF(RES_hhdet_in_tes!I32=0,"",RES_hhdet_in_tes!I32/RES_hhdet_in_fec!I32)</f>
        <v>0.97805014382921796</v>
      </c>
      <c r="J32" s="174">
        <f>IF(RES_hhdet_in_tes!J32=0,"",RES_hhdet_in_tes!J32/RES_hhdet_in_fec!J32)</f>
        <v>0.97845845022958711</v>
      </c>
      <c r="K32" s="174">
        <f>IF(RES_hhdet_in_tes!K32=0,"",RES_hhdet_in_tes!K32/RES_hhdet_in_fec!K32)</f>
        <v>0.97872454874631376</v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>
        <f>IF(RES_hhdet_in_tes!P32=0,"",RES_hhdet_in_tes!P32/RES_hhdet_in_fec!P32)</f>
        <v>0.9676639082037054</v>
      </c>
      <c r="Q32" s="174">
        <f>IF(RES_hhdet_in_tes!Q32=0,"",RES_hhdet_in_tes!Q32/RES_hhdet_in_fec!Q32)</f>
        <v>0.90255867994513572</v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>
        <f>IF(RES_hhdet_in_tes!D33=0,"",RES_hhdet_in_tes!D33/RES_hhdet_in_fec!D33)</f>
        <v>0.48103580375839755</v>
      </c>
      <c r="E33" s="173">
        <f>IF(RES_hhdet_in_tes!E33=0,"",RES_hhdet_in_tes!E33/RES_hhdet_in_fec!E33)</f>
        <v>0.4828498663560688</v>
      </c>
      <c r="F33" s="173">
        <f>IF(RES_hhdet_in_tes!F33=0,"",RES_hhdet_in_tes!F33/RES_hhdet_in_fec!F33)</f>
        <v>0.48525065205774676</v>
      </c>
      <c r="G33" s="173">
        <f>IF(RES_hhdet_in_tes!G33=0,"",RES_hhdet_in_tes!G33/RES_hhdet_in_fec!G33)</f>
        <v>0.48709999413373056</v>
      </c>
      <c r="H33" s="173">
        <f>IF(RES_hhdet_in_tes!H33=0,"",RES_hhdet_in_tes!H33/RES_hhdet_in_fec!H33)</f>
        <v>0.4891713356407299</v>
      </c>
      <c r="I33" s="173">
        <f>IF(RES_hhdet_in_tes!I33=0,"",RES_hhdet_in_tes!I33/RES_hhdet_in_fec!I33)</f>
        <v>0.49110870408796797</v>
      </c>
      <c r="J33" s="173">
        <f>IF(RES_hhdet_in_tes!J33=0,"",RES_hhdet_in_tes!J33/RES_hhdet_in_fec!J33)</f>
        <v>0.49240479719454261</v>
      </c>
      <c r="K33" s="173">
        <f>IF(RES_hhdet_in_tes!K33=0,"",RES_hhdet_in_tes!K33/RES_hhdet_in_fec!K33)</f>
        <v>0.49410277656501528</v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>
        <f>IF(RES_hhdet_in_tes!P33=0,"",RES_hhdet_in_tes!P33/RES_hhdet_in_fec!P33)</f>
        <v>0.49949799675664519</v>
      </c>
      <c r="Q33" s="173">
        <f>IF(RES_hhdet_in_tes!Q33=0,"",RES_hhdet_in_tes!Q33/RES_hhdet_in_fec!Q33)</f>
        <v>0.48559849897228902</v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>
        <f>IF(RES_hhdet_in_tes!D34=0,"",RES_hhdet_in_tes!D34/RES_hhdet_in_fec!D34)</f>
        <v>1</v>
      </c>
      <c r="E34" s="172">
        <f>IF(RES_hhdet_in_tes!E34=0,"",RES_hhdet_in_tes!E34/RES_hhdet_in_fec!E34)</f>
        <v>1.0001656232682845</v>
      </c>
      <c r="F34" s="172">
        <f>IF(RES_hhdet_in_tes!F34=0,"",RES_hhdet_in_tes!F34/RES_hhdet_in_fec!F34)</f>
        <v>1.0002601443315107</v>
      </c>
      <c r="G34" s="172">
        <f>IF(RES_hhdet_in_tes!G34=0,"",RES_hhdet_in_tes!G34/RES_hhdet_in_fec!G34)</f>
        <v>1.0004110388148419</v>
      </c>
      <c r="H34" s="172">
        <f>IF(RES_hhdet_in_tes!H34=0,"",RES_hhdet_in_tes!H34/RES_hhdet_in_fec!H34)</f>
        <v>1.0005477895980872</v>
      </c>
      <c r="I34" s="172">
        <f>IF(RES_hhdet_in_tes!I34=0,"",RES_hhdet_in_tes!I34/RES_hhdet_in_fec!I34)</f>
        <v>1.0005578153174364</v>
      </c>
      <c r="J34" s="172">
        <f>IF(RES_hhdet_in_tes!J34=0,"",RES_hhdet_in_tes!J34/RES_hhdet_in_fec!J34)</f>
        <v>1.0007605395356534</v>
      </c>
      <c r="K34" s="172">
        <f>IF(RES_hhdet_in_tes!K34=0,"",RES_hhdet_in_tes!K34/RES_hhdet_in_fec!K34)</f>
        <v>1.0007933080646711</v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>
        <f>IF(RES_hhdet_in_tes!P34=0,"",RES_hhdet_in_tes!P34/RES_hhdet_in_fec!P34)</f>
        <v>0.99490647058383685</v>
      </c>
      <c r="Q34" s="172">
        <f>IF(RES_hhdet_in_tes!Q34=0,"",RES_hhdet_in_tes!Q34/RES_hhdet_in_fec!Q34)</f>
        <v>0.96434587048343023</v>
      </c>
    </row>
    <row r="35" spans="1:17" ht="12" customHeight="1" x14ac:dyDescent="0.25">
      <c r="A35" s="163" t="s">
        <v>142</v>
      </c>
      <c r="B35" s="171"/>
      <c r="C35" s="171">
        <f>IF(RES_hhdet_in_tes!C35=0,"",RES_hhdet_in_tes!C35/RES_hhdet_in_fec!C35)</f>
        <v>0.61489595342985692</v>
      </c>
      <c r="D35" s="171">
        <f>IF(RES_hhdet_in_tes!D35=0,"",RES_hhdet_in_tes!D35/RES_hhdet_in_fec!D35)</f>
        <v>0.62223199867510182</v>
      </c>
      <c r="E35" s="171" t="str">
        <f>IF(RES_hhdet_in_tes!E35=0,"",RES_hhdet_in_tes!E35/RES_hhdet_in_fec!E35)</f>
        <v/>
      </c>
      <c r="F35" s="171">
        <f>IF(RES_hhdet_in_tes!F35=0,"",RES_hhdet_in_tes!F35/RES_hhdet_in_fec!F35)</f>
        <v>0.63623988842273382</v>
      </c>
      <c r="G35" s="171">
        <f>IF(RES_hhdet_in_tes!G35=0,"",RES_hhdet_in_tes!G35/RES_hhdet_in_fec!G35)</f>
        <v>0.64474848679796692</v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>
        <f>IF(RES_hhdet_in_tes!J35=0,"",RES_hhdet_in_tes!J35/RES_hhdet_in_fec!J35)</f>
        <v>0.67418681974905459</v>
      </c>
      <c r="K35" s="171">
        <f>IF(RES_hhdet_in_tes!K35=0,"",RES_hhdet_in_tes!K35/RES_hhdet_in_fec!K35)</f>
        <v>0.67051280427208571</v>
      </c>
      <c r="L35" s="171" t="str">
        <f>IF(RES_hhdet_in_tes!L35=0,"",RES_hhdet_in_tes!L35/RES_hhdet_in_fec!L35)</f>
        <v/>
      </c>
      <c r="M35" s="171">
        <f>IF(RES_hhdet_in_tes!M35=0,"",RES_hhdet_in_tes!M35/RES_hhdet_in_fec!M35)</f>
        <v>0.65184082014739331</v>
      </c>
      <c r="N35" s="171">
        <f>IF(RES_hhdet_in_tes!N35=0,"",RES_hhdet_in_tes!N35/RES_hhdet_in_fec!N35)</f>
        <v>0.64603840388450973</v>
      </c>
      <c r="O35" s="171" t="str">
        <f>IF(RES_hhdet_in_tes!O35=0,"",RES_hhdet_in_tes!O35/RES_hhdet_in_fec!O35)</f>
        <v/>
      </c>
      <c r="P35" s="171">
        <f>IF(RES_hhdet_in_tes!P35=0,"",RES_hhdet_in_tes!P35/RES_hhdet_in_fec!P35)</f>
        <v>0.64668241502943402</v>
      </c>
      <c r="Q35" s="171">
        <f>IF(RES_hhdet_in_tes!Q35=0,"",RES_hhdet_in_tes!Q35/RES_hhdet_in_fec!Q35)</f>
        <v>0.64990459663395039</v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>
        <f>IF(RES_hhdet_in_tes!D36=0,"",RES_hhdet_in_tes!D36/RES_hhdet_in_fec!D36)</f>
        <v>0.98597807551254246</v>
      </c>
      <c r="E36" s="170">
        <f>IF(RES_hhdet_in_tes!E36=0,"",RES_hhdet_in_tes!E36/RES_hhdet_in_fec!E36)</f>
        <v>0.98512080760364518</v>
      </c>
      <c r="F36" s="170">
        <f>IF(RES_hhdet_in_tes!F36=0,"",RES_hhdet_in_tes!F36/RES_hhdet_in_fec!F36)</f>
        <v>0.98631653555290233</v>
      </c>
      <c r="G36" s="170">
        <f>IF(RES_hhdet_in_tes!G36=0,"",RES_hhdet_in_tes!G36/RES_hhdet_in_fec!G36)</f>
        <v>0.98697386237858165</v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>
        <f>IF(RES_hhdet_in_tes!J36=0,"",RES_hhdet_in_tes!J36/RES_hhdet_in_fec!J36)</f>
        <v>0.98726327865302388</v>
      </c>
      <c r="K36" s="170">
        <f>IF(RES_hhdet_in_tes!K36=0,"",RES_hhdet_in_tes!K36/RES_hhdet_in_fec!K36)</f>
        <v>0.9880042855175204</v>
      </c>
      <c r="L36" s="170" t="str">
        <f>IF(RES_hhdet_in_tes!L36=0,"",RES_hhdet_in_tes!L36/RES_hhdet_in_fec!L36)</f>
        <v/>
      </c>
      <c r="M36" s="170">
        <f>IF(RES_hhdet_in_tes!M36=0,"",RES_hhdet_in_tes!M36/RES_hhdet_in_fec!M36)</f>
        <v>0.98811421328327731</v>
      </c>
      <c r="N36" s="170">
        <f>IF(RES_hhdet_in_tes!N36=0,"",RES_hhdet_in_tes!N36/RES_hhdet_in_fec!N36)</f>
        <v>0.98820299097371156</v>
      </c>
      <c r="O36" s="170" t="str">
        <f>IF(RES_hhdet_in_tes!O36=0,"",RES_hhdet_in_tes!O36/RES_hhdet_in_fec!O36)</f>
        <v/>
      </c>
      <c r="P36" s="170">
        <f>IF(RES_hhdet_in_tes!P36=0,"",RES_hhdet_in_tes!P36/RES_hhdet_in_fec!P36)</f>
        <v>0.98196991340832729</v>
      </c>
      <c r="Q36" s="170">
        <f>IF(RES_hhdet_in_tes!Q36=0,"",RES_hhdet_in_tes!Q36/RES_hhdet_in_fec!Q36)</f>
        <v>0.94149532947003178</v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>
        <f>IF(RES_hhdet_in_tes!D37=0,"",RES_hhdet_in_tes!D37/RES_hhdet_in_fec!D37)</f>
        <v>0.6146568603579492</v>
      </c>
      <c r="E37" s="73">
        <f>IF(RES_hhdet_in_tes!E37=0,"",RES_hhdet_in_tes!E37/RES_hhdet_in_fec!E37)</f>
        <v>0.61556112929359807</v>
      </c>
      <c r="F37" s="73">
        <f>IF(RES_hhdet_in_tes!F37=0,"",RES_hhdet_in_tes!F37/RES_hhdet_in_fec!F37)</f>
        <v>0.61762462500700177</v>
      </c>
      <c r="G37" s="73">
        <f>IF(RES_hhdet_in_tes!G37=0,"",RES_hhdet_in_tes!G37/RES_hhdet_in_fec!G37)</f>
        <v>0.62022682561498876</v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>
        <f>IF(RES_hhdet_in_tes!J37=0,"",RES_hhdet_in_tes!J37/RES_hhdet_in_fec!J37)</f>
        <v>0.62699939329153465</v>
      </c>
      <c r="K37" s="73">
        <f>IF(RES_hhdet_in_tes!K37=0,"",RES_hhdet_in_tes!K37/RES_hhdet_in_fec!K37)</f>
        <v>0.63202412946256936</v>
      </c>
      <c r="L37" s="73" t="str">
        <f>IF(RES_hhdet_in_tes!L37=0,"",RES_hhdet_in_tes!L37/RES_hhdet_in_fec!L37)</f>
        <v/>
      </c>
      <c r="M37" s="73">
        <f>IF(RES_hhdet_in_tes!M37=0,"",RES_hhdet_in_tes!M37/RES_hhdet_in_fec!M37)</f>
        <v>0.64052914132142036</v>
      </c>
      <c r="N37" s="73">
        <f>IF(RES_hhdet_in_tes!N37=0,"",RES_hhdet_in_tes!N37/RES_hhdet_in_fec!N37)</f>
        <v>0.64327918776591975</v>
      </c>
      <c r="O37" s="73" t="str">
        <f>IF(RES_hhdet_in_tes!O37=0,"",RES_hhdet_in_tes!O37/RES_hhdet_in_fec!O37)</f>
        <v/>
      </c>
      <c r="P37" s="73">
        <f>IF(RES_hhdet_in_tes!P37=0,"",RES_hhdet_in_tes!P37/RES_hhdet_in_fec!P37)</f>
        <v>0.64368379686361143</v>
      </c>
      <c r="Q37" s="73">
        <f>IF(RES_hhdet_in_tes!Q37=0,"",RES_hhdet_in_tes!Q37/RES_hhdet_in_fec!Q37)</f>
        <v>0.63268059688183864</v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>
        <f>IF(RES_hhdet_in_tes!D38=0,"",RES_hhdet_in_tes!D38/RES_hhdet_in_fec!D38)</f>
        <v>1</v>
      </c>
      <c r="E38" s="73">
        <f>IF(RES_hhdet_in_tes!E38=0,"",RES_hhdet_in_tes!E38/RES_hhdet_in_fec!E38)</f>
        <v>0.99969184927002575</v>
      </c>
      <c r="F38" s="73">
        <f>IF(RES_hhdet_in_tes!F38=0,"",RES_hhdet_in_tes!F38/RES_hhdet_in_fec!F38)</f>
        <v>1.000298996866871</v>
      </c>
      <c r="G38" s="73">
        <f>IF(RES_hhdet_in_tes!G38=0,"",RES_hhdet_in_tes!G38/RES_hhdet_in_fec!G38)</f>
        <v>1.0005750438089138</v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>
        <f>IF(RES_hhdet_in_tes!J38=0,"",RES_hhdet_in_tes!J38/RES_hhdet_in_fec!J38)</f>
        <v>1.000660460800981</v>
      </c>
      <c r="K38" s="73">
        <f>IF(RES_hhdet_in_tes!K38=0,"",RES_hhdet_in_tes!K38/RES_hhdet_in_fec!K38)</f>
        <v>1.0008662017217316</v>
      </c>
      <c r="L38" s="73" t="str">
        <f>IF(RES_hhdet_in_tes!L38=0,"",RES_hhdet_in_tes!L38/RES_hhdet_in_fec!L38)</f>
        <v/>
      </c>
      <c r="M38" s="73">
        <f>IF(RES_hhdet_in_tes!M38=0,"",RES_hhdet_in_tes!M38/RES_hhdet_in_fec!M38)</f>
        <v>1.0004277645603585</v>
      </c>
      <c r="N38" s="73">
        <f>IF(RES_hhdet_in_tes!N38=0,"",RES_hhdet_in_tes!N38/RES_hhdet_in_fec!N38)</f>
        <v>1.0003799366021398</v>
      </c>
      <c r="O38" s="73" t="str">
        <f>IF(RES_hhdet_in_tes!O38=0,"",RES_hhdet_in_tes!O38/RES_hhdet_in_fec!O38)</f>
        <v/>
      </c>
      <c r="P38" s="73">
        <f>IF(RES_hhdet_in_tes!P38=0,"",RES_hhdet_in_tes!P38/RES_hhdet_in_fec!P38)</f>
        <v>0.99752829957490952</v>
      </c>
      <c r="Q38" s="73">
        <f>IF(RES_hhdet_in_tes!Q38=0,"",RES_hhdet_in_tes!Q38/RES_hhdet_in_fec!Q38)</f>
        <v>0.97848956896803163</v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0.44776657470071068</v>
      </c>
      <c r="D39" s="169">
        <f>IF(RES_hhdet_in_tes!D39=0,"",RES_hhdet_in_tes!D39/RES_hhdet_in_fec!D39)</f>
        <v>0.82325567226283547</v>
      </c>
      <c r="E39" s="169">
        <f>IF(RES_hhdet_in_tes!E39=0,"",RES_hhdet_in_tes!E39/RES_hhdet_in_fec!E39)</f>
        <v>0.68163139340382528</v>
      </c>
      <c r="F39" s="169">
        <f>IF(RES_hhdet_in_tes!F39=0,"",RES_hhdet_in_tes!F39/RES_hhdet_in_fec!F39)</f>
        <v>0.49334292931366763</v>
      </c>
      <c r="G39" s="169">
        <f>IF(RES_hhdet_in_tes!G39=0,"",RES_hhdet_in_tes!G39/RES_hhdet_in_fec!G39)</f>
        <v>0.67111836260282709</v>
      </c>
      <c r="H39" s="169">
        <f>IF(RES_hhdet_in_tes!H39=0,"",RES_hhdet_in_tes!H39/RES_hhdet_in_fec!H39)</f>
        <v>0.46258162589792429</v>
      </c>
      <c r="I39" s="169">
        <f>IF(RES_hhdet_in_tes!I39=0,"",RES_hhdet_in_tes!I39/RES_hhdet_in_fec!I39)</f>
        <v>0.4633775754931207</v>
      </c>
      <c r="J39" s="169">
        <f>IF(RES_hhdet_in_tes!J39=0,"",RES_hhdet_in_tes!J39/RES_hhdet_in_fec!J39)</f>
        <v>0.46487435948945888</v>
      </c>
      <c r="K39" s="169">
        <f>IF(RES_hhdet_in_tes!K39=0,"",RES_hhdet_in_tes!K39/RES_hhdet_in_fec!K39)</f>
        <v>0.47080646894510353</v>
      </c>
      <c r="L39" s="169" t="str">
        <f>IF(RES_hhdet_in_tes!L39=0,"",RES_hhdet_in_tes!L39/RES_hhdet_in_fec!L39)</f>
        <v/>
      </c>
      <c r="M39" s="169">
        <f>IF(RES_hhdet_in_tes!M39=0,"",RES_hhdet_in_tes!M39/RES_hhdet_in_fec!M39)</f>
        <v>0.84266800971448341</v>
      </c>
      <c r="N39" s="169">
        <f>IF(RES_hhdet_in_tes!N39=0,"",RES_hhdet_in_tes!N39/RES_hhdet_in_fec!N39)</f>
        <v>0.84365331106620678</v>
      </c>
      <c r="O39" s="169" t="str">
        <f>IF(RES_hhdet_in_tes!O39=0,"",RES_hhdet_in_tes!O39/RES_hhdet_in_fec!O39)</f>
        <v/>
      </c>
      <c r="P39" s="169">
        <f>IF(RES_hhdet_in_tes!P39=0,"",RES_hhdet_in_tes!P39/RES_hhdet_in_fec!P39)</f>
        <v>0.84658504649186417</v>
      </c>
      <c r="Q39" s="169">
        <f>IF(RES_hhdet_in_tes!Q39=0,"",RES_hhdet_in_tes!Q39/RES_hhdet_in_fec!Q39)</f>
        <v>0.81111474045364507</v>
      </c>
    </row>
    <row r="40" spans="1:17" ht="12" customHeight="1" x14ac:dyDescent="0.25">
      <c r="A40" s="23" t="s">
        <v>57</v>
      </c>
      <c r="B40" s="73"/>
      <c r="C40" s="73">
        <f>IF(RES_hhdet_in_tes!C40=0,"",RES_hhdet_in_tes!C40/RES_hhdet_in_fec!C40)</f>
        <v>0.44776657470071068</v>
      </c>
      <c r="D40" s="73" t="str">
        <f>IF(RES_hhdet_in_tes!D40=0,"",RES_hhdet_in_tes!D40/RES_hhdet_in_fec!D40)</f>
        <v/>
      </c>
      <c r="E40" s="73">
        <f>IF(RES_hhdet_in_tes!E40=0,"",RES_hhdet_in_tes!E40/RES_hhdet_in_fec!E40)</f>
        <v>0.45892452917751436</v>
      </c>
      <c r="F40" s="73">
        <f>IF(RES_hhdet_in_tes!F40=0,"",RES_hhdet_in_tes!F40/RES_hhdet_in_fec!F40)</f>
        <v>0.45937668800151749</v>
      </c>
      <c r="G40" s="73">
        <f>IF(RES_hhdet_in_tes!G40=0,"",RES_hhdet_in_tes!G40/RES_hhdet_in_fec!G40)</f>
        <v>0.46099155702949984</v>
      </c>
      <c r="H40" s="73">
        <f>IF(RES_hhdet_in_tes!H40=0,"",RES_hhdet_in_tes!H40/RES_hhdet_in_fec!H40)</f>
        <v>0.46258162589792429</v>
      </c>
      <c r="I40" s="73">
        <f>IF(RES_hhdet_in_tes!I40=0,"",RES_hhdet_in_tes!I40/RES_hhdet_in_fec!I40)</f>
        <v>0.4633775754931207</v>
      </c>
      <c r="J40" s="73">
        <f>IF(RES_hhdet_in_tes!J40=0,"",RES_hhdet_in_tes!J40/RES_hhdet_in_fec!J40)</f>
        <v>0.46487435948945888</v>
      </c>
      <c r="K40" s="73">
        <f>IF(RES_hhdet_in_tes!K40=0,"",RES_hhdet_in_tes!K40/RES_hhdet_in_fec!K40)</f>
        <v>0.47080646894510353</v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>
        <f>IF(RES_hhdet_in_tes!Q40=0,"",RES_hhdet_in_tes!Q40/RES_hhdet_in_fec!Q40)</f>
        <v>0.47551996530214552</v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>
        <f>IF(RES_hhdet_in_tes!D41=0,"",RES_hhdet_in_tes!D41/RES_hhdet_in_fec!D41)</f>
        <v>0.82325567226283547</v>
      </c>
      <c r="E41" s="65">
        <f>IF(RES_hhdet_in_tes!E41=0,"",RES_hhdet_in_tes!E41/RES_hhdet_in_fec!E41)</f>
        <v>0.82705940858388649</v>
      </c>
      <c r="F41" s="65">
        <f>IF(RES_hhdet_in_tes!F41=0,"",RES_hhdet_in_tes!F41/RES_hhdet_in_fec!F41)</f>
        <v>0.83131150150348732</v>
      </c>
      <c r="G41" s="65">
        <f>IF(RES_hhdet_in_tes!G41=0,"",RES_hhdet_in_tes!G41/RES_hhdet_in_fec!G41)</f>
        <v>0.83565843580209687</v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>
        <f>IF(RES_hhdet_in_tes!M41=0,"",RES_hhdet_in_tes!M41/RES_hhdet_in_fec!M41)</f>
        <v>0.84266800971448341</v>
      </c>
      <c r="N41" s="65">
        <f>IF(RES_hhdet_in_tes!N41=0,"",RES_hhdet_in_tes!N41/RES_hhdet_in_fec!N41)</f>
        <v>0.84365331106620678</v>
      </c>
      <c r="O41" s="65" t="str">
        <f>IF(RES_hhdet_in_tes!O41=0,"",RES_hhdet_in_tes!O41/RES_hhdet_in_fec!O41)</f>
        <v/>
      </c>
      <c r="P41" s="65">
        <f>IF(RES_hhdet_in_tes!P41=0,"",RES_hhdet_in_tes!P41/RES_hhdet_in_fec!P41)</f>
        <v>0.84658504649186417</v>
      </c>
      <c r="Q41" s="65">
        <f>IF(RES_hhdet_in_tes!Q41=0,"",RES_hhdet_in_tes!Q41/RES_hhdet_in_fec!Q41)</f>
        <v>0.84772895573994389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 t="str">
        <f>IF(RES_hhdet_in_tes!C43=0,"",RES_hhdet_in_tes!C43/RES_hhdet_in_fec!C43)</f>
        <v/>
      </c>
      <c r="D43" s="175" t="str">
        <f>IF(RES_hhdet_in_tes!D43=0,"",RES_hhdet_in_tes!D43/RES_hhdet_in_fec!D43)</f>
        <v/>
      </c>
      <c r="E43" s="175" t="str">
        <f>IF(RES_hhdet_in_tes!E43=0,"",RES_hhdet_in_tes!E43/RES_hhdet_in_fec!E43)</f>
        <v/>
      </c>
      <c r="F43" s="175" t="str">
        <f>IF(RES_hhdet_in_tes!F43=0,"",RES_hhdet_in_tes!F43/RES_hhdet_in_fec!F43)</f>
        <v/>
      </c>
      <c r="G43" s="175" t="str">
        <f>IF(RES_hhdet_in_tes!G43=0,"",RES_hhdet_in_tes!G43/RES_hhdet_in_fec!G43)</f>
        <v/>
      </c>
      <c r="H43" s="175" t="str">
        <f>IF(RES_hhdet_in_tes!H43=0,"",RES_hhdet_in_tes!H43/RES_hhdet_in_fec!H43)</f>
        <v/>
      </c>
      <c r="I43" s="175" t="str">
        <f>IF(RES_hhdet_in_tes!I43=0,"",RES_hhdet_in_tes!I43/RES_hhdet_in_fec!I43)</f>
        <v/>
      </c>
      <c r="J43" s="175" t="str">
        <f>IF(RES_hhdet_in_tes!J43=0,"",RES_hhdet_in_tes!J43/RES_hhdet_in_fec!J43)</f>
        <v/>
      </c>
      <c r="K43" s="175" t="str">
        <f>IF(RES_hhdet_in_tes!K43=0,"",RES_hhdet_in_tes!K43/RES_hhdet_in_fec!K43)</f>
        <v/>
      </c>
      <c r="L43" s="175" t="str">
        <f>IF(RES_hhdet_in_tes!L43=0,"",RES_hhdet_in_tes!L43/RES_hhdet_in_fec!L43)</f>
        <v/>
      </c>
      <c r="M43" s="175" t="str">
        <f>IF(RES_hhdet_in_tes!M43=0,"",RES_hhdet_in_tes!M43/RES_hhdet_in_fec!M43)</f>
        <v/>
      </c>
      <c r="N43" s="175" t="str">
        <f>IF(RES_hhdet_in_tes!N43=0,"",RES_hhdet_in_tes!N43/RES_hhdet_in_fec!N43)</f>
        <v/>
      </c>
      <c r="O43" s="175">
        <f>IF(RES_hhdet_in_tes!O43=0,"",RES_hhdet_in_tes!O43/RES_hhdet_in_fec!O43)</f>
        <v>1.0157056916119476</v>
      </c>
      <c r="P43" s="175">
        <f>IF(RES_hhdet_in_tes!P43=0,"",RES_hhdet_in_tes!P43/RES_hhdet_in_fec!P43)</f>
        <v>1.2005478166473864</v>
      </c>
      <c r="Q43" s="175">
        <f>IF(RES_hhdet_in_tes!Q43=0,"",RES_hhdet_in_tes!Q43/RES_hhdet_in_fec!Q43)</f>
        <v>0.99373998601880797</v>
      </c>
    </row>
    <row r="44" spans="1:17" ht="12.95" customHeight="1" x14ac:dyDescent="0.25">
      <c r="A44" s="158" t="s">
        <v>65</v>
      </c>
      <c r="B44" s="169"/>
      <c r="C44" s="169" t="str">
        <f>IF(RES_hhdet_in_tes!C44=0,"",RES_hhdet_in_tes!C44/RES_hhdet_in_fec!C44)</f>
        <v/>
      </c>
      <c r="D44" s="169" t="str">
        <f>IF(RES_hhdet_in_tes!D44=0,"",RES_hhdet_in_tes!D44/RES_hhdet_in_fec!D44)</f>
        <v/>
      </c>
      <c r="E44" s="169" t="str">
        <f>IF(RES_hhdet_in_tes!E44=0,"",RES_hhdet_in_tes!E44/RES_hhdet_in_fec!E44)</f>
        <v/>
      </c>
      <c r="F44" s="169" t="str">
        <f>IF(RES_hhdet_in_tes!F44=0,"",RES_hhdet_in_tes!F44/RES_hhdet_in_fec!F44)</f>
        <v/>
      </c>
      <c r="G44" s="169" t="str">
        <f>IF(RES_hhdet_in_tes!G44=0,"",RES_hhdet_in_tes!G44/RES_hhdet_in_fec!G44)</f>
        <v/>
      </c>
      <c r="H44" s="169" t="str">
        <f>IF(RES_hhdet_in_tes!H44=0,"",RES_hhdet_in_tes!H44/RES_hhdet_in_fec!H44)</f>
        <v/>
      </c>
      <c r="I44" s="169" t="str">
        <f>IF(RES_hhdet_in_tes!I44=0,"",RES_hhdet_in_tes!I44/RES_hhdet_in_fec!I44)</f>
        <v/>
      </c>
      <c r="J44" s="169" t="str">
        <f>IF(RES_hhdet_in_tes!J44=0,"",RES_hhdet_in_tes!J44/RES_hhdet_in_fec!J44)</f>
        <v/>
      </c>
      <c r="K44" s="169" t="str">
        <f>IF(RES_hhdet_in_tes!K44=0,"",RES_hhdet_in_tes!K44/RES_hhdet_in_fec!K44)</f>
        <v/>
      </c>
      <c r="L44" s="169" t="str">
        <f>IF(RES_hhdet_in_tes!L44=0,"",RES_hhdet_in_tes!L44/RES_hhdet_in_fec!L44)</f>
        <v/>
      </c>
      <c r="M44" s="169" t="str">
        <f>IF(RES_hhdet_in_tes!M44=0,"",RES_hhdet_in_tes!M44/RES_hhdet_in_fec!M44)</f>
        <v/>
      </c>
      <c r="N44" s="169" t="str">
        <f>IF(RES_hhdet_in_tes!N44=0,"",RES_hhdet_in_tes!N44/RES_hhdet_in_fec!N44)</f>
        <v/>
      </c>
      <c r="O44" s="169">
        <f>IF(RES_hhdet_in_tes!O44=0,"",RES_hhdet_in_tes!O44/RES_hhdet_in_fec!O44)</f>
        <v>0.62230421366749977</v>
      </c>
      <c r="P44" s="169">
        <f>IF(RES_hhdet_in_tes!P44=0,"",RES_hhdet_in_tes!P44/RES_hhdet_in_fec!P44)</f>
        <v>0.61495382443457425</v>
      </c>
      <c r="Q44" s="169">
        <f>IF(RES_hhdet_in_tes!Q44=0,"",RES_hhdet_in_tes!Q44/RES_hhdet_in_fec!Q44)</f>
        <v>0.61247472324469232</v>
      </c>
    </row>
    <row r="45" spans="1:17" ht="12" customHeight="1" x14ac:dyDescent="0.25">
      <c r="A45" s="23" t="s">
        <v>166</v>
      </c>
      <c r="B45" s="73"/>
      <c r="C45" s="73" t="str">
        <f>IF(RES_hhdet_in_tes!C45=0,"",RES_hhdet_in_tes!C45/RES_hhdet_in_fec!C45)</f>
        <v/>
      </c>
      <c r="D45" s="73" t="str">
        <f>IF(RES_hhdet_in_tes!D45=0,"",RES_hhdet_in_tes!D45/RES_hhdet_in_fec!D45)</f>
        <v/>
      </c>
      <c r="E45" s="73" t="str">
        <f>IF(RES_hhdet_in_tes!E45=0,"",RES_hhdet_in_tes!E45/RES_hhdet_in_fec!E45)</f>
        <v/>
      </c>
      <c r="F45" s="73" t="str">
        <f>IF(RES_hhdet_in_tes!F45=0,"",RES_hhdet_in_tes!F45/RES_hhdet_in_fec!F45)</f>
        <v/>
      </c>
      <c r="G45" s="73" t="str">
        <f>IF(RES_hhdet_in_tes!G45=0,"",RES_hhdet_in_tes!G45/RES_hhdet_in_fec!G45)</f>
        <v/>
      </c>
      <c r="H45" s="73" t="str">
        <f>IF(RES_hhdet_in_tes!H45=0,"",RES_hhdet_in_tes!H45/RES_hhdet_in_fec!H45)</f>
        <v/>
      </c>
      <c r="I45" s="73" t="str">
        <f>IF(RES_hhdet_in_tes!I45=0,"",RES_hhdet_in_tes!I45/RES_hhdet_in_fec!I45)</f>
        <v/>
      </c>
      <c r="J45" s="73" t="str">
        <f>IF(RES_hhdet_in_tes!J45=0,"",RES_hhdet_in_tes!J45/RES_hhdet_in_fec!J45)</f>
        <v/>
      </c>
      <c r="K45" s="73" t="str">
        <f>IF(RES_hhdet_in_tes!K45=0,"",RES_hhdet_in_tes!K45/RES_hhdet_in_fec!K45)</f>
        <v/>
      </c>
      <c r="L45" s="73" t="str">
        <f>IF(RES_hhdet_in_tes!L45=0,"",RES_hhdet_in_tes!L45/RES_hhdet_in_fec!L45)</f>
        <v/>
      </c>
      <c r="M45" s="73" t="str">
        <f>IF(RES_hhdet_in_tes!M45=0,"",RES_hhdet_in_tes!M45/RES_hhdet_in_fec!M45)</f>
        <v/>
      </c>
      <c r="N45" s="73" t="str">
        <f>IF(RES_hhdet_in_tes!N45=0,"",RES_hhdet_in_tes!N45/RES_hhdet_in_fec!N45)</f>
        <v/>
      </c>
      <c r="O45" s="73">
        <f>IF(RES_hhdet_in_tes!O45=0,"",RES_hhdet_in_tes!O45/RES_hhdet_in_fec!O45)</f>
        <v>0.62086660719199382</v>
      </c>
      <c r="P45" s="73">
        <f>IF(RES_hhdet_in_tes!P45=0,"",RES_hhdet_in_tes!P45/RES_hhdet_in_fec!P45)</f>
        <v>0.61120508980096711</v>
      </c>
      <c r="Q45" s="73">
        <f>IF(RES_hhdet_in_tes!Q45=0,"",RES_hhdet_in_tes!Q45/RES_hhdet_in_fec!Q45)</f>
        <v>0.60283234406830211</v>
      </c>
    </row>
    <row r="46" spans="1:17" ht="12" customHeight="1" x14ac:dyDescent="0.25">
      <c r="A46" s="23" t="s">
        <v>60</v>
      </c>
      <c r="B46" s="73"/>
      <c r="C46" s="73" t="str">
        <f>IF(RES_hhdet_in_tes!C46=0,"",RES_hhdet_in_tes!C46/RES_hhdet_in_fec!C46)</f>
        <v/>
      </c>
      <c r="D46" s="73" t="str">
        <f>IF(RES_hhdet_in_tes!D46=0,"",RES_hhdet_in_tes!D46/RES_hhdet_in_fec!D46)</f>
        <v/>
      </c>
      <c r="E46" s="73" t="str">
        <f>IF(RES_hhdet_in_tes!E46=0,"",RES_hhdet_in_tes!E46/RES_hhdet_in_fec!E46)</f>
        <v/>
      </c>
      <c r="F46" s="73" t="str">
        <f>IF(RES_hhdet_in_tes!F46=0,"",RES_hhdet_in_tes!F46/RES_hhdet_in_fec!F46)</f>
        <v/>
      </c>
      <c r="G46" s="73" t="str">
        <f>IF(RES_hhdet_in_tes!G46=0,"",RES_hhdet_in_tes!G46/RES_hhdet_in_fec!G46)</f>
        <v/>
      </c>
      <c r="H46" s="73" t="str">
        <f>IF(RES_hhdet_in_tes!H46=0,"",RES_hhdet_in_tes!H46/RES_hhdet_in_fec!H46)</f>
        <v/>
      </c>
      <c r="I46" s="73" t="str">
        <f>IF(RES_hhdet_in_tes!I46=0,"",RES_hhdet_in_tes!I46/RES_hhdet_in_fec!I46)</f>
        <v/>
      </c>
      <c r="J46" s="73" t="str">
        <f>IF(RES_hhdet_in_tes!J46=0,"",RES_hhdet_in_tes!J46/RES_hhdet_in_fec!J46)</f>
        <v/>
      </c>
      <c r="K46" s="73" t="str">
        <f>IF(RES_hhdet_in_tes!K46=0,"",RES_hhdet_in_tes!K46/RES_hhdet_in_fec!K46)</f>
        <v/>
      </c>
      <c r="L46" s="73" t="str">
        <f>IF(RES_hhdet_in_tes!L46=0,"",RES_hhdet_in_tes!L46/RES_hhdet_in_fec!L46)</f>
        <v/>
      </c>
      <c r="M46" s="73" t="str">
        <f>IF(RES_hhdet_in_tes!M46=0,"",RES_hhdet_in_tes!M46/RES_hhdet_in_fec!M46)</f>
        <v/>
      </c>
      <c r="N46" s="73" t="str">
        <f>IF(RES_hhdet_in_tes!N46=0,"",RES_hhdet_in_tes!N46/RES_hhdet_in_fec!N46)</f>
        <v/>
      </c>
      <c r="O46" s="73">
        <f>IF(RES_hhdet_in_tes!O46=0,"",RES_hhdet_in_tes!O46/RES_hhdet_in_fec!O46)</f>
        <v>1.0000000000000004</v>
      </c>
      <c r="P46" s="73">
        <f>IF(RES_hhdet_in_tes!P46=0,"",RES_hhdet_in_tes!P46/RES_hhdet_in_fec!P46)</f>
        <v>0.98520165139155302</v>
      </c>
      <c r="Q46" s="73">
        <f>IF(RES_hhdet_in_tes!Q46=0,"",RES_hhdet_in_tes!Q46/RES_hhdet_in_fec!Q46)</f>
        <v>0.98147006625115818</v>
      </c>
    </row>
    <row r="47" spans="1:17" ht="12.95" customHeight="1" x14ac:dyDescent="0.25">
      <c r="A47" s="158" t="s">
        <v>112</v>
      </c>
      <c r="B47" s="169"/>
      <c r="C47" s="169" t="str">
        <f>IF(RES_hhdet_in_tes!C47=0,"",RES_hhdet_in_tes!C47/RES_hhdet_in_fec!C47)</f>
        <v/>
      </c>
      <c r="D47" s="169" t="str">
        <f>IF(RES_hhdet_in_tes!D47=0,"",RES_hhdet_in_tes!D47/RES_hhdet_in_fec!D47)</f>
        <v/>
      </c>
      <c r="E47" s="169" t="str">
        <f>IF(RES_hhdet_in_tes!E47=0,"",RES_hhdet_in_tes!E47/RES_hhdet_in_fec!E47)</f>
        <v/>
      </c>
      <c r="F47" s="169" t="str">
        <f>IF(RES_hhdet_in_tes!F47=0,"",RES_hhdet_in_tes!F47/RES_hhdet_in_fec!F47)</f>
        <v/>
      </c>
      <c r="G47" s="169" t="str">
        <f>IF(RES_hhdet_in_tes!G47=0,"",RES_hhdet_in_tes!G47/RES_hhdet_in_fec!G47)</f>
        <v/>
      </c>
      <c r="H47" s="169" t="str">
        <f>IF(RES_hhdet_in_tes!H47=0,"",RES_hhdet_in_tes!H47/RES_hhdet_in_fec!H47)</f>
        <v/>
      </c>
      <c r="I47" s="169" t="str">
        <f>IF(RES_hhdet_in_tes!I47=0,"",RES_hhdet_in_tes!I47/RES_hhdet_in_fec!I47)</f>
        <v/>
      </c>
      <c r="J47" s="169" t="str">
        <f>IF(RES_hhdet_in_tes!J47=0,"",RES_hhdet_in_tes!J47/RES_hhdet_in_fec!J47)</f>
        <v/>
      </c>
      <c r="K47" s="169" t="str">
        <f>IF(RES_hhdet_in_tes!K47=0,"",RES_hhdet_in_tes!K47/RES_hhdet_in_fec!K47)</f>
        <v/>
      </c>
      <c r="L47" s="169" t="str">
        <f>IF(RES_hhdet_in_tes!L47=0,"",RES_hhdet_in_tes!L47/RES_hhdet_in_fec!L47)</f>
        <v/>
      </c>
      <c r="M47" s="169" t="str">
        <f>IF(RES_hhdet_in_tes!M47=0,"",RES_hhdet_in_tes!M47/RES_hhdet_in_fec!M47)</f>
        <v/>
      </c>
      <c r="N47" s="169" t="str">
        <f>IF(RES_hhdet_in_tes!N47=0,"",RES_hhdet_in_tes!N47/RES_hhdet_in_fec!N47)</f>
        <v/>
      </c>
      <c r="O47" s="169">
        <f>IF(RES_hhdet_in_tes!O47=0,"",RES_hhdet_in_tes!O47/RES_hhdet_in_fec!O47)</f>
        <v>3.1075160492207088</v>
      </c>
      <c r="P47" s="169">
        <f>IF(RES_hhdet_in_tes!P47=0,"",RES_hhdet_in_tes!P47/RES_hhdet_in_fec!P47)</f>
        <v>3.265603788105008</v>
      </c>
      <c r="Q47" s="169">
        <f>IF(RES_hhdet_in_tes!Q47=0,"",RES_hhdet_in_tes!Q47/RES_hhdet_in_fec!Q47)</f>
        <v>3.4224248500665411</v>
      </c>
    </row>
    <row r="48" spans="1:17" ht="12" customHeight="1" x14ac:dyDescent="0.25">
      <c r="A48" s="23" t="s">
        <v>60</v>
      </c>
      <c r="B48" s="73"/>
      <c r="C48" s="73" t="str">
        <f>IF(RES_hhdet_in_tes!C48=0,"",RES_hhdet_in_tes!C48/RES_hhdet_in_fec!C48)</f>
        <v/>
      </c>
      <c r="D48" s="73" t="str">
        <f>IF(RES_hhdet_in_tes!D48=0,"",RES_hhdet_in_tes!D48/RES_hhdet_in_fec!D48)</f>
        <v/>
      </c>
      <c r="E48" s="73" t="str">
        <f>IF(RES_hhdet_in_tes!E48=0,"",RES_hhdet_in_tes!E48/RES_hhdet_in_fec!E48)</f>
        <v/>
      </c>
      <c r="F48" s="73" t="str">
        <f>IF(RES_hhdet_in_tes!F48=0,"",RES_hhdet_in_tes!F48/RES_hhdet_in_fec!F48)</f>
        <v/>
      </c>
      <c r="G48" s="73" t="str">
        <f>IF(RES_hhdet_in_tes!G48=0,"",RES_hhdet_in_tes!G48/RES_hhdet_in_fec!G48)</f>
        <v/>
      </c>
      <c r="H48" s="73" t="str">
        <f>IF(RES_hhdet_in_tes!H48=0,"",RES_hhdet_in_tes!H48/RES_hhdet_in_fec!H48)</f>
        <v/>
      </c>
      <c r="I48" s="73" t="str">
        <f>IF(RES_hhdet_in_tes!I48=0,"",RES_hhdet_in_tes!I48/RES_hhdet_in_fec!I48)</f>
        <v/>
      </c>
      <c r="J48" s="73" t="str">
        <f>IF(RES_hhdet_in_tes!J48=0,"",RES_hhdet_in_tes!J48/RES_hhdet_in_fec!J48)</f>
        <v/>
      </c>
      <c r="K48" s="73" t="str">
        <f>IF(RES_hhdet_in_tes!K48=0,"",RES_hhdet_in_tes!K48/RES_hhdet_in_fec!K48)</f>
        <v/>
      </c>
      <c r="L48" s="73" t="str">
        <f>IF(RES_hhdet_in_tes!L48=0,"",RES_hhdet_in_tes!L48/RES_hhdet_in_fec!L48)</f>
        <v/>
      </c>
      <c r="M48" s="73" t="str">
        <f>IF(RES_hhdet_in_tes!M48=0,"",RES_hhdet_in_tes!M48/RES_hhdet_in_fec!M48)</f>
        <v/>
      </c>
      <c r="N48" s="73" t="str">
        <f>IF(RES_hhdet_in_tes!N48=0,"",RES_hhdet_in_tes!N48/RES_hhdet_in_fec!N48)</f>
        <v/>
      </c>
      <c r="O48" s="73">
        <f>IF(RES_hhdet_in_tes!O48=0,"",RES_hhdet_in_tes!O48/RES_hhdet_in_fec!O48)</f>
        <v>3.1075160492207088</v>
      </c>
      <c r="P48" s="73">
        <f>IF(RES_hhdet_in_tes!P48=0,"",RES_hhdet_in_tes!P48/RES_hhdet_in_fec!P48)</f>
        <v>3.265603788105008</v>
      </c>
      <c r="Q48" s="73">
        <f>IF(RES_hhdet_in_tes!Q48=0,"",RES_hhdet_in_tes!Q48/RES_hhdet_in_fec!Q48)</f>
        <v>3.4224248500665411</v>
      </c>
    </row>
    <row r="49" spans="1:17" ht="12" customHeight="1" x14ac:dyDescent="0.25">
      <c r="A49" s="158" t="s">
        <v>63</v>
      </c>
      <c r="B49" s="169"/>
      <c r="C49" s="169" t="str">
        <f>IF(RES_hhdet_in_tes!C49=0,"",RES_hhdet_in_tes!C49/RES_hhdet_in_fec!C49)</f>
        <v/>
      </c>
      <c r="D49" s="169" t="str">
        <f>IF(RES_hhdet_in_tes!D49=0,"",RES_hhdet_in_tes!D49/RES_hhdet_in_fec!D49)</f>
        <v/>
      </c>
      <c r="E49" s="169" t="str">
        <f>IF(RES_hhdet_in_tes!E49=0,"",RES_hhdet_in_tes!E49/RES_hhdet_in_fec!E49)</f>
        <v/>
      </c>
      <c r="F49" s="169" t="str">
        <f>IF(RES_hhdet_in_tes!F49=0,"",RES_hhdet_in_tes!F49/RES_hhdet_in_fec!F49)</f>
        <v/>
      </c>
      <c r="G49" s="169" t="str">
        <f>IF(RES_hhdet_in_tes!G49=0,"",RES_hhdet_in_tes!G49/RES_hhdet_in_fec!G49)</f>
        <v/>
      </c>
      <c r="H49" s="169" t="str">
        <f>IF(RES_hhdet_in_tes!H49=0,"",RES_hhdet_in_tes!H49/RES_hhdet_in_fec!H49)</f>
        <v/>
      </c>
      <c r="I49" s="169" t="str">
        <f>IF(RES_hhdet_in_tes!I49=0,"",RES_hhdet_in_tes!I49/RES_hhdet_in_fec!I49)</f>
        <v/>
      </c>
      <c r="J49" s="169" t="str">
        <f>IF(RES_hhdet_in_tes!J49=0,"",RES_hhdet_in_tes!J49/RES_hhdet_in_fec!J49)</f>
        <v/>
      </c>
      <c r="K49" s="169" t="str">
        <f>IF(RES_hhdet_in_tes!K49=0,"",RES_hhdet_in_tes!K49/RES_hhdet_in_fec!K49)</f>
        <v/>
      </c>
      <c r="L49" s="169" t="str">
        <f>IF(RES_hhdet_in_tes!L49=0,"",RES_hhdet_in_tes!L49/RES_hhdet_in_fec!L49)</f>
        <v/>
      </c>
      <c r="M49" s="169" t="str">
        <f>IF(RES_hhdet_in_tes!M49=0,"",RES_hhdet_in_tes!M49/RES_hhdet_in_fec!M49)</f>
        <v/>
      </c>
      <c r="N49" s="169" t="str">
        <f>IF(RES_hhdet_in_tes!N49=0,"",RES_hhdet_in_tes!N49/RES_hhdet_in_fec!N49)</f>
        <v/>
      </c>
      <c r="O49" s="169">
        <f>IF(RES_hhdet_in_tes!O49=0,"",RES_hhdet_in_tes!O49/RES_hhdet_in_fec!O49)</f>
        <v>0.97082483659457797</v>
      </c>
      <c r="P49" s="169">
        <f>IF(RES_hhdet_in_tes!P49=0,"",RES_hhdet_in_tes!P49/RES_hhdet_in_fec!P49)</f>
        <v>0.91761340326235619</v>
      </c>
      <c r="Q49" s="169">
        <f>IF(RES_hhdet_in_tes!Q49=0,"",RES_hhdet_in_tes!Q49/RES_hhdet_in_fec!Q49)</f>
        <v>0.91430327382734977</v>
      </c>
    </row>
    <row r="50" spans="1:17" ht="12" customHeight="1" x14ac:dyDescent="0.25">
      <c r="A50" s="167" t="s">
        <v>165</v>
      </c>
      <c r="B50" s="174"/>
      <c r="C50" s="174" t="str">
        <f>IF(RES_hhdet_in_tes!C50=0,"",RES_hhdet_in_tes!C50/RES_hhdet_in_fec!C50)</f>
        <v/>
      </c>
      <c r="D50" s="174" t="str">
        <f>IF(RES_hhdet_in_tes!D50=0,"",RES_hhdet_in_tes!D50/RES_hhdet_in_fec!D50)</f>
        <v/>
      </c>
      <c r="E50" s="174" t="str">
        <f>IF(RES_hhdet_in_tes!E50=0,"",RES_hhdet_in_tes!E50/RES_hhdet_in_fec!E50)</f>
        <v/>
      </c>
      <c r="F50" s="174" t="str">
        <f>IF(RES_hhdet_in_tes!F50=0,"",RES_hhdet_in_tes!F50/RES_hhdet_in_fec!F50)</f>
        <v/>
      </c>
      <c r="G50" s="174" t="str">
        <f>IF(RES_hhdet_in_tes!G50=0,"",RES_hhdet_in_tes!G50/RES_hhdet_in_fec!G50)</f>
        <v/>
      </c>
      <c r="H50" s="174" t="str">
        <f>IF(RES_hhdet_in_tes!H50=0,"",RES_hhdet_in_tes!H50/RES_hhdet_in_fec!H50)</f>
        <v/>
      </c>
      <c r="I50" s="174" t="str">
        <f>IF(RES_hhdet_in_tes!I50=0,"",RES_hhdet_in_tes!I50/RES_hhdet_in_fec!I50)</f>
        <v/>
      </c>
      <c r="J50" s="174" t="str">
        <f>IF(RES_hhdet_in_tes!J50=0,"",RES_hhdet_in_tes!J50/RES_hhdet_in_fec!J50)</f>
        <v/>
      </c>
      <c r="K50" s="174" t="str">
        <f>IF(RES_hhdet_in_tes!K50=0,"",RES_hhdet_in_tes!K50/RES_hhdet_in_fec!K50)</f>
        <v/>
      </c>
      <c r="L50" s="174" t="str">
        <f>IF(RES_hhdet_in_tes!L50=0,"",RES_hhdet_in_tes!L50/RES_hhdet_in_fec!L50)</f>
        <v/>
      </c>
      <c r="M50" s="174" t="str">
        <f>IF(RES_hhdet_in_tes!M50=0,"",RES_hhdet_in_tes!M50/RES_hhdet_in_fec!M50)</f>
        <v/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 t="str">
        <f>IF(RES_hhdet_in_tes!P50=0,"",RES_hhdet_in_tes!P50/RES_hhdet_in_fec!P50)</f>
        <v/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 t="str">
        <f>IF(RES_hhdet_in_tes!D51=0,"",RES_hhdet_in_tes!D51/RES_hhdet_in_fec!D51)</f>
        <v/>
      </c>
      <c r="E51" s="174" t="str">
        <f>IF(RES_hhdet_in_tes!E51=0,"",RES_hhdet_in_tes!E51/RES_hhdet_in_fec!E51)</f>
        <v/>
      </c>
      <c r="F51" s="174" t="str">
        <f>IF(RES_hhdet_in_tes!F51=0,"",RES_hhdet_in_tes!F51/RES_hhdet_in_fec!F51)</f>
        <v/>
      </c>
      <c r="G51" s="174" t="str">
        <f>IF(RES_hhdet_in_tes!G51=0,"",RES_hhdet_in_tes!G51/RES_hhdet_in_fec!G51)</f>
        <v/>
      </c>
      <c r="H51" s="174" t="str">
        <f>IF(RES_hhdet_in_tes!H51=0,"",RES_hhdet_in_tes!H51/RES_hhdet_in_fec!H51)</f>
        <v/>
      </c>
      <c r="I51" s="174" t="str">
        <f>IF(RES_hhdet_in_tes!I51=0,"",RES_hhdet_in_tes!I51/RES_hhdet_in_fec!I51)</f>
        <v/>
      </c>
      <c r="J51" s="174" t="str">
        <f>IF(RES_hhdet_in_tes!J51=0,"",RES_hhdet_in_tes!J51/RES_hhdet_in_fec!J51)</f>
        <v/>
      </c>
      <c r="K51" s="174" t="str">
        <f>IF(RES_hhdet_in_tes!K51=0,"",RES_hhdet_in_tes!K51/RES_hhdet_in_fec!K51)</f>
        <v/>
      </c>
      <c r="L51" s="174" t="str">
        <f>IF(RES_hhdet_in_tes!L51=0,"",RES_hhdet_in_tes!L51/RES_hhdet_in_fec!L51)</f>
        <v/>
      </c>
      <c r="M51" s="174" t="str">
        <f>IF(RES_hhdet_in_tes!M51=0,"",RES_hhdet_in_tes!M51/RES_hhdet_in_fec!M51)</f>
        <v/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 t="str">
        <f>IF(RES_hhdet_in_tes!D52=0,"",RES_hhdet_in_tes!D52/RES_hhdet_in_fec!D52)</f>
        <v/>
      </c>
      <c r="E52" s="173" t="str">
        <f>IF(RES_hhdet_in_tes!E52=0,"",RES_hhdet_in_tes!E52/RES_hhdet_in_fec!E52)</f>
        <v/>
      </c>
      <c r="F52" s="173" t="str">
        <f>IF(RES_hhdet_in_tes!F52=0,"",RES_hhdet_in_tes!F52/RES_hhdet_in_fec!F52)</f>
        <v/>
      </c>
      <c r="G52" s="173" t="str">
        <f>IF(RES_hhdet_in_tes!G52=0,"",RES_hhdet_in_tes!G52/RES_hhdet_in_fec!G52)</f>
        <v/>
      </c>
      <c r="H52" s="173" t="str">
        <f>IF(RES_hhdet_in_tes!H52=0,"",RES_hhdet_in_tes!H52/RES_hhdet_in_fec!H52)</f>
        <v/>
      </c>
      <c r="I52" s="173" t="str">
        <f>IF(RES_hhdet_in_tes!I52=0,"",RES_hhdet_in_tes!I52/RES_hhdet_in_fec!I52)</f>
        <v/>
      </c>
      <c r="J52" s="173" t="str">
        <f>IF(RES_hhdet_in_tes!J52=0,"",RES_hhdet_in_tes!J52/RES_hhdet_in_fec!J52)</f>
        <v/>
      </c>
      <c r="K52" s="173" t="str">
        <f>IF(RES_hhdet_in_tes!K52=0,"",RES_hhdet_in_tes!K52/RES_hhdet_in_fec!K52)</f>
        <v/>
      </c>
      <c r="L52" s="173" t="str">
        <f>IF(RES_hhdet_in_tes!L52=0,"",RES_hhdet_in_tes!L52/RES_hhdet_in_fec!L52)</f>
        <v/>
      </c>
      <c r="M52" s="173" t="str">
        <f>IF(RES_hhdet_in_tes!M52=0,"",RES_hhdet_in_tes!M52/RES_hhdet_in_fec!M52)</f>
        <v/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 t="str">
        <f>IF(RES_hhdet_in_tes!D53=0,"",RES_hhdet_in_tes!D53/RES_hhdet_in_fec!D53)</f>
        <v/>
      </c>
      <c r="E53" s="172" t="str">
        <f>IF(RES_hhdet_in_tes!E53=0,"",RES_hhdet_in_tes!E53/RES_hhdet_in_fec!E53)</f>
        <v/>
      </c>
      <c r="F53" s="172" t="str">
        <f>IF(RES_hhdet_in_tes!F53=0,"",RES_hhdet_in_tes!F53/RES_hhdet_in_fec!F53)</f>
        <v/>
      </c>
      <c r="G53" s="172" t="str">
        <f>IF(RES_hhdet_in_tes!G53=0,"",RES_hhdet_in_tes!G53/RES_hhdet_in_fec!G53)</f>
        <v/>
      </c>
      <c r="H53" s="172" t="str">
        <f>IF(RES_hhdet_in_tes!H53=0,"",RES_hhdet_in_tes!H53/RES_hhdet_in_fec!H53)</f>
        <v/>
      </c>
      <c r="I53" s="172" t="str">
        <f>IF(RES_hhdet_in_tes!I53=0,"",RES_hhdet_in_tes!I53/RES_hhdet_in_fec!I53)</f>
        <v/>
      </c>
      <c r="J53" s="172" t="str">
        <f>IF(RES_hhdet_in_tes!J53=0,"",RES_hhdet_in_tes!J53/RES_hhdet_in_fec!J53)</f>
        <v/>
      </c>
      <c r="K53" s="172" t="str">
        <f>IF(RES_hhdet_in_tes!K53=0,"",RES_hhdet_in_tes!K53/RES_hhdet_in_fec!K53)</f>
        <v/>
      </c>
      <c r="L53" s="172" t="str">
        <f>IF(RES_hhdet_in_tes!L53=0,"",RES_hhdet_in_tes!L53/RES_hhdet_in_fec!L53)</f>
        <v/>
      </c>
      <c r="M53" s="172" t="str">
        <f>IF(RES_hhdet_in_tes!M53=0,"",RES_hhdet_in_tes!M53/RES_hhdet_in_fec!M53)</f>
        <v/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 t="str">
        <f>IF(RES_hhdet_in_tes!C54=0,"",RES_hhdet_in_tes!C54/RES_hhdet_in_fec!C54)</f>
        <v/>
      </c>
      <c r="D54" s="171" t="str">
        <f>IF(RES_hhdet_in_tes!D54=0,"",RES_hhdet_in_tes!D54/RES_hhdet_in_fec!D54)</f>
        <v/>
      </c>
      <c r="E54" s="171" t="str">
        <f>IF(RES_hhdet_in_tes!E54=0,"",RES_hhdet_in_tes!E54/RES_hhdet_in_fec!E54)</f>
        <v/>
      </c>
      <c r="F54" s="171" t="str">
        <f>IF(RES_hhdet_in_tes!F54=0,"",RES_hhdet_in_tes!F54/RES_hhdet_in_fec!F54)</f>
        <v/>
      </c>
      <c r="G54" s="171" t="str">
        <f>IF(RES_hhdet_in_tes!G54=0,"",RES_hhdet_in_tes!G54/RES_hhdet_in_fec!G54)</f>
        <v/>
      </c>
      <c r="H54" s="171" t="str">
        <f>IF(RES_hhdet_in_tes!H54=0,"",RES_hhdet_in_tes!H54/RES_hhdet_in_fec!H54)</f>
        <v/>
      </c>
      <c r="I54" s="171" t="str">
        <f>IF(RES_hhdet_in_tes!I54=0,"",RES_hhdet_in_tes!I54/RES_hhdet_in_fec!I54)</f>
        <v/>
      </c>
      <c r="J54" s="171" t="str">
        <f>IF(RES_hhdet_in_tes!J54=0,"",RES_hhdet_in_tes!J54/RES_hhdet_in_fec!J54)</f>
        <v/>
      </c>
      <c r="K54" s="171" t="str">
        <f>IF(RES_hhdet_in_tes!K54=0,"",RES_hhdet_in_tes!K54/RES_hhdet_in_fec!K54)</f>
        <v/>
      </c>
      <c r="L54" s="171" t="str">
        <f>IF(RES_hhdet_in_tes!L54=0,"",RES_hhdet_in_tes!L54/RES_hhdet_in_fec!L54)</f>
        <v/>
      </c>
      <c r="M54" s="171" t="str">
        <f>IF(RES_hhdet_in_tes!M54=0,"",RES_hhdet_in_tes!M54/RES_hhdet_in_fec!M54)</f>
        <v/>
      </c>
      <c r="N54" s="171" t="str">
        <f>IF(RES_hhdet_in_tes!N54=0,"",RES_hhdet_in_tes!N54/RES_hhdet_in_fec!N54)</f>
        <v/>
      </c>
      <c r="O54" s="171">
        <f>IF(RES_hhdet_in_tes!O54=0,"",RES_hhdet_in_tes!O54/RES_hhdet_in_fec!O54)</f>
        <v>0.64861152279277901</v>
      </c>
      <c r="P54" s="171">
        <f>IF(RES_hhdet_in_tes!P54=0,"",RES_hhdet_in_tes!P54/RES_hhdet_in_fec!P54)</f>
        <v>0.65082033461388566</v>
      </c>
      <c r="Q54" s="171">
        <f>IF(RES_hhdet_in_tes!Q54=0,"",RES_hhdet_in_tes!Q54/RES_hhdet_in_fec!Q54)</f>
        <v>0.65282052914385047</v>
      </c>
    </row>
    <row r="55" spans="1:17" ht="12" customHeight="1" x14ac:dyDescent="0.25">
      <c r="A55" s="161" t="s">
        <v>141</v>
      </c>
      <c r="B55" s="170"/>
      <c r="C55" s="170" t="str">
        <f>IF(RES_hhdet_in_tes!C55=0,"",RES_hhdet_in_tes!C55/RES_hhdet_in_fec!C55)</f>
        <v/>
      </c>
      <c r="D55" s="170" t="str">
        <f>IF(RES_hhdet_in_tes!D55=0,"",RES_hhdet_in_tes!D55/RES_hhdet_in_fec!D55)</f>
        <v/>
      </c>
      <c r="E55" s="170" t="str">
        <f>IF(RES_hhdet_in_tes!E55=0,"",RES_hhdet_in_tes!E55/RES_hhdet_in_fec!E55)</f>
        <v/>
      </c>
      <c r="F55" s="170" t="str">
        <f>IF(RES_hhdet_in_tes!F55=0,"",RES_hhdet_in_tes!F55/RES_hhdet_in_fec!F55)</f>
        <v/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 t="str">
        <f>IF(RES_hhdet_in_tes!J55=0,"",RES_hhdet_in_tes!J55/RES_hhdet_in_fec!J55)</f>
        <v/>
      </c>
      <c r="K55" s="170" t="str">
        <f>IF(RES_hhdet_in_tes!K55=0,"",RES_hhdet_in_tes!K55/RES_hhdet_in_fec!K55)</f>
        <v/>
      </c>
      <c r="L55" s="170" t="str">
        <f>IF(RES_hhdet_in_tes!L55=0,"",RES_hhdet_in_tes!L55/RES_hhdet_in_fec!L55)</f>
        <v/>
      </c>
      <c r="M55" s="170" t="str">
        <f>IF(RES_hhdet_in_tes!M55=0,"",RES_hhdet_in_tes!M55/RES_hhdet_in_fec!M55)</f>
        <v/>
      </c>
      <c r="N55" s="170" t="str">
        <f>IF(RES_hhdet_in_tes!N55=0,"",RES_hhdet_in_tes!N55/RES_hhdet_in_fec!N55)</f>
        <v/>
      </c>
      <c r="O55" s="170">
        <f>IF(RES_hhdet_in_tes!O55=0,"",RES_hhdet_in_tes!O55/RES_hhdet_in_fec!O55)</f>
        <v>0.98438234454853579</v>
      </c>
      <c r="P55" s="170">
        <f>IF(RES_hhdet_in_tes!P55=0,"",RES_hhdet_in_tes!P55/RES_hhdet_in_fec!P55)</f>
        <v>0.9848510940830838</v>
      </c>
      <c r="Q55" s="170">
        <f>IF(RES_hhdet_in_tes!Q55=0,"",RES_hhdet_in_tes!Q55/RES_hhdet_in_fec!Q55)</f>
        <v>0.94907264266710445</v>
      </c>
    </row>
    <row r="56" spans="1:17" ht="12" customHeight="1" x14ac:dyDescent="0.25">
      <c r="A56" s="148" t="s">
        <v>60</v>
      </c>
      <c r="B56" s="73"/>
      <c r="C56" s="73" t="str">
        <f>IF(RES_hhdet_in_tes!C56=0,"",RES_hhdet_in_tes!C56/RES_hhdet_in_fec!C56)</f>
        <v/>
      </c>
      <c r="D56" s="73" t="str">
        <f>IF(RES_hhdet_in_tes!D56=0,"",RES_hhdet_in_tes!D56/RES_hhdet_in_fec!D56)</f>
        <v/>
      </c>
      <c r="E56" s="73" t="str">
        <f>IF(RES_hhdet_in_tes!E56=0,"",RES_hhdet_in_tes!E56/RES_hhdet_in_fec!E56)</f>
        <v/>
      </c>
      <c r="F56" s="73" t="str">
        <f>IF(RES_hhdet_in_tes!F56=0,"",RES_hhdet_in_tes!F56/RES_hhdet_in_fec!F56)</f>
        <v/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 t="str">
        <f>IF(RES_hhdet_in_tes!J56=0,"",RES_hhdet_in_tes!J56/RES_hhdet_in_fec!J56)</f>
        <v/>
      </c>
      <c r="K56" s="73" t="str">
        <f>IF(RES_hhdet_in_tes!K56=0,"",RES_hhdet_in_tes!K56/RES_hhdet_in_fec!K56)</f>
        <v/>
      </c>
      <c r="L56" s="73" t="str">
        <f>IF(RES_hhdet_in_tes!L56=0,"",RES_hhdet_in_tes!L56/RES_hhdet_in_fec!L56)</f>
        <v/>
      </c>
      <c r="M56" s="73" t="str">
        <f>IF(RES_hhdet_in_tes!M56=0,"",RES_hhdet_in_tes!M56/RES_hhdet_in_fec!M56)</f>
        <v/>
      </c>
      <c r="N56" s="73" t="str">
        <f>IF(RES_hhdet_in_tes!N56=0,"",RES_hhdet_in_tes!N56/RES_hhdet_in_fec!N56)</f>
        <v/>
      </c>
      <c r="O56" s="73">
        <f>IF(RES_hhdet_in_tes!O56=0,"",RES_hhdet_in_tes!O56/RES_hhdet_in_fec!O56)</f>
        <v>0.64861152279277878</v>
      </c>
      <c r="P56" s="73">
        <f>IF(RES_hhdet_in_tes!P56=0,"",RES_hhdet_in_tes!P56/RES_hhdet_in_fec!P56)</f>
        <v>0.64898093973966864</v>
      </c>
      <c r="Q56" s="73">
        <f>IF(RES_hhdet_in_tes!Q56=0,"",RES_hhdet_in_tes!Q56/RES_hhdet_in_fec!Q56)</f>
        <v>0.6418721207460889</v>
      </c>
    </row>
    <row r="57" spans="1:17" ht="12" customHeight="1" x14ac:dyDescent="0.25">
      <c r="A57" s="148" t="s">
        <v>59</v>
      </c>
      <c r="B57" s="73"/>
      <c r="C57" s="73" t="str">
        <f>IF(RES_hhdet_in_tes!C57=0,"",RES_hhdet_in_tes!C57/RES_hhdet_in_fec!C57)</f>
        <v/>
      </c>
      <c r="D57" s="73" t="str">
        <f>IF(RES_hhdet_in_tes!D57=0,"",RES_hhdet_in_tes!D57/RES_hhdet_in_fec!D57)</f>
        <v/>
      </c>
      <c r="E57" s="73" t="str">
        <f>IF(RES_hhdet_in_tes!E57=0,"",RES_hhdet_in_tes!E57/RES_hhdet_in_fec!E57)</f>
        <v/>
      </c>
      <c r="F57" s="73" t="str">
        <f>IF(RES_hhdet_in_tes!F57=0,"",RES_hhdet_in_tes!F57/RES_hhdet_in_fec!F57)</f>
        <v/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 t="str">
        <f>IF(RES_hhdet_in_tes!J57=0,"",RES_hhdet_in_tes!J57/RES_hhdet_in_fec!J57)</f>
        <v/>
      </c>
      <c r="K57" s="73" t="str">
        <f>IF(RES_hhdet_in_tes!K57=0,"",RES_hhdet_in_tes!K57/RES_hhdet_in_fec!K57)</f>
        <v/>
      </c>
      <c r="L57" s="73" t="str">
        <f>IF(RES_hhdet_in_tes!L57=0,"",RES_hhdet_in_tes!L57/RES_hhdet_in_fec!L57)</f>
        <v/>
      </c>
      <c r="M57" s="73" t="str">
        <f>IF(RES_hhdet_in_tes!M57=0,"",RES_hhdet_in_tes!M57/RES_hhdet_in_fec!M57)</f>
        <v/>
      </c>
      <c r="N57" s="73" t="str">
        <f>IF(RES_hhdet_in_tes!N57=0,"",RES_hhdet_in_tes!N57/RES_hhdet_in_fec!N57)</f>
        <v/>
      </c>
      <c r="O57" s="73">
        <f>IF(RES_hhdet_in_tes!O57=0,"",RES_hhdet_in_tes!O57/RES_hhdet_in_fec!O57)</f>
        <v>1.0000000000000002</v>
      </c>
      <c r="P57" s="73">
        <f>IF(RES_hhdet_in_tes!P57=0,"",RES_hhdet_in_tes!P57/RES_hhdet_in_fec!P57)</f>
        <v>1.0002983658082112</v>
      </c>
      <c r="Q57" s="73">
        <f>IF(RES_hhdet_in_tes!Q57=0,"",RES_hhdet_in_tes!Q57/RES_hhdet_in_fec!Q57)</f>
        <v>0.98587350895547365</v>
      </c>
    </row>
    <row r="58" spans="1:17" ht="12" customHeight="1" x14ac:dyDescent="0.25">
      <c r="A58" s="158" t="s">
        <v>62</v>
      </c>
      <c r="B58" s="169"/>
      <c r="C58" s="169" t="str">
        <f>IF(RES_hhdet_in_tes!C58=0,"",RES_hhdet_in_tes!C58/RES_hhdet_in_fec!C58)</f>
        <v/>
      </c>
      <c r="D58" s="169" t="str">
        <f>IF(RES_hhdet_in_tes!D58=0,"",RES_hhdet_in_tes!D58/RES_hhdet_in_fec!D58)</f>
        <v/>
      </c>
      <c r="E58" s="169" t="str">
        <f>IF(RES_hhdet_in_tes!E58=0,"",RES_hhdet_in_tes!E58/RES_hhdet_in_fec!E58)</f>
        <v/>
      </c>
      <c r="F58" s="169" t="str">
        <f>IF(RES_hhdet_in_tes!F58=0,"",RES_hhdet_in_tes!F58/RES_hhdet_in_fec!F58)</f>
        <v/>
      </c>
      <c r="G58" s="169" t="str">
        <f>IF(RES_hhdet_in_tes!G58=0,"",RES_hhdet_in_tes!G58/RES_hhdet_in_fec!G58)</f>
        <v/>
      </c>
      <c r="H58" s="169" t="str">
        <f>IF(RES_hhdet_in_tes!H58=0,"",RES_hhdet_in_tes!H58/RES_hhdet_in_fec!H58)</f>
        <v/>
      </c>
      <c r="I58" s="169" t="str">
        <f>IF(RES_hhdet_in_tes!I58=0,"",RES_hhdet_in_tes!I58/RES_hhdet_in_fec!I58)</f>
        <v/>
      </c>
      <c r="J58" s="169" t="str">
        <f>IF(RES_hhdet_in_tes!J58=0,"",RES_hhdet_in_tes!J58/RES_hhdet_in_fec!J58)</f>
        <v/>
      </c>
      <c r="K58" s="169" t="str">
        <f>IF(RES_hhdet_in_tes!K58=0,"",RES_hhdet_in_tes!K58/RES_hhdet_in_fec!K58)</f>
        <v/>
      </c>
      <c r="L58" s="169" t="str">
        <f>IF(RES_hhdet_in_tes!L58=0,"",RES_hhdet_in_tes!L58/RES_hhdet_in_fec!L58)</f>
        <v/>
      </c>
      <c r="M58" s="169" t="str">
        <f>IF(RES_hhdet_in_tes!M58=0,"",RES_hhdet_in_tes!M58/RES_hhdet_in_fec!M58)</f>
        <v/>
      </c>
      <c r="N58" s="169" t="str">
        <f>IF(RES_hhdet_in_tes!N58=0,"",RES_hhdet_in_tes!N58/RES_hhdet_in_fec!N58)</f>
        <v/>
      </c>
      <c r="O58" s="169">
        <f>IF(RES_hhdet_in_tes!O58=0,"",RES_hhdet_in_tes!O58/RES_hhdet_in_fec!O58)</f>
        <v>0.84511912289129765</v>
      </c>
      <c r="P58" s="169">
        <f>IF(RES_hhdet_in_tes!P58=0,"",RES_hhdet_in_tes!P58/RES_hhdet_in_fec!P58)</f>
        <v>0.84655690404025163</v>
      </c>
      <c r="Q58" s="169">
        <f>IF(RES_hhdet_in_tes!Q58=0,"",RES_hhdet_in_tes!Q58/RES_hhdet_in_fec!Q58)</f>
        <v>0.84783467695130732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 t="str">
        <f>IF(RES_hhdet_in_tes!C60=0,"",RES_hhdet_in_tes!C60/RES_hhdet_in_fec!C60)</f>
        <v/>
      </c>
      <c r="D60" s="65" t="str">
        <f>IF(RES_hhdet_in_tes!D60=0,"",RES_hhdet_in_tes!D60/RES_hhdet_in_fec!D60)</f>
        <v/>
      </c>
      <c r="E60" s="65" t="str">
        <f>IF(RES_hhdet_in_tes!E60=0,"",RES_hhdet_in_tes!E60/RES_hhdet_in_fec!E60)</f>
        <v/>
      </c>
      <c r="F60" s="65" t="str">
        <f>IF(RES_hhdet_in_tes!F60=0,"",RES_hhdet_in_tes!F60/RES_hhdet_in_fec!F60)</f>
        <v/>
      </c>
      <c r="G60" s="65" t="str">
        <f>IF(RES_hhdet_in_tes!G60=0,"",RES_hhdet_in_tes!G60/RES_hhdet_in_fec!G60)</f>
        <v/>
      </c>
      <c r="H60" s="65" t="str">
        <f>IF(RES_hhdet_in_tes!H60=0,"",RES_hhdet_in_tes!H60/RES_hhdet_in_fec!H60)</f>
        <v/>
      </c>
      <c r="I60" s="65" t="str">
        <f>IF(RES_hhdet_in_tes!I60=0,"",RES_hhdet_in_tes!I60/RES_hhdet_in_fec!I60)</f>
        <v/>
      </c>
      <c r="J60" s="65" t="str">
        <f>IF(RES_hhdet_in_tes!J60=0,"",RES_hhdet_in_tes!J60/RES_hhdet_in_fec!J60)</f>
        <v/>
      </c>
      <c r="K60" s="65" t="str">
        <f>IF(RES_hhdet_in_tes!K60=0,"",RES_hhdet_in_tes!K60/RES_hhdet_in_fec!K60)</f>
        <v/>
      </c>
      <c r="L60" s="65" t="str">
        <f>IF(RES_hhdet_in_tes!L60=0,"",RES_hhdet_in_tes!L60/RES_hhdet_in_fec!L60)</f>
        <v/>
      </c>
      <c r="M60" s="65" t="str">
        <f>IF(RES_hhdet_in_tes!M60=0,"",RES_hhdet_in_tes!M60/RES_hhdet_in_fec!M60)</f>
        <v/>
      </c>
      <c r="N60" s="65" t="str">
        <f>IF(RES_hhdet_in_tes!N60=0,"",RES_hhdet_in_tes!N60/RES_hhdet_in_fec!N60)</f>
        <v/>
      </c>
      <c r="O60" s="65">
        <f>IF(RES_hhdet_in_tes!O60=0,"",RES_hhdet_in_tes!O60/RES_hhdet_in_fec!O60)</f>
        <v>0.84511912289129765</v>
      </c>
      <c r="P60" s="65">
        <f>IF(RES_hhdet_in_tes!P60=0,"",RES_hhdet_in_tes!P60/RES_hhdet_in_fec!P60)</f>
        <v>0.84655690404025163</v>
      </c>
      <c r="Q60" s="65">
        <f>IF(RES_hhdet_in_tes!Q60=0,"",RES_hhdet_in_tes!Q60/RES_hhdet_in_fec!Q60)</f>
        <v>0.84783467695130732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 t="str">
        <f>IF(RES_hhdet_in_tes!C62=0,"",RES_hhdet_in_tes!C62/RES_hhdet_in_fec!C62)</f>
        <v/>
      </c>
      <c r="D62" s="175" t="str">
        <f>IF(RES_hhdet_in_tes!D62=0,"",RES_hhdet_in_tes!D62/RES_hhdet_in_fec!D62)</f>
        <v/>
      </c>
      <c r="E62" s="175" t="str">
        <f>IF(RES_hhdet_in_tes!E62=0,"",RES_hhdet_in_tes!E62/RES_hhdet_in_fec!E62)</f>
        <v/>
      </c>
      <c r="F62" s="175" t="str">
        <f>IF(RES_hhdet_in_tes!F62=0,"",RES_hhdet_in_tes!F62/RES_hhdet_in_fec!F62)</f>
        <v/>
      </c>
      <c r="G62" s="175" t="str">
        <f>IF(RES_hhdet_in_tes!G62=0,"",RES_hhdet_in_tes!G62/RES_hhdet_in_fec!G62)</f>
        <v/>
      </c>
      <c r="H62" s="175" t="str">
        <f>IF(RES_hhdet_in_tes!H62=0,"",RES_hhdet_in_tes!H62/RES_hhdet_in_fec!H62)</f>
        <v/>
      </c>
      <c r="I62" s="175" t="str">
        <f>IF(RES_hhdet_in_tes!I62=0,"",RES_hhdet_in_tes!I62/RES_hhdet_in_fec!I62)</f>
        <v/>
      </c>
      <c r="J62" s="175" t="str">
        <f>IF(RES_hhdet_in_tes!J62=0,"",RES_hhdet_in_tes!J62/RES_hhdet_in_fec!J62)</f>
        <v/>
      </c>
      <c r="K62" s="175" t="str">
        <f>IF(RES_hhdet_in_tes!K62=0,"",RES_hhdet_in_tes!K62/RES_hhdet_in_fec!K62)</f>
        <v/>
      </c>
      <c r="L62" s="175" t="str">
        <f>IF(RES_hhdet_in_tes!L62=0,"",RES_hhdet_in_tes!L62/RES_hhdet_in_fec!L62)</f>
        <v/>
      </c>
      <c r="M62" s="175" t="str">
        <f>IF(RES_hhdet_in_tes!M62=0,"",RES_hhdet_in_tes!M62/RES_hhdet_in_fec!M62)</f>
        <v/>
      </c>
      <c r="N62" s="175" t="str">
        <f>IF(RES_hhdet_in_tes!N62=0,"",RES_hhdet_in_tes!N62/RES_hhdet_in_fec!N62)</f>
        <v/>
      </c>
      <c r="O62" s="175" t="str">
        <f>IF(RES_hhdet_in_tes!O62=0,"",RES_hhdet_in_tes!O62/RES_hhdet_in_fec!O62)</f>
        <v/>
      </c>
      <c r="P62" s="175" t="str">
        <f>IF(RES_hhdet_in_tes!P62=0,"",RES_hhdet_in_tes!P62/RES_hhdet_in_fec!P62)</f>
        <v/>
      </c>
      <c r="Q62" s="175" t="str">
        <f>IF(RES_hhdet_in_tes!Q62=0,"",RES_hhdet_in_tes!Q62/RES_hhdet_in_fec!Q62)</f>
        <v/>
      </c>
    </row>
    <row r="63" spans="1:17" ht="12.95" customHeight="1" x14ac:dyDescent="0.25">
      <c r="A63" s="158" t="s">
        <v>65</v>
      </c>
      <c r="B63" s="169"/>
      <c r="C63" s="169" t="str">
        <f>IF(RES_hhdet_in_tes!C63=0,"",RES_hhdet_in_tes!C63/RES_hhdet_in_fec!C63)</f>
        <v/>
      </c>
      <c r="D63" s="169" t="str">
        <f>IF(RES_hhdet_in_tes!D63=0,"",RES_hhdet_in_tes!D63/RES_hhdet_in_fec!D63)</f>
        <v/>
      </c>
      <c r="E63" s="169" t="str">
        <f>IF(RES_hhdet_in_tes!E63=0,"",RES_hhdet_in_tes!E63/RES_hhdet_in_fec!E63)</f>
        <v/>
      </c>
      <c r="F63" s="169" t="str">
        <f>IF(RES_hhdet_in_tes!F63=0,"",RES_hhdet_in_tes!F63/RES_hhdet_in_fec!F63)</f>
        <v/>
      </c>
      <c r="G63" s="169" t="str">
        <f>IF(RES_hhdet_in_tes!G63=0,"",RES_hhdet_in_tes!G63/RES_hhdet_in_fec!G63)</f>
        <v/>
      </c>
      <c r="H63" s="169" t="str">
        <f>IF(RES_hhdet_in_tes!H63=0,"",RES_hhdet_in_tes!H63/RES_hhdet_in_fec!H63)</f>
        <v/>
      </c>
      <c r="I63" s="169" t="str">
        <f>IF(RES_hhdet_in_tes!I63=0,"",RES_hhdet_in_tes!I63/RES_hhdet_in_fec!I63)</f>
        <v/>
      </c>
      <c r="J63" s="169" t="str">
        <f>IF(RES_hhdet_in_tes!J63=0,"",RES_hhdet_in_tes!J63/RES_hhdet_in_fec!J63)</f>
        <v/>
      </c>
      <c r="K63" s="169" t="str">
        <f>IF(RES_hhdet_in_tes!K63=0,"",RES_hhdet_in_tes!K63/RES_hhdet_in_fec!K63)</f>
        <v/>
      </c>
      <c r="L63" s="169" t="str">
        <f>IF(RES_hhdet_in_tes!L63=0,"",RES_hhdet_in_tes!L63/RES_hhdet_in_fec!L63)</f>
        <v/>
      </c>
      <c r="M63" s="169" t="str">
        <f>IF(RES_hhdet_in_tes!M63=0,"",RES_hhdet_in_tes!M63/RES_hhdet_in_fec!M63)</f>
        <v/>
      </c>
      <c r="N63" s="169" t="str">
        <f>IF(RES_hhdet_in_tes!N63=0,"",RES_hhdet_in_tes!N63/RES_hhdet_in_fec!N63)</f>
        <v/>
      </c>
      <c r="O63" s="169" t="str">
        <f>IF(RES_hhdet_in_tes!O63=0,"",RES_hhdet_in_tes!O63/RES_hhdet_in_fec!O63)</f>
        <v/>
      </c>
      <c r="P63" s="169" t="str">
        <f>IF(RES_hhdet_in_tes!P63=0,"",RES_hhdet_in_tes!P63/RES_hhdet_in_fec!P63)</f>
        <v/>
      </c>
      <c r="Q63" s="169" t="str">
        <f>IF(RES_hhdet_in_tes!Q63=0,"",RES_hhdet_in_tes!Q63/RES_hhdet_in_fec!Q63)</f>
        <v/>
      </c>
    </row>
    <row r="64" spans="1:17" ht="12" customHeight="1" x14ac:dyDescent="0.25">
      <c r="A64" s="23" t="s">
        <v>161</v>
      </c>
      <c r="B64" s="73"/>
      <c r="C64" s="73" t="str">
        <f>IF(RES_hhdet_in_tes!C64=0,"",RES_hhdet_in_tes!C64/RES_hhdet_in_fec!C64)</f>
        <v/>
      </c>
      <c r="D64" s="73" t="str">
        <f>IF(RES_hhdet_in_tes!D64=0,"",RES_hhdet_in_tes!D64/RES_hhdet_in_fec!D64)</f>
        <v/>
      </c>
      <c r="E64" s="73" t="str">
        <f>IF(RES_hhdet_in_tes!E64=0,"",RES_hhdet_in_tes!E64/RES_hhdet_in_fec!E64)</f>
        <v/>
      </c>
      <c r="F64" s="73" t="str">
        <f>IF(RES_hhdet_in_tes!F64=0,"",RES_hhdet_in_tes!F64/RES_hhdet_in_fec!F64)</f>
        <v/>
      </c>
      <c r="G64" s="73" t="str">
        <f>IF(RES_hhdet_in_tes!G64=0,"",RES_hhdet_in_tes!G64/RES_hhdet_in_fec!G64)</f>
        <v/>
      </c>
      <c r="H64" s="73" t="str">
        <f>IF(RES_hhdet_in_tes!H64=0,"",RES_hhdet_in_tes!H64/RES_hhdet_in_fec!H64)</f>
        <v/>
      </c>
      <c r="I64" s="73" t="str">
        <f>IF(RES_hhdet_in_tes!I64=0,"",RES_hhdet_in_tes!I64/RES_hhdet_in_fec!I64)</f>
        <v/>
      </c>
      <c r="J64" s="73" t="str">
        <f>IF(RES_hhdet_in_tes!J64=0,"",RES_hhdet_in_tes!J64/RES_hhdet_in_fec!J64)</f>
        <v/>
      </c>
      <c r="K64" s="73" t="str">
        <f>IF(RES_hhdet_in_tes!K64=0,"",RES_hhdet_in_tes!K64/RES_hhdet_in_fec!K64)</f>
        <v/>
      </c>
      <c r="L64" s="73" t="str">
        <f>IF(RES_hhdet_in_tes!L64=0,"",RES_hhdet_in_tes!L64/RES_hhdet_in_fec!L64)</f>
        <v/>
      </c>
      <c r="M64" s="73" t="str">
        <f>IF(RES_hhdet_in_tes!M64=0,"",RES_hhdet_in_tes!M64/RES_hhdet_in_fec!M64)</f>
        <v/>
      </c>
      <c r="N64" s="73" t="str">
        <f>IF(RES_hhdet_in_tes!N64=0,"",RES_hhdet_in_tes!N64/RES_hhdet_in_fec!N64)</f>
        <v/>
      </c>
      <c r="O64" s="73" t="str">
        <f>IF(RES_hhdet_in_tes!O64=0,"",RES_hhdet_in_tes!O64/RES_hhdet_in_fec!O64)</f>
        <v/>
      </c>
      <c r="P64" s="73" t="str">
        <f>IF(RES_hhdet_in_tes!P64=0,"",RES_hhdet_in_tes!P64/RES_hhdet_in_fec!P64)</f>
        <v/>
      </c>
      <c r="Q64" s="73" t="str">
        <f>IF(RES_hhdet_in_tes!Q64=0,"",RES_hhdet_in_tes!Q64/RES_hhdet_in_fec!Q64)</f>
        <v/>
      </c>
    </row>
    <row r="65" spans="1:17" ht="12" customHeight="1" x14ac:dyDescent="0.25">
      <c r="A65" s="23" t="s">
        <v>60</v>
      </c>
      <c r="B65" s="73"/>
      <c r="C65" s="73" t="str">
        <f>IF(RES_hhdet_in_tes!C65=0,"",RES_hhdet_in_tes!C65/RES_hhdet_in_fec!C65)</f>
        <v/>
      </c>
      <c r="D65" s="73" t="str">
        <f>IF(RES_hhdet_in_tes!D65=0,"",RES_hhdet_in_tes!D65/RES_hhdet_in_fec!D65)</f>
        <v/>
      </c>
      <c r="E65" s="73" t="str">
        <f>IF(RES_hhdet_in_tes!E65=0,"",RES_hhdet_in_tes!E65/RES_hhdet_in_fec!E65)</f>
        <v/>
      </c>
      <c r="F65" s="73" t="str">
        <f>IF(RES_hhdet_in_tes!F65=0,"",RES_hhdet_in_tes!F65/RES_hhdet_in_fec!F65)</f>
        <v/>
      </c>
      <c r="G65" s="73" t="str">
        <f>IF(RES_hhdet_in_tes!G65=0,"",RES_hhdet_in_tes!G65/RES_hhdet_in_fec!G65)</f>
        <v/>
      </c>
      <c r="H65" s="73" t="str">
        <f>IF(RES_hhdet_in_tes!H65=0,"",RES_hhdet_in_tes!H65/RES_hhdet_in_fec!H65)</f>
        <v/>
      </c>
      <c r="I65" s="73" t="str">
        <f>IF(RES_hhdet_in_tes!I65=0,"",RES_hhdet_in_tes!I65/RES_hhdet_in_fec!I65)</f>
        <v/>
      </c>
      <c r="J65" s="73" t="str">
        <f>IF(RES_hhdet_in_tes!J65=0,"",RES_hhdet_in_tes!J65/RES_hhdet_in_fec!J65)</f>
        <v/>
      </c>
      <c r="K65" s="73" t="str">
        <f>IF(RES_hhdet_in_tes!K65=0,"",RES_hhdet_in_tes!K65/RES_hhdet_in_fec!K65)</f>
        <v/>
      </c>
      <c r="L65" s="73" t="str">
        <f>IF(RES_hhdet_in_tes!L65=0,"",RES_hhdet_in_tes!L65/RES_hhdet_in_fec!L65)</f>
        <v/>
      </c>
      <c r="M65" s="73" t="str">
        <f>IF(RES_hhdet_in_tes!M65=0,"",RES_hhdet_in_tes!M65/RES_hhdet_in_fec!M65)</f>
        <v/>
      </c>
      <c r="N65" s="73" t="str">
        <f>IF(RES_hhdet_in_tes!N65=0,"",RES_hhdet_in_tes!N65/RES_hhdet_in_fec!N65)</f>
        <v/>
      </c>
      <c r="O65" s="73" t="str">
        <f>IF(RES_hhdet_in_tes!O65=0,"",RES_hhdet_in_tes!O65/RES_hhdet_in_fec!O65)</f>
        <v/>
      </c>
      <c r="P65" s="73" t="str">
        <f>IF(RES_hhdet_in_tes!P65=0,"",RES_hhdet_in_tes!P65/RES_hhdet_in_fec!P65)</f>
        <v/>
      </c>
      <c r="Q65" s="73" t="str">
        <f>IF(RES_hhdet_in_tes!Q65=0,"",RES_hhdet_in_tes!Q65/RES_hhdet_in_fec!Q65)</f>
        <v/>
      </c>
    </row>
    <row r="66" spans="1:17" ht="12.95" customHeight="1" x14ac:dyDescent="0.25">
      <c r="A66" s="158" t="s">
        <v>112</v>
      </c>
      <c r="B66" s="169"/>
      <c r="C66" s="169" t="str">
        <f>IF(RES_hhdet_in_tes!C66=0,"",RES_hhdet_in_tes!C66/RES_hhdet_in_fec!C66)</f>
        <v/>
      </c>
      <c r="D66" s="169" t="str">
        <f>IF(RES_hhdet_in_tes!D66=0,"",RES_hhdet_in_tes!D66/RES_hhdet_in_fec!D66)</f>
        <v/>
      </c>
      <c r="E66" s="169" t="str">
        <f>IF(RES_hhdet_in_tes!E66=0,"",RES_hhdet_in_tes!E66/RES_hhdet_in_fec!E66)</f>
        <v/>
      </c>
      <c r="F66" s="169" t="str">
        <f>IF(RES_hhdet_in_tes!F66=0,"",RES_hhdet_in_tes!F66/RES_hhdet_in_fec!F66)</f>
        <v/>
      </c>
      <c r="G66" s="169" t="str">
        <f>IF(RES_hhdet_in_tes!G66=0,"",RES_hhdet_in_tes!G66/RES_hhdet_in_fec!G66)</f>
        <v/>
      </c>
      <c r="H66" s="169" t="str">
        <f>IF(RES_hhdet_in_tes!H66=0,"",RES_hhdet_in_tes!H66/RES_hhdet_in_fec!H66)</f>
        <v/>
      </c>
      <c r="I66" s="169" t="str">
        <f>IF(RES_hhdet_in_tes!I66=0,"",RES_hhdet_in_tes!I66/RES_hhdet_in_fec!I66)</f>
        <v/>
      </c>
      <c r="J66" s="169" t="str">
        <f>IF(RES_hhdet_in_tes!J66=0,"",RES_hhdet_in_tes!J66/RES_hhdet_in_fec!J66)</f>
        <v/>
      </c>
      <c r="K66" s="169" t="str">
        <f>IF(RES_hhdet_in_tes!K66=0,"",RES_hhdet_in_tes!K66/RES_hhdet_in_fec!K66)</f>
        <v/>
      </c>
      <c r="L66" s="169" t="str">
        <f>IF(RES_hhdet_in_tes!L66=0,"",RES_hhdet_in_tes!L66/RES_hhdet_in_fec!L66)</f>
        <v/>
      </c>
      <c r="M66" s="169" t="str">
        <f>IF(RES_hhdet_in_tes!M66=0,"",RES_hhdet_in_tes!M66/RES_hhdet_in_fec!M66)</f>
        <v/>
      </c>
      <c r="N66" s="169" t="str">
        <f>IF(RES_hhdet_in_tes!N66=0,"",RES_hhdet_in_tes!N66/RES_hhdet_in_fec!N66)</f>
        <v/>
      </c>
      <c r="O66" s="169" t="str">
        <f>IF(RES_hhdet_in_tes!O66=0,"",RES_hhdet_in_tes!O66/RES_hhdet_in_fec!O66)</f>
        <v/>
      </c>
      <c r="P66" s="169" t="str">
        <f>IF(RES_hhdet_in_tes!P66=0,"",RES_hhdet_in_tes!P66/RES_hhdet_in_fec!P66)</f>
        <v/>
      </c>
      <c r="Q66" s="169" t="str">
        <f>IF(RES_hhdet_in_tes!Q66=0,"",RES_hhdet_in_tes!Q66/RES_hhdet_in_fec!Q66)</f>
        <v/>
      </c>
    </row>
    <row r="67" spans="1:17" ht="12" customHeight="1" x14ac:dyDescent="0.25">
      <c r="A67" s="23" t="s">
        <v>60</v>
      </c>
      <c r="B67" s="73"/>
      <c r="C67" s="73" t="str">
        <f>IF(RES_hhdet_in_tes!C67=0,"",RES_hhdet_in_tes!C67/RES_hhdet_in_fec!C67)</f>
        <v/>
      </c>
      <c r="D67" s="73" t="str">
        <f>IF(RES_hhdet_in_tes!D67=0,"",RES_hhdet_in_tes!D67/RES_hhdet_in_fec!D67)</f>
        <v/>
      </c>
      <c r="E67" s="73" t="str">
        <f>IF(RES_hhdet_in_tes!E67=0,"",RES_hhdet_in_tes!E67/RES_hhdet_in_fec!E67)</f>
        <v/>
      </c>
      <c r="F67" s="73" t="str">
        <f>IF(RES_hhdet_in_tes!F67=0,"",RES_hhdet_in_tes!F67/RES_hhdet_in_fec!F67)</f>
        <v/>
      </c>
      <c r="G67" s="73" t="str">
        <f>IF(RES_hhdet_in_tes!G67=0,"",RES_hhdet_in_tes!G67/RES_hhdet_in_fec!G67)</f>
        <v/>
      </c>
      <c r="H67" s="73" t="str">
        <f>IF(RES_hhdet_in_tes!H67=0,"",RES_hhdet_in_tes!H67/RES_hhdet_in_fec!H67)</f>
        <v/>
      </c>
      <c r="I67" s="73" t="str">
        <f>IF(RES_hhdet_in_tes!I67=0,"",RES_hhdet_in_tes!I67/RES_hhdet_in_fec!I67)</f>
        <v/>
      </c>
      <c r="J67" s="73" t="str">
        <f>IF(RES_hhdet_in_tes!J67=0,"",RES_hhdet_in_tes!J67/RES_hhdet_in_fec!J67)</f>
        <v/>
      </c>
      <c r="K67" s="73" t="str">
        <f>IF(RES_hhdet_in_tes!K67=0,"",RES_hhdet_in_tes!K67/RES_hhdet_in_fec!K67)</f>
        <v/>
      </c>
      <c r="L67" s="73" t="str">
        <f>IF(RES_hhdet_in_tes!L67=0,"",RES_hhdet_in_tes!L67/RES_hhdet_in_fec!L67)</f>
        <v/>
      </c>
      <c r="M67" s="73" t="str">
        <f>IF(RES_hhdet_in_tes!M67=0,"",RES_hhdet_in_tes!M67/RES_hhdet_in_fec!M67)</f>
        <v/>
      </c>
      <c r="N67" s="73" t="str">
        <f>IF(RES_hhdet_in_tes!N67=0,"",RES_hhdet_in_tes!N67/RES_hhdet_in_fec!N67)</f>
        <v/>
      </c>
      <c r="O67" s="73" t="str">
        <f>IF(RES_hhdet_in_tes!O67=0,"",RES_hhdet_in_tes!O67/RES_hhdet_in_fec!O67)</f>
        <v/>
      </c>
      <c r="P67" s="73" t="str">
        <f>IF(RES_hhdet_in_tes!P67=0,"",RES_hhdet_in_tes!P67/RES_hhdet_in_fec!P67)</f>
        <v/>
      </c>
      <c r="Q67" s="73" t="str">
        <f>IF(RES_hhdet_in_tes!Q67=0,"",RES_hhdet_in_tes!Q67/RES_hhdet_in_fec!Q67)</f>
        <v/>
      </c>
    </row>
    <row r="68" spans="1:17" ht="12" customHeight="1" x14ac:dyDescent="0.25">
      <c r="A68" s="158" t="s">
        <v>63</v>
      </c>
      <c r="B68" s="169"/>
      <c r="C68" s="169" t="str">
        <f>IF(RES_hhdet_in_tes!C68=0,"",RES_hhdet_in_tes!C68/RES_hhdet_in_fec!C68)</f>
        <v/>
      </c>
      <c r="D68" s="169" t="str">
        <f>IF(RES_hhdet_in_tes!D68=0,"",RES_hhdet_in_tes!D68/RES_hhdet_in_fec!D68)</f>
        <v/>
      </c>
      <c r="E68" s="169" t="str">
        <f>IF(RES_hhdet_in_tes!E68=0,"",RES_hhdet_in_tes!E68/RES_hhdet_in_fec!E68)</f>
        <v/>
      </c>
      <c r="F68" s="169" t="str">
        <f>IF(RES_hhdet_in_tes!F68=0,"",RES_hhdet_in_tes!F68/RES_hhdet_in_fec!F68)</f>
        <v/>
      </c>
      <c r="G68" s="169" t="str">
        <f>IF(RES_hhdet_in_tes!G68=0,"",RES_hhdet_in_tes!G68/RES_hhdet_in_fec!G68)</f>
        <v/>
      </c>
      <c r="H68" s="169" t="str">
        <f>IF(RES_hhdet_in_tes!H68=0,"",RES_hhdet_in_tes!H68/RES_hhdet_in_fec!H68)</f>
        <v/>
      </c>
      <c r="I68" s="169" t="str">
        <f>IF(RES_hhdet_in_tes!I68=0,"",RES_hhdet_in_tes!I68/RES_hhdet_in_fec!I68)</f>
        <v/>
      </c>
      <c r="J68" s="169" t="str">
        <f>IF(RES_hhdet_in_tes!J68=0,"",RES_hhdet_in_tes!J68/RES_hhdet_in_fec!J68)</f>
        <v/>
      </c>
      <c r="K68" s="169" t="str">
        <f>IF(RES_hhdet_in_tes!K68=0,"",RES_hhdet_in_tes!K68/RES_hhdet_in_fec!K68)</f>
        <v/>
      </c>
      <c r="L68" s="169" t="str">
        <f>IF(RES_hhdet_in_tes!L68=0,"",RES_hhdet_in_tes!L68/RES_hhdet_in_fec!L68)</f>
        <v/>
      </c>
      <c r="M68" s="169" t="str">
        <f>IF(RES_hhdet_in_tes!M68=0,"",RES_hhdet_in_tes!M68/RES_hhdet_in_fec!M68)</f>
        <v/>
      </c>
      <c r="N68" s="169" t="str">
        <f>IF(RES_hhdet_in_tes!N68=0,"",RES_hhdet_in_tes!N68/RES_hhdet_in_fec!N68)</f>
        <v/>
      </c>
      <c r="O68" s="169" t="str">
        <f>IF(RES_hhdet_in_tes!O68=0,"",RES_hhdet_in_tes!O68/RES_hhdet_in_fec!O68)</f>
        <v/>
      </c>
      <c r="P68" s="169" t="str">
        <f>IF(RES_hhdet_in_tes!P68=0,"",RES_hhdet_in_tes!P68/RES_hhdet_in_fec!P68)</f>
        <v/>
      </c>
      <c r="Q68" s="169" t="str">
        <f>IF(RES_hhdet_in_tes!Q68=0,"",RES_hhdet_in_tes!Q68/RES_hhdet_in_fec!Q68)</f>
        <v/>
      </c>
    </row>
    <row r="69" spans="1:17" ht="12" customHeight="1" x14ac:dyDescent="0.25">
      <c r="A69" s="167" t="s">
        <v>160</v>
      </c>
      <c r="B69" s="174"/>
      <c r="C69" s="174" t="str">
        <f>IF(RES_hhdet_in_tes!C69=0,"",RES_hhdet_in_tes!C69/RES_hhdet_in_fec!C69)</f>
        <v/>
      </c>
      <c r="D69" s="174" t="str">
        <f>IF(RES_hhdet_in_tes!D69=0,"",RES_hhdet_in_tes!D69/RES_hhdet_in_fec!D69)</f>
        <v/>
      </c>
      <c r="E69" s="174" t="str">
        <f>IF(RES_hhdet_in_tes!E69=0,"",RES_hhdet_in_tes!E69/RES_hhdet_in_fec!E69)</f>
        <v/>
      </c>
      <c r="F69" s="174" t="str">
        <f>IF(RES_hhdet_in_tes!F69=0,"",RES_hhdet_in_tes!F69/RES_hhdet_in_fec!F69)</f>
        <v/>
      </c>
      <c r="G69" s="174" t="str">
        <f>IF(RES_hhdet_in_tes!G69=0,"",RES_hhdet_in_tes!G69/RES_hhdet_in_fec!G69)</f>
        <v/>
      </c>
      <c r="H69" s="174" t="str">
        <f>IF(RES_hhdet_in_tes!H69=0,"",RES_hhdet_in_tes!H69/RES_hhdet_in_fec!H69)</f>
        <v/>
      </c>
      <c r="I69" s="174" t="str">
        <f>IF(RES_hhdet_in_tes!I69=0,"",RES_hhdet_in_tes!I69/RES_hhdet_in_fec!I69)</f>
        <v/>
      </c>
      <c r="J69" s="174" t="str">
        <f>IF(RES_hhdet_in_tes!J69=0,"",RES_hhdet_in_tes!J69/RES_hhdet_in_fec!J69)</f>
        <v/>
      </c>
      <c r="K69" s="174" t="str">
        <f>IF(RES_hhdet_in_tes!K69=0,"",RES_hhdet_in_tes!K69/RES_hhdet_in_fec!K69)</f>
        <v/>
      </c>
      <c r="L69" s="174" t="str">
        <f>IF(RES_hhdet_in_tes!L69=0,"",RES_hhdet_in_tes!L69/RES_hhdet_in_fec!L69)</f>
        <v/>
      </c>
      <c r="M69" s="174" t="str">
        <f>IF(RES_hhdet_in_tes!M69=0,"",RES_hhdet_in_tes!M69/RES_hhdet_in_fec!M69)</f>
        <v/>
      </c>
      <c r="N69" s="174" t="str">
        <f>IF(RES_hhdet_in_tes!N69=0,"",RES_hhdet_in_tes!N69/RES_hhdet_in_fec!N69)</f>
        <v/>
      </c>
      <c r="O69" s="174" t="str">
        <f>IF(RES_hhdet_in_tes!O69=0,"",RES_hhdet_in_tes!O69/RES_hhdet_in_fec!O69)</f>
        <v/>
      </c>
      <c r="P69" s="174" t="str">
        <f>IF(RES_hhdet_in_tes!P69=0,"",RES_hhdet_in_tes!P69/RES_hhdet_in_fec!P69)</f>
        <v/>
      </c>
      <c r="Q69" s="174" t="str">
        <f>IF(RES_hhdet_in_tes!Q69=0,"",RES_hhdet_in_tes!Q69/RES_hhdet_in_fec!Q69)</f>
        <v/>
      </c>
    </row>
    <row r="70" spans="1:17" ht="12" customHeight="1" x14ac:dyDescent="0.25">
      <c r="A70" s="167" t="s">
        <v>159</v>
      </c>
      <c r="B70" s="174"/>
      <c r="C70" s="174" t="str">
        <f>IF(RES_hhdet_in_tes!C70=0,"",RES_hhdet_in_tes!C70/RES_hhdet_in_fec!C70)</f>
        <v/>
      </c>
      <c r="D70" s="174" t="str">
        <f>IF(RES_hhdet_in_tes!D70=0,"",RES_hhdet_in_tes!D70/RES_hhdet_in_fec!D70)</f>
        <v/>
      </c>
      <c r="E70" s="174" t="str">
        <f>IF(RES_hhdet_in_tes!E70=0,"",RES_hhdet_in_tes!E70/RES_hhdet_in_fec!E70)</f>
        <v/>
      </c>
      <c r="F70" s="174" t="str">
        <f>IF(RES_hhdet_in_tes!F70=0,"",RES_hhdet_in_tes!F70/RES_hhdet_in_fec!F70)</f>
        <v/>
      </c>
      <c r="G70" s="174" t="str">
        <f>IF(RES_hhdet_in_tes!G70=0,"",RES_hhdet_in_tes!G70/RES_hhdet_in_fec!G70)</f>
        <v/>
      </c>
      <c r="H70" s="174" t="str">
        <f>IF(RES_hhdet_in_tes!H70=0,"",RES_hhdet_in_tes!H70/RES_hhdet_in_fec!H70)</f>
        <v/>
      </c>
      <c r="I70" s="174" t="str">
        <f>IF(RES_hhdet_in_tes!I70=0,"",RES_hhdet_in_tes!I70/RES_hhdet_in_fec!I70)</f>
        <v/>
      </c>
      <c r="J70" s="174" t="str">
        <f>IF(RES_hhdet_in_tes!J70=0,"",RES_hhdet_in_tes!J70/RES_hhdet_in_fec!J70)</f>
        <v/>
      </c>
      <c r="K70" s="174" t="str">
        <f>IF(RES_hhdet_in_tes!K70=0,"",RES_hhdet_in_tes!K70/RES_hhdet_in_fec!K70)</f>
        <v/>
      </c>
      <c r="L70" s="174" t="str">
        <f>IF(RES_hhdet_in_tes!L70=0,"",RES_hhdet_in_tes!L70/RES_hhdet_in_fec!L70)</f>
        <v/>
      </c>
      <c r="M70" s="174" t="str">
        <f>IF(RES_hhdet_in_tes!M70=0,"",RES_hhdet_in_tes!M70/RES_hhdet_in_fec!M70)</f>
        <v/>
      </c>
      <c r="N70" s="174" t="str">
        <f>IF(RES_hhdet_in_tes!N70=0,"",RES_hhdet_in_tes!N70/RES_hhdet_in_fec!N70)</f>
        <v/>
      </c>
      <c r="O70" s="174" t="str">
        <f>IF(RES_hhdet_in_tes!O70=0,"",RES_hhdet_in_tes!O70/RES_hhdet_in_fec!O70)</f>
        <v/>
      </c>
      <c r="P70" s="174" t="str">
        <f>IF(RES_hhdet_in_tes!P70=0,"",RES_hhdet_in_tes!P70/RES_hhdet_in_fec!P70)</f>
        <v/>
      </c>
      <c r="Q70" s="174" t="str">
        <f>IF(RES_hhdet_in_tes!Q70=0,"",RES_hhdet_in_tes!Q70/RES_hhdet_in_fec!Q70)</f>
        <v/>
      </c>
    </row>
    <row r="71" spans="1:17" ht="12" customHeight="1" x14ac:dyDescent="0.25">
      <c r="A71" s="166" t="s">
        <v>109</v>
      </c>
      <c r="B71" s="173"/>
      <c r="C71" s="173" t="str">
        <f>IF(RES_hhdet_in_tes!C71=0,"",RES_hhdet_in_tes!C71/RES_hhdet_in_fec!C71)</f>
        <v/>
      </c>
      <c r="D71" s="173" t="str">
        <f>IF(RES_hhdet_in_tes!D71=0,"",RES_hhdet_in_tes!D71/RES_hhdet_in_fec!D71)</f>
        <v/>
      </c>
      <c r="E71" s="173" t="str">
        <f>IF(RES_hhdet_in_tes!E71=0,"",RES_hhdet_in_tes!E71/RES_hhdet_in_fec!E71)</f>
        <v/>
      </c>
      <c r="F71" s="173" t="str">
        <f>IF(RES_hhdet_in_tes!F71=0,"",RES_hhdet_in_tes!F71/RES_hhdet_in_fec!F71)</f>
        <v/>
      </c>
      <c r="G71" s="173" t="str">
        <f>IF(RES_hhdet_in_tes!G71=0,"",RES_hhdet_in_tes!G71/RES_hhdet_in_fec!G71)</f>
        <v/>
      </c>
      <c r="H71" s="173" t="str">
        <f>IF(RES_hhdet_in_tes!H71=0,"",RES_hhdet_in_tes!H71/RES_hhdet_in_fec!H71)</f>
        <v/>
      </c>
      <c r="I71" s="173" t="str">
        <f>IF(RES_hhdet_in_tes!I71=0,"",RES_hhdet_in_tes!I71/RES_hhdet_in_fec!I71)</f>
        <v/>
      </c>
      <c r="J71" s="173" t="str">
        <f>IF(RES_hhdet_in_tes!J71=0,"",RES_hhdet_in_tes!J71/RES_hhdet_in_fec!J71)</f>
        <v/>
      </c>
      <c r="K71" s="173" t="str">
        <f>IF(RES_hhdet_in_tes!K71=0,"",RES_hhdet_in_tes!K71/RES_hhdet_in_fec!K71)</f>
        <v/>
      </c>
      <c r="L71" s="173" t="str">
        <f>IF(RES_hhdet_in_tes!L71=0,"",RES_hhdet_in_tes!L71/RES_hhdet_in_fec!L71)</f>
        <v/>
      </c>
      <c r="M71" s="173" t="str">
        <f>IF(RES_hhdet_in_tes!M71=0,"",RES_hhdet_in_tes!M71/RES_hhdet_in_fec!M71)</f>
        <v/>
      </c>
      <c r="N71" s="173" t="str">
        <f>IF(RES_hhdet_in_tes!N71=0,"",RES_hhdet_in_tes!N71/RES_hhdet_in_fec!N71)</f>
        <v/>
      </c>
      <c r="O71" s="173" t="str">
        <f>IF(RES_hhdet_in_tes!O71=0,"",RES_hhdet_in_tes!O71/RES_hhdet_in_fec!O71)</f>
        <v/>
      </c>
      <c r="P71" s="173" t="str">
        <f>IF(RES_hhdet_in_tes!P71=0,"",RES_hhdet_in_tes!P71/RES_hhdet_in_fec!P71)</f>
        <v/>
      </c>
      <c r="Q71" s="173" t="str">
        <f>IF(RES_hhdet_in_tes!Q71=0,"",RES_hhdet_in_tes!Q71/RES_hhdet_in_fec!Q71)</f>
        <v/>
      </c>
    </row>
    <row r="72" spans="1:17" ht="12" customHeight="1" x14ac:dyDescent="0.25">
      <c r="A72" s="147" t="s">
        <v>59</v>
      </c>
      <c r="B72" s="172"/>
      <c r="C72" s="172" t="str">
        <f>IF(RES_hhdet_in_tes!C72=0,"",RES_hhdet_in_tes!C72/RES_hhdet_in_fec!C72)</f>
        <v/>
      </c>
      <c r="D72" s="172" t="str">
        <f>IF(RES_hhdet_in_tes!D72=0,"",RES_hhdet_in_tes!D72/RES_hhdet_in_fec!D72)</f>
        <v/>
      </c>
      <c r="E72" s="172" t="str">
        <f>IF(RES_hhdet_in_tes!E72=0,"",RES_hhdet_in_tes!E72/RES_hhdet_in_fec!E72)</f>
        <v/>
      </c>
      <c r="F72" s="172" t="str">
        <f>IF(RES_hhdet_in_tes!F72=0,"",RES_hhdet_in_tes!F72/RES_hhdet_in_fec!F72)</f>
        <v/>
      </c>
      <c r="G72" s="172" t="str">
        <f>IF(RES_hhdet_in_tes!G72=0,"",RES_hhdet_in_tes!G72/RES_hhdet_in_fec!G72)</f>
        <v/>
      </c>
      <c r="H72" s="172" t="str">
        <f>IF(RES_hhdet_in_tes!H72=0,"",RES_hhdet_in_tes!H72/RES_hhdet_in_fec!H72)</f>
        <v/>
      </c>
      <c r="I72" s="172" t="str">
        <f>IF(RES_hhdet_in_tes!I72=0,"",RES_hhdet_in_tes!I72/RES_hhdet_in_fec!I72)</f>
        <v/>
      </c>
      <c r="J72" s="172" t="str">
        <f>IF(RES_hhdet_in_tes!J72=0,"",RES_hhdet_in_tes!J72/RES_hhdet_in_fec!J72)</f>
        <v/>
      </c>
      <c r="K72" s="172" t="str">
        <f>IF(RES_hhdet_in_tes!K72=0,"",RES_hhdet_in_tes!K72/RES_hhdet_in_fec!K72)</f>
        <v/>
      </c>
      <c r="L72" s="172" t="str">
        <f>IF(RES_hhdet_in_tes!L72=0,"",RES_hhdet_in_tes!L72/RES_hhdet_in_fec!L72)</f>
        <v/>
      </c>
      <c r="M72" s="172" t="str">
        <f>IF(RES_hhdet_in_tes!M72=0,"",RES_hhdet_in_tes!M72/RES_hhdet_in_fec!M72)</f>
        <v/>
      </c>
      <c r="N72" s="172" t="str">
        <f>IF(RES_hhdet_in_tes!N72=0,"",RES_hhdet_in_tes!N72/RES_hhdet_in_fec!N72)</f>
        <v/>
      </c>
      <c r="O72" s="172" t="str">
        <f>IF(RES_hhdet_in_tes!O72=0,"",RES_hhdet_in_tes!O72/RES_hhdet_in_fec!O72)</f>
        <v/>
      </c>
      <c r="P72" s="172" t="str">
        <f>IF(RES_hhdet_in_tes!P72=0,"",RES_hhdet_in_tes!P72/RES_hhdet_in_fec!P72)</f>
        <v/>
      </c>
      <c r="Q72" s="172" t="str">
        <f>IF(RES_hhdet_in_tes!Q72=0,"",RES_hhdet_in_tes!Q72/RES_hhdet_in_fec!Q72)</f>
        <v/>
      </c>
    </row>
    <row r="73" spans="1:17" ht="12" customHeight="1" x14ac:dyDescent="0.25">
      <c r="A73" s="163" t="s">
        <v>142</v>
      </c>
      <c r="B73" s="171"/>
      <c r="C73" s="171" t="str">
        <f>IF(RES_hhdet_in_tes!C73=0,"",RES_hhdet_in_tes!C73/RES_hhdet_in_fec!C73)</f>
        <v/>
      </c>
      <c r="D73" s="171" t="str">
        <f>IF(RES_hhdet_in_tes!D73=0,"",RES_hhdet_in_tes!D73/RES_hhdet_in_fec!D73)</f>
        <v/>
      </c>
      <c r="E73" s="171" t="str">
        <f>IF(RES_hhdet_in_tes!E73=0,"",RES_hhdet_in_tes!E73/RES_hhdet_in_fec!E73)</f>
        <v/>
      </c>
      <c r="F73" s="171" t="str">
        <f>IF(RES_hhdet_in_tes!F73=0,"",RES_hhdet_in_tes!F73/RES_hhdet_in_fec!F73)</f>
        <v/>
      </c>
      <c r="G73" s="171" t="str">
        <f>IF(RES_hhdet_in_tes!G73=0,"",RES_hhdet_in_tes!G73/RES_hhdet_in_fec!G73)</f>
        <v/>
      </c>
      <c r="H73" s="171" t="str">
        <f>IF(RES_hhdet_in_tes!H73=0,"",RES_hhdet_in_tes!H73/RES_hhdet_in_fec!H73)</f>
        <v/>
      </c>
      <c r="I73" s="171" t="str">
        <f>IF(RES_hhdet_in_tes!I73=0,"",RES_hhdet_in_tes!I73/RES_hhdet_in_fec!I73)</f>
        <v/>
      </c>
      <c r="J73" s="171" t="str">
        <f>IF(RES_hhdet_in_tes!J73=0,"",RES_hhdet_in_tes!J73/RES_hhdet_in_fec!J73)</f>
        <v/>
      </c>
      <c r="K73" s="171" t="str">
        <f>IF(RES_hhdet_in_tes!K73=0,"",RES_hhdet_in_tes!K73/RES_hhdet_in_fec!K73)</f>
        <v/>
      </c>
      <c r="L73" s="171" t="str">
        <f>IF(RES_hhdet_in_tes!L73=0,"",RES_hhdet_in_tes!L73/RES_hhdet_in_fec!L73)</f>
        <v/>
      </c>
      <c r="M73" s="171" t="str">
        <f>IF(RES_hhdet_in_tes!M73=0,"",RES_hhdet_in_tes!M73/RES_hhdet_in_fec!M73)</f>
        <v/>
      </c>
      <c r="N73" s="171" t="str">
        <f>IF(RES_hhdet_in_tes!N73=0,"",RES_hhdet_in_tes!N73/RES_hhdet_in_fec!N73)</f>
        <v/>
      </c>
      <c r="O73" s="171" t="str">
        <f>IF(RES_hhdet_in_tes!O73=0,"",RES_hhdet_in_tes!O73/RES_hhdet_in_fec!O73)</f>
        <v/>
      </c>
      <c r="P73" s="171" t="str">
        <f>IF(RES_hhdet_in_tes!P73=0,"",RES_hhdet_in_tes!P73/RES_hhdet_in_fec!P73)</f>
        <v/>
      </c>
      <c r="Q73" s="171" t="str">
        <f>IF(RES_hhdet_in_tes!Q73=0,"",RES_hhdet_in_tes!Q73/RES_hhdet_in_fec!Q73)</f>
        <v/>
      </c>
    </row>
    <row r="74" spans="1:17" ht="12" customHeight="1" x14ac:dyDescent="0.25">
      <c r="A74" s="161" t="s">
        <v>141</v>
      </c>
      <c r="B74" s="170"/>
      <c r="C74" s="170" t="str">
        <f>IF(RES_hhdet_in_tes!C74=0,"",RES_hhdet_in_tes!C74/RES_hhdet_in_fec!C74)</f>
        <v/>
      </c>
      <c r="D74" s="170" t="str">
        <f>IF(RES_hhdet_in_tes!D74=0,"",RES_hhdet_in_tes!D74/RES_hhdet_in_fec!D74)</f>
        <v/>
      </c>
      <c r="E74" s="170" t="str">
        <f>IF(RES_hhdet_in_tes!E74=0,"",RES_hhdet_in_tes!E74/RES_hhdet_in_fec!E74)</f>
        <v/>
      </c>
      <c r="F74" s="170" t="str">
        <f>IF(RES_hhdet_in_tes!F74=0,"",RES_hhdet_in_tes!F74/RES_hhdet_in_fec!F74)</f>
        <v/>
      </c>
      <c r="G74" s="170" t="str">
        <f>IF(RES_hhdet_in_tes!G74=0,"",RES_hhdet_in_tes!G74/RES_hhdet_in_fec!G74)</f>
        <v/>
      </c>
      <c r="H74" s="170" t="str">
        <f>IF(RES_hhdet_in_tes!H74=0,"",RES_hhdet_in_tes!H74/RES_hhdet_in_fec!H74)</f>
        <v/>
      </c>
      <c r="I74" s="170" t="str">
        <f>IF(RES_hhdet_in_tes!I74=0,"",RES_hhdet_in_tes!I74/RES_hhdet_in_fec!I74)</f>
        <v/>
      </c>
      <c r="J74" s="170" t="str">
        <f>IF(RES_hhdet_in_tes!J74=0,"",RES_hhdet_in_tes!J74/RES_hhdet_in_fec!J74)</f>
        <v/>
      </c>
      <c r="K74" s="170" t="str">
        <f>IF(RES_hhdet_in_tes!K74=0,"",RES_hhdet_in_tes!K74/RES_hhdet_in_fec!K74)</f>
        <v/>
      </c>
      <c r="L74" s="170" t="str">
        <f>IF(RES_hhdet_in_tes!L74=0,"",RES_hhdet_in_tes!L74/RES_hhdet_in_fec!L74)</f>
        <v/>
      </c>
      <c r="M74" s="170" t="str">
        <f>IF(RES_hhdet_in_tes!M74=0,"",RES_hhdet_in_tes!M74/RES_hhdet_in_fec!M74)</f>
        <v/>
      </c>
      <c r="N74" s="170" t="str">
        <f>IF(RES_hhdet_in_tes!N74=0,"",RES_hhdet_in_tes!N74/RES_hhdet_in_fec!N74)</f>
        <v/>
      </c>
      <c r="O74" s="170" t="str">
        <f>IF(RES_hhdet_in_tes!O74=0,"",RES_hhdet_in_tes!O74/RES_hhdet_in_fec!O74)</f>
        <v/>
      </c>
      <c r="P74" s="170" t="str">
        <f>IF(RES_hhdet_in_tes!P74=0,"",RES_hhdet_in_tes!P74/RES_hhdet_in_fec!P74)</f>
        <v/>
      </c>
      <c r="Q74" s="170" t="str">
        <f>IF(RES_hhdet_in_tes!Q74=0,"",RES_hhdet_in_tes!Q74/RES_hhdet_in_fec!Q74)</f>
        <v/>
      </c>
    </row>
    <row r="75" spans="1:17" ht="12" customHeight="1" x14ac:dyDescent="0.25">
      <c r="A75" s="148" t="s">
        <v>60</v>
      </c>
      <c r="B75" s="73"/>
      <c r="C75" s="73" t="str">
        <f>IF(RES_hhdet_in_tes!C75=0,"",RES_hhdet_in_tes!C75/RES_hhdet_in_fec!C75)</f>
        <v/>
      </c>
      <c r="D75" s="73" t="str">
        <f>IF(RES_hhdet_in_tes!D75=0,"",RES_hhdet_in_tes!D75/RES_hhdet_in_fec!D75)</f>
        <v/>
      </c>
      <c r="E75" s="73" t="str">
        <f>IF(RES_hhdet_in_tes!E75=0,"",RES_hhdet_in_tes!E75/RES_hhdet_in_fec!E75)</f>
        <v/>
      </c>
      <c r="F75" s="73" t="str">
        <f>IF(RES_hhdet_in_tes!F75=0,"",RES_hhdet_in_tes!F75/RES_hhdet_in_fec!F75)</f>
        <v/>
      </c>
      <c r="G75" s="73" t="str">
        <f>IF(RES_hhdet_in_tes!G75=0,"",RES_hhdet_in_tes!G75/RES_hhdet_in_fec!G75)</f>
        <v/>
      </c>
      <c r="H75" s="73" t="str">
        <f>IF(RES_hhdet_in_tes!H75=0,"",RES_hhdet_in_tes!H75/RES_hhdet_in_fec!H75)</f>
        <v/>
      </c>
      <c r="I75" s="73" t="str">
        <f>IF(RES_hhdet_in_tes!I75=0,"",RES_hhdet_in_tes!I75/RES_hhdet_in_fec!I75)</f>
        <v/>
      </c>
      <c r="J75" s="73" t="str">
        <f>IF(RES_hhdet_in_tes!J75=0,"",RES_hhdet_in_tes!J75/RES_hhdet_in_fec!J75)</f>
        <v/>
      </c>
      <c r="K75" s="73" t="str">
        <f>IF(RES_hhdet_in_tes!K75=0,"",RES_hhdet_in_tes!K75/RES_hhdet_in_fec!K75)</f>
        <v/>
      </c>
      <c r="L75" s="73" t="str">
        <f>IF(RES_hhdet_in_tes!L75=0,"",RES_hhdet_in_tes!L75/RES_hhdet_in_fec!L75)</f>
        <v/>
      </c>
      <c r="M75" s="73" t="str">
        <f>IF(RES_hhdet_in_tes!M75=0,"",RES_hhdet_in_tes!M75/RES_hhdet_in_fec!M75)</f>
        <v/>
      </c>
      <c r="N75" s="73" t="str">
        <f>IF(RES_hhdet_in_tes!N75=0,"",RES_hhdet_in_tes!N75/RES_hhdet_in_fec!N75)</f>
        <v/>
      </c>
      <c r="O75" s="73" t="str">
        <f>IF(RES_hhdet_in_tes!O75=0,"",RES_hhdet_in_tes!O75/RES_hhdet_in_fec!O75)</f>
        <v/>
      </c>
      <c r="P75" s="73" t="str">
        <f>IF(RES_hhdet_in_tes!P75=0,"",RES_hhdet_in_tes!P75/RES_hhdet_in_fec!P75)</f>
        <v/>
      </c>
      <c r="Q75" s="73" t="str">
        <f>IF(RES_hhdet_in_tes!Q75=0,"",RES_hhdet_in_tes!Q75/RES_hhdet_in_fec!Q75)</f>
        <v/>
      </c>
    </row>
    <row r="76" spans="1:17" ht="12" customHeight="1" x14ac:dyDescent="0.25">
      <c r="A76" s="148" t="s">
        <v>59</v>
      </c>
      <c r="B76" s="73"/>
      <c r="C76" s="73" t="str">
        <f>IF(RES_hhdet_in_tes!C76=0,"",RES_hhdet_in_tes!C76/RES_hhdet_in_fec!C76)</f>
        <v/>
      </c>
      <c r="D76" s="73" t="str">
        <f>IF(RES_hhdet_in_tes!D76=0,"",RES_hhdet_in_tes!D76/RES_hhdet_in_fec!D76)</f>
        <v/>
      </c>
      <c r="E76" s="73" t="str">
        <f>IF(RES_hhdet_in_tes!E76=0,"",RES_hhdet_in_tes!E76/RES_hhdet_in_fec!E76)</f>
        <v/>
      </c>
      <c r="F76" s="73" t="str">
        <f>IF(RES_hhdet_in_tes!F76=0,"",RES_hhdet_in_tes!F76/RES_hhdet_in_fec!F76)</f>
        <v/>
      </c>
      <c r="G76" s="73" t="str">
        <f>IF(RES_hhdet_in_tes!G76=0,"",RES_hhdet_in_tes!G76/RES_hhdet_in_fec!G76)</f>
        <v/>
      </c>
      <c r="H76" s="73" t="str">
        <f>IF(RES_hhdet_in_tes!H76=0,"",RES_hhdet_in_tes!H76/RES_hhdet_in_fec!H76)</f>
        <v/>
      </c>
      <c r="I76" s="73" t="str">
        <f>IF(RES_hhdet_in_tes!I76=0,"",RES_hhdet_in_tes!I76/RES_hhdet_in_fec!I76)</f>
        <v/>
      </c>
      <c r="J76" s="73" t="str">
        <f>IF(RES_hhdet_in_tes!J76=0,"",RES_hhdet_in_tes!J76/RES_hhdet_in_fec!J76)</f>
        <v/>
      </c>
      <c r="K76" s="73" t="str">
        <f>IF(RES_hhdet_in_tes!K76=0,"",RES_hhdet_in_tes!K76/RES_hhdet_in_fec!K76)</f>
        <v/>
      </c>
      <c r="L76" s="73" t="str">
        <f>IF(RES_hhdet_in_tes!L76=0,"",RES_hhdet_in_tes!L76/RES_hhdet_in_fec!L76)</f>
        <v/>
      </c>
      <c r="M76" s="73" t="str">
        <f>IF(RES_hhdet_in_tes!M76=0,"",RES_hhdet_in_tes!M76/RES_hhdet_in_fec!M76)</f>
        <v/>
      </c>
      <c r="N76" s="73" t="str">
        <f>IF(RES_hhdet_in_tes!N76=0,"",RES_hhdet_in_tes!N76/RES_hhdet_in_fec!N76)</f>
        <v/>
      </c>
      <c r="O76" s="73" t="str">
        <f>IF(RES_hhdet_in_tes!O76=0,"",RES_hhdet_in_tes!O76/RES_hhdet_in_fec!O76)</f>
        <v/>
      </c>
      <c r="P76" s="73" t="str">
        <f>IF(RES_hhdet_in_tes!P76=0,"",RES_hhdet_in_tes!P76/RES_hhdet_in_fec!P76)</f>
        <v/>
      </c>
      <c r="Q76" s="73" t="str">
        <f>IF(RES_hhdet_in_tes!Q76=0,"",RES_hhdet_in_tes!Q76/RES_hhdet_in_fec!Q76)</f>
        <v/>
      </c>
    </row>
    <row r="77" spans="1:17" ht="12" customHeight="1" x14ac:dyDescent="0.25">
      <c r="A77" s="158" t="s">
        <v>62</v>
      </c>
      <c r="B77" s="169"/>
      <c r="C77" s="169" t="str">
        <f>IF(RES_hhdet_in_tes!C77=0,"",RES_hhdet_in_tes!C77/RES_hhdet_in_fec!C77)</f>
        <v/>
      </c>
      <c r="D77" s="169" t="str">
        <f>IF(RES_hhdet_in_tes!D77=0,"",RES_hhdet_in_tes!D77/RES_hhdet_in_fec!D77)</f>
        <v/>
      </c>
      <c r="E77" s="169" t="str">
        <f>IF(RES_hhdet_in_tes!E77=0,"",RES_hhdet_in_tes!E77/RES_hhdet_in_fec!E77)</f>
        <v/>
      </c>
      <c r="F77" s="169" t="str">
        <f>IF(RES_hhdet_in_tes!F77=0,"",RES_hhdet_in_tes!F77/RES_hhdet_in_fec!F77)</f>
        <v/>
      </c>
      <c r="G77" s="169" t="str">
        <f>IF(RES_hhdet_in_tes!G77=0,"",RES_hhdet_in_tes!G77/RES_hhdet_in_fec!G77)</f>
        <v/>
      </c>
      <c r="H77" s="169" t="str">
        <f>IF(RES_hhdet_in_tes!H77=0,"",RES_hhdet_in_tes!H77/RES_hhdet_in_fec!H77)</f>
        <v/>
      </c>
      <c r="I77" s="169" t="str">
        <f>IF(RES_hhdet_in_tes!I77=0,"",RES_hhdet_in_tes!I77/RES_hhdet_in_fec!I77)</f>
        <v/>
      </c>
      <c r="J77" s="169" t="str">
        <f>IF(RES_hhdet_in_tes!J77=0,"",RES_hhdet_in_tes!J77/RES_hhdet_in_fec!J77)</f>
        <v/>
      </c>
      <c r="K77" s="169" t="str">
        <f>IF(RES_hhdet_in_tes!K77=0,"",RES_hhdet_in_tes!K77/RES_hhdet_in_fec!K77)</f>
        <v/>
      </c>
      <c r="L77" s="169" t="str">
        <f>IF(RES_hhdet_in_tes!L77=0,"",RES_hhdet_in_tes!L77/RES_hhdet_in_fec!L77)</f>
        <v/>
      </c>
      <c r="M77" s="169" t="str">
        <f>IF(RES_hhdet_in_tes!M77=0,"",RES_hhdet_in_tes!M77/RES_hhdet_in_fec!M77)</f>
        <v/>
      </c>
      <c r="N77" s="169" t="str">
        <f>IF(RES_hhdet_in_tes!N77=0,"",RES_hhdet_in_tes!N77/RES_hhdet_in_fec!N77)</f>
        <v/>
      </c>
      <c r="O77" s="169" t="str">
        <f>IF(RES_hhdet_in_tes!O77=0,"",RES_hhdet_in_tes!O77/RES_hhdet_in_fec!O77)</f>
        <v/>
      </c>
      <c r="P77" s="169" t="str">
        <f>IF(RES_hhdet_in_tes!P77=0,"",RES_hhdet_in_tes!P77/RES_hhdet_in_fec!P77)</f>
        <v/>
      </c>
      <c r="Q77" s="169" t="str">
        <f>IF(RES_hhdet_in_tes!Q77=0,"",RES_hhdet_in_tes!Q77/RES_hhdet_in_fec!Q77)</f>
        <v/>
      </c>
    </row>
    <row r="78" spans="1:17" ht="12" customHeight="1" x14ac:dyDescent="0.25">
      <c r="A78" s="23" t="s">
        <v>109</v>
      </c>
      <c r="B78" s="73"/>
      <c r="C78" s="73" t="str">
        <f>IF(RES_hhdet_in_tes!C78=0,"",RES_hhdet_in_tes!C78/RES_hhdet_in_fec!C78)</f>
        <v/>
      </c>
      <c r="D78" s="73" t="str">
        <f>IF(RES_hhdet_in_tes!D78=0,"",RES_hhdet_in_tes!D78/RES_hhdet_in_fec!D78)</f>
        <v/>
      </c>
      <c r="E78" s="73" t="str">
        <f>IF(RES_hhdet_in_tes!E78=0,"",RES_hhdet_in_tes!E78/RES_hhdet_in_fec!E78)</f>
        <v/>
      </c>
      <c r="F78" s="73" t="str">
        <f>IF(RES_hhdet_in_tes!F78=0,"",RES_hhdet_in_tes!F78/RES_hhdet_in_fec!F78)</f>
        <v/>
      </c>
      <c r="G78" s="73" t="str">
        <f>IF(RES_hhdet_in_tes!G78=0,"",RES_hhdet_in_tes!G78/RES_hhdet_in_fec!G78)</f>
        <v/>
      </c>
      <c r="H78" s="73" t="str">
        <f>IF(RES_hhdet_in_tes!H78=0,"",RES_hhdet_in_tes!H78/RES_hhdet_in_fec!H78)</f>
        <v/>
      </c>
      <c r="I78" s="73" t="str">
        <f>IF(RES_hhdet_in_tes!I78=0,"",RES_hhdet_in_tes!I78/RES_hhdet_in_fec!I78)</f>
        <v/>
      </c>
      <c r="J78" s="73" t="str">
        <f>IF(RES_hhdet_in_tes!J78=0,"",RES_hhdet_in_tes!J78/RES_hhdet_in_fec!J78)</f>
        <v/>
      </c>
      <c r="K78" s="73" t="str">
        <f>IF(RES_hhdet_in_tes!K78=0,"",RES_hhdet_in_tes!K78/RES_hhdet_in_fec!K78)</f>
        <v/>
      </c>
      <c r="L78" s="73" t="str">
        <f>IF(RES_hhdet_in_tes!L78=0,"",RES_hhdet_in_tes!L78/RES_hhdet_in_fec!L78)</f>
        <v/>
      </c>
      <c r="M78" s="73" t="str">
        <f>IF(RES_hhdet_in_tes!M78=0,"",RES_hhdet_in_tes!M78/RES_hhdet_in_fec!M78)</f>
        <v/>
      </c>
      <c r="N78" s="73" t="str">
        <f>IF(RES_hhdet_in_tes!N78=0,"",RES_hhdet_in_tes!N78/RES_hhdet_in_fec!N78)</f>
        <v/>
      </c>
      <c r="O78" s="73" t="str">
        <f>IF(RES_hhdet_in_tes!O78=0,"",RES_hhdet_in_tes!O78/RES_hhdet_in_fec!O78)</f>
        <v/>
      </c>
      <c r="P78" s="73" t="str">
        <f>IF(RES_hhdet_in_tes!P78=0,"",RES_hhdet_in_tes!P78/RES_hhdet_in_fec!P78)</f>
        <v/>
      </c>
      <c r="Q78" s="73" t="str">
        <f>IF(RES_hhdet_in_tes!Q78=0,"",RES_hhdet_in_tes!Q78/RES_hhdet_in_fec!Q78)</f>
        <v/>
      </c>
    </row>
    <row r="79" spans="1:17" ht="12" customHeight="1" x14ac:dyDescent="0.25">
      <c r="A79" s="29" t="s">
        <v>140</v>
      </c>
      <c r="B79" s="65"/>
      <c r="C79" s="65" t="str">
        <f>IF(RES_hhdet_in_tes!C79=0,"",RES_hhdet_in_tes!C79/RES_hhdet_in_fec!C79)</f>
        <v/>
      </c>
      <c r="D79" s="65" t="str">
        <f>IF(RES_hhdet_in_tes!D79=0,"",RES_hhdet_in_tes!D79/RES_hhdet_in_fec!D79)</f>
        <v/>
      </c>
      <c r="E79" s="65" t="str">
        <f>IF(RES_hhdet_in_tes!E79=0,"",RES_hhdet_in_tes!E79/RES_hhdet_in_fec!E79)</f>
        <v/>
      </c>
      <c r="F79" s="65" t="str">
        <f>IF(RES_hhdet_in_tes!F79=0,"",RES_hhdet_in_tes!F79/RES_hhdet_in_fec!F79)</f>
        <v/>
      </c>
      <c r="G79" s="65" t="str">
        <f>IF(RES_hhdet_in_tes!G79=0,"",RES_hhdet_in_tes!G79/RES_hhdet_in_fec!G79)</f>
        <v/>
      </c>
      <c r="H79" s="65" t="str">
        <f>IF(RES_hhdet_in_tes!H79=0,"",RES_hhdet_in_tes!H79/RES_hhdet_in_fec!H79)</f>
        <v/>
      </c>
      <c r="I79" s="65" t="str">
        <f>IF(RES_hhdet_in_tes!I79=0,"",RES_hhdet_in_tes!I79/RES_hhdet_in_fec!I79)</f>
        <v/>
      </c>
      <c r="J79" s="65" t="str">
        <f>IF(RES_hhdet_in_tes!J79=0,"",RES_hhdet_in_tes!J79/RES_hhdet_in_fec!J79)</f>
        <v/>
      </c>
      <c r="K79" s="65" t="str">
        <f>IF(RES_hhdet_in_tes!K79=0,"",RES_hhdet_in_tes!K79/RES_hhdet_in_fec!K79)</f>
        <v/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 t="str">
        <f>IF(RES_hhdet_in_tes!C81=0,"",RES_hhdet_in_tes!C81/RES_hhdet_in_fec!C81)</f>
        <v/>
      </c>
      <c r="D81" s="175" t="str">
        <f>IF(RES_hhdet_in_tes!D81=0,"",RES_hhdet_in_tes!D81/RES_hhdet_in_fec!D81)</f>
        <v/>
      </c>
      <c r="E81" s="175" t="str">
        <f>IF(RES_hhdet_in_tes!E81=0,"",RES_hhdet_in_tes!E81/RES_hhdet_in_fec!E81)</f>
        <v/>
      </c>
      <c r="F81" s="175" t="str">
        <f>IF(RES_hhdet_in_tes!F81=0,"",RES_hhdet_in_tes!F81/RES_hhdet_in_fec!F81)</f>
        <v/>
      </c>
      <c r="G81" s="175" t="str">
        <f>IF(RES_hhdet_in_tes!G81=0,"",RES_hhdet_in_tes!G81/RES_hhdet_in_fec!G81)</f>
        <v/>
      </c>
      <c r="H81" s="175" t="str">
        <f>IF(RES_hhdet_in_tes!H81=0,"",RES_hhdet_in_tes!H81/RES_hhdet_in_fec!H81)</f>
        <v/>
      </c>
      <c r="I81" s="175" t="str">
        <f>IF(RES_hhdet_in_tes!I81=0,"",RES_hhdet_in_tes!I81/RES_hhdet_in_fec!I81)</f>
        <v/>
      </c>
      <c r="J81" s="175" t="str">
        <f>IF(RES_hhdet_in_tes!J81=0,"",RES_hhdet_in_tes!J81/RES_hhdet_in_fec!J81)</f>
        <v/>
      </c>
      <c r="K81" s="175" t="str">
        <f>IF(RES_hhdet_in_tes!K81=0,"",RES_hhdet_in_tes!K81/RES_hhdet_in_fec!K81)</f>
        <v/>
      </c>
      <c r="L81" s="175">
        <f>IF(RES_hhdet_in_tes!L81=0,"",RES_hhdet_in_tes!L81/RES_hhdet_in_fec!L81)</f>
        <v>0.98810561124237106</v>
      </c>
      <c r="M81" s="175">
        <f>IF(RES_hhdet_in_tes!M81=0,"",RES_hhdet_in_tes!M81/RES_hhdet_in_fec!M81)</f>
        <v>1.6622465872406951</v>
      </c>
      <c r="N81" s="175">
        <f>IF(RES_hhdet_in_tes!N81=0,"",RES_hhdet_in_tes!N81/RES_hhdet_in_fec!N81)</f>
        <v>1.21263415441821</v>
      </c>
      <c r="O81" s="175">
        <f>IF(RES_hhdet_in_tes!O81=0,"",RES_hhdet_in_tes!O81/RES_hhdet_in_fec!O81)</f>
        <v>1.5824776863015129</v>
      </c>
      <c r="P81" s="175">
        <f>IF(RES_hhdet_in_tes!P81=0,"",RES_hhdet_in_tes!P81/RES_hhdet_in_fec!P81)</f>
        <v>1.0936588585576348</v>
      </c>
      <c r="Q81" s="175" t="str">
        <f>IF(RES_hhdet_in_tes!Q81=0,"",RES_hhdet_in_tes!Q81/RES_hhdet_in_fec!Q81)</f>
        <v/>
      </c>
    </row>
    <row r="82" spans="1:17" ht="12.95" customHeight="1" x14ac:dyDescent="0.25">
      <c r="A82" s="158" t="s">
        <v>65</v>
      </c>
      <c r="B82" s="169"/>
      <c r="C82" s="169" t="str">
        <f>IF(RES_hhdet_in_tes!C82=0,"",RES_hhdet_in_tes!C82/RES_hhdet_in_fec!C82)</f>
        <v/>
      </c>
      <c r="D82" s="169" t="str">
        <f>IF(RES_hhdet_in_tes!D82=0,"",RES_hhdet_in_tes!D82/RES_hhdet_in_fec!D82)</f>
        <v/>
      </c>
      <c r="E82" s="169" t="str">
        <f>IF(RES_hhdet_in_tes!E82=0,"",RES_hhdet_in_tes!E82/RES_hhdet_in_fec!E82)</f>
        <v/>
      </c>
      <c r="F82" s="169" t="str">
        <f>IF(RES_hhdet_in_tes!F82=0,"",RES_hhdet_in_tes!F82/RES_hhdet_in_fec!F82)</f>
        <v/>
      </c>
      <c r="G82" s="169" t="str">
        <f>IF(RES_hhdet_in_tes!G82=0,"",RES_hhdet_in_tes!G82/RES_hhdet_in_fec!G82)</f>
        <v/>
      </c>
      <c r="H82" s="169" t="str">
        <f>IF(RES_hhdet_in_tes!H82=0,"",RES_hhdet_in_tes!H82/RES_hhdet_in_fec!H82)</f>
        <v/>
      </c>
      <c r="I82" s="169" t="str">
        <f>IF(RES_hhdet_in_tes!I82=0,"",RES_hhdet_in_tes!I82/RES_hhdet_in_fec!I82)</f>
        <v/>
      </c>
      <c r="J82" s="169" t="str">
        <f>IF(RES_hhdet_in_tes!J82=0,"",RES_hhdet_in_tes!J82/RES_hhdet_in_fec!J82)</f>
        <v/>
      </c>
      <c r="K82" s="169" t="str">
        <f>IF(RES_hhdet_in_tes!K82=0,"",RES_hhdet_in_tes!K82/RES_hhdet_in_fec!K82)</f>
        <v/>
      </c>
      <c r="L82" s="169">
        <f>IF(RES_hhdet_in_tes!L82=0,"",RES_hhdet_in_tes!L82/RES_hhdet_in_fec!L82)</f>
        <v>0.68216281343465091</v>
      </c>
      <c r="M82" s="169">
        <f>IF(RES_hhdet_in_tes!M82=0,"",RES_hhdet_in_tes!M82/RES_hhdet_in_fec!M82)</f>
        <v>0.66811339378221457</v>
      </c>
      <c r="N82" s="169">
        <f>IF(RES_hhdet_in_tes!N82=0,"",RES_hhdet_in_tes!N82/RES_hhdet_in_fec!N82)</f>
        <v>0.65926587442362306</v>
      </c>
      <c r="O82" s="169">
        <f>IF(RES_hhdet_in_tes!O82=0,"",RES_hhdet_in_tes!O82/RES_hhdet_in_fec!O82)</f>
        <v>0.6477103372989208</v>
      </c>
      <c r="P82" s="169">
        <f>IF(RES_hhdet_in_tes!P82=0,"",RES_hhdet_in_tes!P82/RES_hhdet_in_fec!P82)</f>
        <v>0.64306865960971493</v>
      </c>
      <c r="Q82" s="169" t="str">
        <f>IF(RES_hhdet_in_tes!Q82=0,"",RES_hhdet_in_tes!Q82/RES_hhdet_in_fec!Q82)</f>
        <v/>
      </c>
    </row>
    <row r="83" spans="1:17" ht="12" customHeight="1" x14ac:dyDescent="0.25">
      <c r="A83" s="23" t="s">
        <v>157</v>
      </c>
      <c r="B83" s="73"/>
      <c r="C83" s="73" t="str">
        <f>IF(RES_hhdet_in_tes!C83=0,"",RES_hhdet_in_tes!C83/RES_hhdet_in_fec!C83)</f>
        <v/>
      </c>
      <c r="D83" s="73" t="str">
        <f>IF(RES_hhdet_in_tes!D83=0,"",RES_hhdet_in_tes!D83/RES_hhdet_in_fec!D83)</f>
        <v/>
      </c>
      <c r="E83" s="73" t="str">
        <f>IF(RES_hhdet_in_tes!E83=0,"",RES_hhdet_in_tes!E83/RES_hhdet_in_fec!E83)</f>
        <v/>
      </c>
      <c r="F83" s="73" t="str">
        <f>IF(RES_hhdet_in_tes!F83=0,"",RES_hhdet_in_tes!F83/RES_hhdet_in_fec!F83)</f>
        <v/>
      </c>
      <c r="G83" s="73" t="str">
        <f>IF(RES_hhdet_in_tes!G83=0,"",RES_hhdet_in_tes!G83/RES_hhdet_in_fec!G83)</f>
        <v/>
      </c>
      <c r="H83" s="73" t="str">
        <f>IF(RES_hhdet_in_tes!H83=0,"",RES_hhdet_in_tes!H83/RES_hhdet_in_fec!H83)</f>
        <v/>
      </c>
      <c r="I83" s="73" t="str">
        <f>IF(RES_hhdet_in_tes!I83=0,"",RES_hhdet_in_tes!I83/RES_hhdet_in_fec!I83)</f>
        <v/>
      </c>
      <c r="J83" s="73" t="str">
        <f>IF(RES_hhdet_in_tes!J83=0,"",RES_hhdet_in_tes!J83/RES_hhdet_in_fec!J83)</f>
        <v/>
      </c>
      <c r="K83" s="73" t="str">
        <f>IF(RES_hhdet_in_tes!K83=0,"",RES_hhdet_in_tes!K83/RES_hhdet_in_fec!K83)</f>
        <v/>
      </c>
      <c r="L83" s="73">
        <f>IF(RES_hhdet_in_tes!L83=0,"",RES_hhdet_in_tes!L83/RES_hhdet_in_fec!L83)</f>
        <v>0.67821838221365516</v>
      </c>
      <c r="M83" s="73">
        <f>IF(RES_hhdet_in_tes!M83=0,"",RES_hhdet_in_tes!M83/RES_hhdet_in_fec!M83)</f>
        <v>0.66556053679246618</v>
      </c>
      <c r="N83" s="73">
        <f>IF(RES_hhdet_in_tes!N83=0,"",RES_hhdet_in_tes!N83/RES_hhdet_in_fec!N83)</f>
        <v>0.65567111688528301</v>
      </c>
      <c r="O83" s="73">
        <f>IF(RES_hhdet_in_tes!O83=0,"",RES_hhdet_in_tes!O83/RES_hhdet_in_fec!O83)</f>
        <v>0.64719872765907294</v>
      </c>
      <c r="P83" s="73">
        <f>IF(RES_hhdet_in_tes!P83=0,"",RES_hhdet_in_tes!P83/RES_hhdet_in_fec!P83)</f>
        <v>0.64170300399510027</v>
      </c>
      <c r="Q83" s="73" t="str">
        <f>IF(RES_hhdet_in_tes!Q83=0,"",RES_hhdet_in_tes!Q83/RES_hhdet_in_fec!Q83)</f>
        <v/>
      </c>
    </row>
    <row r="84" spans="1:17" ht="12" customHeight="1" x14ac:dyDescent="0.25">
      <c r="A84" s="23" t="s">
        <v>60</v>
      </c>
      <c r="B84" s="73"/>
      <c r="C84" s="73" t="str">
        <f>IF(RES_hhdet_in_tes!C84=0,"",RES_hhdet_in_tes!C84/RES_hhdet_in_fec!C84)</f>
        <v/>
      </c>
      <c r="D84" s="73" t="str">
        <f>IF(RES_hhdet_in_tes!D84=0,"",RES_hhdet_in_tes!D84/RES_hhdet_in_fec!D84)</f>
        <v/>
      </c>
      <c r="E84" s="73" t="str">
        <f>IF(RES_hhdet_in_tes!E84=0,"",RES_hhdet_in_tes!E84/RES_hhdet_in_fec!E84)</f>
        <v/>
      </c>
      <c r="F84" s="73" t="str">
        <f>IF(RES_hhdet_in_tes!F84=0,"",RES_hhdet_in_tes!F84/RES_hhdet_in_fec!F84)</f>
        <v/>
      </c>
      <c r="G84" s="73" t="str">
        <f>IF(RES_hhdet_in_tes!G84=0,"",RES_hhdet_in_tes!G84/RES_hhdet_in_fec!G84)</f>
        <v/>
      </c>
      <c r="H84" s="73" t="str">
        <f>IF(RES_hhdet_in_tes!H84=0,"",RES_hhdet_in_tes!H84/RES_hhdet_in_fec!H84)</f>
        <v/>
      </c>
      <c r="I84" s="73" t="str">
        <f>IF(RES_hhdet_in_tes!I84=0,"",RES_hhdet_in_tes!I84/RES_hhdet_in_fec!I84)</f>
        <v/>
      </c>
      <c r="J84" s="73" t="str">
        <f>IF(RES_hhdet_in_tes!J84=0,"",RES_hhdet_in_tes!J84/RES_hhdet_in_fec!J84)</f>
        <v/>
      </c>
      <c r="K84" s="73" t="str">
        <f>IF(RES_hhdet_in_tes!K84=0,"",RES_hhdet_in_tes!K84/RES_hhdet_in_fec!K84)</f>
        <v/>
      </c>
      <c r="L84" s="73">
        <f>IF(RES_hhdet_in_tes!L84=0,"",RES_hhdet_in_tes!L84/RES_hhdet_in_fec!L84)</f>
        <v>1</v>
      </c>
      <c r="M84" s="73">
        <f>IF(RES_hhdet_in_tes!M84=0,"",RES_hhdet_in_tes!M84/RES_hhdet_in_fec!M84)</f>
        <v>0.98135404348206767</v>
      </c>
      <c r="N84" s="73">
        <f>IF(RES_hhdet_in_tes!N84=0,"",RES_hhdet_in_tes!N84/RES_hhdet_in_fec!N84)</f>
        <v>0.96824842618570361</v>
      </c>
      <c r="O84" s="73">
        <f>IF(RES_hhdet_in_tes!O84=0,"",RES_hhdet_in_tes!O84/RES_hhdet_in_fec!O84)</f>
        <v>0.95583286670105061</v>
      </c>
      <c r="P84" s="73">
        <f>IF(RES_hhdet_in_tes!P84=0,"",RES_hhdet_in_tes!P84/RES_hhdet_in_fec!P84)</f>
        <v>0.95410693388750512</v>
      </c>
      <c r="Q84" s="73" t="str">
        <f>IF(RES_hhdet_in_tes!Q84=0,"",RES_hhdet_in_tes!Q84/RES_hhdet_in_fec!Q84)</f>
        <v/>
      </c>
    </row>
    <row r="85" spans="1:17" ht="12.95" customHeight="1" x14ac:dyDescent="0.25">
      <c r="A85" s="158" t="s">
        <v>112</v>
      </c>
      <c r="B85" s="169"/>
      <c r="C85" s="169" t="str">
        <f>IF(RES_hhdet_in_tes!C85=0,"",RES_hhdet_in_tes!C85/RES_hhdet_in_fec!C85)</f>
        <v/>
      </c>
      <c r="D85" s="169" t="str">
        <f>IF(RES_hhdet_in_tes!D85=0,"",RES_hhdet_in_tes!D85/RES_hhdet_in_fec!D85)</f>
        <v/>
      </c>
      <c r="E85" s="169" t="str">
        <f>IF(RES_hhdet_in_tes!E85=0,"",RES_hhdet_in_tes!E85/RES_hhdet_in_fec!E85)</f>
        <v/>
      </c>
      <c r="F85" s="169" t="str">
        <f>IF(RES_hhdet_in_tes!F85=0,"",RES_hhdet_in_tes!F85/RES_hhdet_in_fec!F85)</f>
        <v/>
      </c>
      <c r="G85" s="169" t="str">
        <f>IF(RES_hhdet_in_tes!G85=0,"",RES_hhdet_in_tes!G85/RES_hhdet_in_fec!G85)</f>
        <v/>
      </c>
      <c r="H85" s="169" t="str">
        <f>IF(RES_hhdet_in_tes!H85=0,"",RES_hhdet_in_tes!H85/RES_hhdet_in_fec!H85)</f>
        <v/>
      </c>
      <c r="I85" s="169" t="str">
        <f>IF(RES_hhdet_in_tes!I85=0,"",RES_hhdet_in_tes!I85/RES_hhdet_in_fec!I85)</f>
        <v/>
      </c>
      <c r="J85" s="169" t="str">
        <f>IF(RES_hhdet_in_tes!J85=0,"",RES_hhdet_in_tes!J85/RES_hhdet_in_fec!J85)</f>
        <v/>
      </c>
      <c r="K85" s="169" t="str">
        <f>IF(RES_hhdet_in_tes!K85=0,"",RES_hhdet_in_tes!K85/RES_hhdet_in_fec!K85)</f>
        <v/>
      </c>
      <c r="L85" s="169">
        <f>IF(RES_hhdet_in_tes!L85=0,"",RES_hhdet_in_tes!L85/RES_hhdet_in_fec!L85)</f>
        <v>2.5872674873730213</v>
      </c>
      <c r="M85" s="169">
        <f>IF(RES_hhdet_in_tes!M85=0,"",RES_hhdet_in_tes!M85/RES_hhdet_in_fec!M85)</f>
        <v>2.7743998355341994</v>
      </c>
      <c r="N85" s="169">
        <f>IF(RES_hhdet_in_tes!N85=0,"",RES_hhdet_in_tes!N85/RES_hhdet_in_fec!N85)</f>
        <v>2.9239316951921213</v>
      </c>
      <c r="O85" s="169">
        <f>IF(RES_hhdet_in_tes!O85=0,"",RES_hhdet_in_tes!O85/RES_hhdet_in_fec!O85)</f>
        <v>3.0951971200347721</v>
      </c>
      <c r="P85" s="169">
        <f>IF(RES_hhdet_in_tes!P85=0,"",RES_hhdet_in_tes!P85/RES_hhdet_in_fec!P85)</f>
        <v>3.261358537155957</v>
      </c>
      <c r="Q85" s="169" t="str">
        <f>IF(RES_hhdet_in_tes!Q85=0,"",RES_hhdet_in_tes!Q85/RES_hhdet_in_fec!Q85)</f>
        <v/>
      </c>
    </row>
    <row r="86" spans="1:17" ht="12" customHeight="1" x14ac:dyDescent="0.25">
      <c r="A86" s="23" t="s">
        <v>60</v>
      </c>
      <c r="B86" s="73"/>
      <c r="C86" s="73" t="str">
        <f>IF(RES_hhdet_in_tes!C86=0,"",RES_hhdet_in_tes!C86/RES_hhdet_in_fec!C86)</f>
        <v/>
      </c>
      <c r="D86" s="73" t="str">
        <f>IF(RES_hhdet_in_tes!D86=0,"",RES_hhdet_in_tes!D86/RES_hhdet_in_fec!D86)</f>
        <v/>
      </c>
      <c r="E86" s="73" t="str">
        <f>IF(RES_hhdet_in_tes!E86=0,"",RES_hhdet_in_tes!E86/RES_hhdet_in_fec!E86)</f>
        <v/>
      </c>
      <c r="F86" s="73" t="str">
        <f>IF(RES_hhdet_in_tes!F86=0,"",RES_hhdet_in_tes!F86/RES_hhdet_in_fec!F86)</f>
        <v/>
      </c>
      <c r="G86" s="73" t="str">
        <f>IF(RES_hhdet_in_tes!G86=0,"",RES_hhdet_in_tes!G86/RES_hhdet_in_fec!G86)</f>
        <v/>
      </c>
      <c r="H86" s="73" t="str">
        <f>IF(RES_hhdet_in_tes!H86=0,"",RES_hhdet_in_tes!H86/RES_hhdet_in_fec!H86)</f>
        <v/>
      </c>
      <c r="I86" s="73" t="str">
        <f>IF(RES_hhdet_in_tes!I86=0,"",RES_hhdet_in_tes!I86/RES_hhdet_in_fec!I86)</f>
        <v/>
      </c>
      <c r="J86" s="73" t="str">
        <f>IF(RES_hhdet_in_tes!J86=0,"",RES_hhdet_in_tes!J86/RES_hhdet_in_fec!J86)</f>
        <v/>
      </c>
      <c r="K86" s="73" t="str">
        <f>IF(RES_hhdet_in_tes!K86=0,"",RES_hhdet_in_tes!K86/RES_hhdet_in_fec!K86)</f>
        <v/>
      </c>
      <c r="L86" s="73">
        <f>IF(RES_hhdet_in_tes!L86=0,"",RES_hhdet_in_tes!L86/RES_hhdet_in_fec!L86)</f>
        <v>2.5872674873730213</v>
      </c>
      <c r="M86" s="73">
        <f>IF(RES_hhdet_in_tes!M86=0,"",RES_hhdet_in_tes!M86/RES_hhdet_in_fec!M86)</f>
        <v>2.7743998355341994</v>
      </c>
      <c r="N86" s="73">
        <f>IF(RES_hhdet_in_tes!N86=0,"",RES_hhdet_in_tes!N86/RES_hhdet_in_fec!N86)</f>
        <v>2.9239316951921213</v>
      </c>
      <c r="O86" s="73">
        <f>IF(RES_hhdet_in_tes!O86=0,"",RES_hhdet_in_tes!O86/RES_hhdet_in_fec!O86)</f>
        <v>3.0951971200347721</v>
      </c>
      <c r="P86" s="73">
        <f>IF(RES_hhdet_in_tes!P86=0,"",RES_hhdet_in_tes!P86/RES_hhdet_in_fec!P86)</f>
        <v>3.261358537155957</v>
      </c>
      <c r="Q86" s="73" t="str">
        <f>IF(RES_hhdet_in_tes!Q86=0,"",RES_hhdet_in_tes!Q86/RES_hhdet_in_fec!Q86)</f>
        <v/>
      </c>
    </row>
    <row r="87" spans="1:17" ht="12" customHeight="1" x14ac:dyDescent="0.25">
      <c r="A87" s="158" t="s">
        <v>63</v>
      </c>
      <c r="B87" s="169"/>
      <c r="C87" s="169" t="str">
        <f>IF(RES_hhdet_in_tes!C87=0,"",RES_hhdet_in_tes!C87/RES_hhdet_in_fec!C87)</f>
        <v/>
      </c>
      <c r="D87" s="169" t="str">
        <f>IF(RES_hhdet_in_tes!D87=0,"",RES_hhdet_in_tes!D87/RES_hhdet_in_fec!D87)</f>
        <v/>
      </c>
      <c r="E87" s="169" t="str">
        <f>IF(RES_hhdet_in_tes!E87=0,"",RES_hhdet_in_tes!E87/RES_hhdet_in_fec!E87)</f>
        <v/>
      </c>
      <c r="F87" s="169" t="str">
        <f>IF(RES_hhdet_in_tes!F87=0,"",RES_hhdet_in_tes!F87/RES_hhdet_in_fec!F87)</f>
        <v/>
      </c>
      <c r="G87" s="169" t="str">
        <f>IF(RES_hhdet_in_tes!G87=0,"",RES_hhdet_in_tes!G87/RES_hhdet_in_fec!G87)</f>
        <v/>
      </c>
      <c r="H87" s="169" t="str">
        <f>IF(RES_hhdet_in_tes!H87=0,"",RES_hhdet_in_tes!H87/RES_hhdet_in_fec!H87)</f>
        <v/>
      </c>
      <c r="I87" s="169" t="str">
        <f>IF(RES_hhdet_in_tes!I87=0,"",RES_hhdet_in_tes!I87/RES_hhdet_in_fec!I87)</f>
        <v/>
      </c>
      <c r="J87" s="169" t="str">
        <f>IF(RES_hhdet_in_tes!J87=0,"",RES_hhdet_in_tes!J87/RES_hhdet_in_fec!J87)</f>
        <v/>
      </c>
      <c r="K87" s="169" t="str">
        <f>IF(RES_hhdet_in_tes!K87=0,"",RES_hhdet_in_tes!K87/RES_hhdet_in_fec!K87)</f>
        <v/>
      </c>
      <c r="L87" s="169">
        <f>IF(RES_hhdet_in_tes!L87=0,"",RES_hhdet_in_tes!L87/RES_hhdet_in_fec!L87)</f>
        <v>0.9592174493071115</v>
      </c>
      <c r="M87" s="169">
        <f>IF(RES_hhdet_in_tes!M87=0,"",RES_hhdet_in_tes!M87/RES_hhdet_in_fec!M87)</f>
        <v>0.98816289551213154</v>
      </c>
      <c r="N87" s="169">
        <f>IF(RES_hhdet_in_tes!N87=0,"",RES_hhdet_in_tes!N87/RES_hhdet_in_fec!N87)</f>
        <v>0.98700435561803634</v>
      </c>
      <c r="O87" s="169">
        <f>IF(RES_hhdet_in_tes!O87=0,"",RES_hhdet_in_tes!O87/RES_hhdet_in_fec!O87)</f>
        <v>0.73912730216983058</v>
      </c>
      <c r="P87" s="169">
        <f>IF(RES_hhdet_in_tes!P87=0,"",RES_hhdet_in_tes!P87/RES_hhdet_in_fec!P87)</f>
        <v>0.92014149798655565</v>
      </c>
      <c r="Q87" s="169" t="str">
        <f>IF(RES_hhdet_in_tes!Q87=0,"",RES_hhdet_in_tes!Q87/RES_hhdet_in_fec!Q87)</f>
        <v/>
      </c>
    </row>
    <row r="88" spans="1:17" ht="12" customHeight="1" x14ac:dyDescent="0.25">
      <c r="A88" s="167" t="s">
        <v>156</v>
      </c>
      <c r="B88" s="174"/>
      <c r="C88" s="174" t="str">
        <f>IF(RES_hhdet_in_tes!C88=0,"",RES_hhdet_in_tes!C88/RES_hhdet_in_fec!C88)</f>
        <v/>
      </c>
      <c r="D88" s="174" t="str">
        <f>IF(RES_hhdet_in_tes!D88=0,"",RES_hhdet_in_tes!D88/RES_hhdet_in_fec!D88)</f>
        <v/>
      </c>
      <c r="E88" s="174" t="str">
        <f>IF(RES_hhdet_in_tes!E88=0,"",RES_hhdet_in_tes!E88/RES_hhdet_in_fec!E88)</f>
        <v/>
      </c>
      <c r="F88" s="174" t="str">
        <f>IF(RES_hhdet_in_tes!F88=0,"",RES_hhdet_in_tes!F88/RES_hhdet_in_fec!F88)</f>
        <v/>
      </c>
      <c r="G88" s="174" t="str">
        <f>IF(RES_hhdet_in_tes!G88=0,"",RES_hhdet_in_tes!G88/RES_hhdet_in_fec!G88)</f>
        <v/>
      </c>
      <c r="H88" s="174" t="str">
        <f>IF(RES_hhdet_in_tes!H88=0,"",RES_hhdet_in_tes!H88/RES_hhdet_in_fec!H88)</f>
        <v/>
      </c>
      <c r="I88" s="174" t="str">
        <f>IF(RES_hhdet_in_tes!I88=0,"",RES_hhdet_in_tes!I88/RES_hhdet_in_fec!I88)</f>
        <v/>
      </c>
      <c r="J88" s="174" t="str">
        <f>IF(RES_hhdet_in_tes!J88=0,"",RES_hhdet_in_tes!J88/RES_hhdet_in_fec!J88)</f>
        <v/>
      </c>
      <c r="K88" s="174" t="str">
        <f>IF(RES_hhdet_in_tes!K88=0,"",RES_hhdet_in_tes!K88/RES_hhdet_in_fec!K88)</f>
        <v/>
      </c>
      <c r="L88" s="174" t="str">
        <f>IF(RES_hhdet_in_tes!L88=0,"",RES_hhdet_in_tes!L88/RES_hhdet_in_fec!L88)</f>
        <v/>
      </c>
      <c r="M88" s="174" t="str">
        <f>IF(RES_hhdet_in_tes!M88=0,"",RES_hhdet_in_tes!M88/RES_hhdet_in_fec!M88)</f>
        <v/>
      </c>
      <c r="N88" s="174" t="str">
        <f>IF(RES_hhdet_in_tes!N88=0,"",RES_hhdet_in_tes!N88/RES_hhdet_in_fec!N88)</f>
        <v/>
      </c>
      <c r="O88" s="174" t="str">
        <f>IF(RES_hhdet_in_tes!O88=0,"",RES_hhdet_in_tes!O88/RES_hhdet_in_fec!O88)</f>
        <v/>
      </c>
      <c r="P88" s="174" t="str">
        <f>IF(RES_hhdet_in_tes!P88=0,"",RES_hhdet_in_tes!P88/RES_hhdet_in_fec!P88)</f>
        <v/>
      </c>
      <c r="Q88" s="174" t="str">
        <f>IF(RES_hhdet_in_tes!Q88=0,"",RES_hhdet_in_tes!Q88/RES_hhdet_in_fec!Q88)</f>
        <v/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 t="str">
        <f>IF(RES_hhdet_in_tes!D89=0,"",RES_hhdet_in_tes!D89/RES_hhdet_in_fec!D89)</f>
        <v/>
      </c>
      <c r="E89" s="174" t="str">
        <f>IF(RES_hhdet_in_tes!E89=0,"",RES_hhdet_in_tes!E89/RES_hhdet_in_fec!E89)</f>
        <v/>
      </c>
      <c r="F89" s="174" t="str">
        <f>IF(RES_hhdet_in_tes!F89=0,"",RES_hhdet_in_tes!F89/RES_hhdet_in_fec!F89)</f>
        <v/>
      </c>
      <c r="G89" s="174" t="str">
        <f>IF(RES_hhdet_in_tes!G89=0,"",RES_hhdet_in_tes!G89/RES_hhdet_in_fec!G89)</f>
        <v/>
      </c>
      <c r="H89" s="174" t="str">
        <f>IF(RES_hhdet_in_tes!H89=0,"",RES_hhdet_in_tes!H89/RES_hhdet_in_fec!H89)</f>
        <v/>
      </c>
      <c r="I89" s="174" t="str">
        <f>IF(RES_hhdet_in_tes!I89=0,"",RES_hhdet_in_tes!I89/RES_hhdet_in_fec!I89)</f>
        <v/>
      </c>
      <c r="J89" s="174" t="str">
        <f>IF(RES_hhdet_in_tes!J89=0,"",RES_hhdet_in_tes!J89/RES_hhdet_in_fec!J89)</f>
        <v/>
      </c>
      <c r="K89" s="174" t="str">
        <f>IF(RES_hhdet_in_tes!K89=0,"",RES_hhdet_in_tes!K89/RES_hhdet_in_fec!K89)</f>
        <v/>
      </c>
      <c r="L89" s="174" t="str">
        <f>IF(RES_hhdet_in_tes!L89=0,"",RES_hhdet_in_tes!L89/RES_hhdet_in_fec!L89)</f>
        <v/>
      </c>
      <c r="M89" s="174" t="str">
        <f>IF(RES_hhdet_in_tes!M89=0,"",RES_hhdet_in_tes!M89/RES_hhdet_in_fec!M89)</f>
        <v/>
      </c>
      <c r="N89" s="174" t="str">
        <f>IF(RES_hhdet_in_tes!N89=0,"",RES_hhdet_in_tes!N89/RES_hhdet_in_fec!N89)</f>
        <v/>
      </c>
      <c r="O89" s="174" t="str">
        <f>IF(RES_hhdet_in_tes!O89=0,"",RES_hhdet_in_tes!O89/RES_hhdet_in_fec!O89)</f>
        <v/>
      </c>
      <c r="P89" s="174" t="str">
        <f>IF(RES_hhdet_in_tes!P89=0,"",RES_hhdet_in_tes!P89/RES_hhdet_in_fec!P89)</f>
        <v/>
      </c>
      <c r="Q89" s="174" t="str">
        <f>IF(RES_hhdet_in_tes!Q89=0,"",RES_hhdet_in_tes!Q89/RES_hhdet_in_fec!Q89)</f>
        <v/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 t="str">
        <f>IF(RES_hhdet_in_tes!D90=0,"",RES_hhdet_in_tes!D90/RES_hhdet_in_fec!D90)</f>
        <v/>
      </c>
      <c r="E90" s="173" t="str">
        <f>IF(RES_hhdet_in_tes!E90=0,"",RES_hhdet_in_tes!E90/RES_hhdet_in_fec!E90)</f>
        <v/>
      </c>
      <c r="F90" s="173" t="str">
        <f>IF(RES_hhdet_in_tes!F90=0,"",RES_hhdet_in_tes!F90/RES_hhdet_in_fec!F90)</f>
        <v/>
      </c>
      <c r="G90" s="173" t="str">
        <f>IF(RES_hhdet_in_tes!G90=0,"",RES_hhdet_in_tes!G90/RES_hhdet_in_fec!G90)</f>
        <v/>
      </c>
      <c r="H90" s="173" t="str">
        <f>IF(RES_hhdet_in_tes!H90=0,"",RES_hhdet_in_tes!H90/RES_hhdet_in_fec!H90)</f>
        <v/>
      </c>
      <c r="I90" s="173" t="str">
        <f>IF(RES_hhdet_in_tes!I90=0,"",RES_hhdet_in_tes!I90/RES_hhdet_in_fec!I90)</f>
        <v/>
      </c>
      <c r="J90" s="173" t="str">
        <f>IF(RES_hhdet_in_tes!J90=0,"",RES_hhdet_in_tes!J90/RES_hhdet_in_fec!J90)</f>
        <v/>
      </c>
      <c r="K90" s="173" t="str">
        <f>IF(RES_hhdet_in_tes!K90=0,"",RES_hhdet_in_tes!K90/RES_hhdet_in_fec!K90)</f>
        <v/>
      </c>
      <c r="L90" s="173" t="str">
        <f>IF(RES_hhdet_in_tes!L90=0,"",RES_hhdet_in_tes!L90/RES_hhdet_in_fec!L90)</f>
        <v/>
      </c>
      <c r="M90" s="173" t="str">
        <f>IF(RES_hhdet_in_tes!M90=0,"",RES_hhdet_in_tes!M90/RES_hhdet_in_fec!M90)</f>
        <v/>
      </c>
      <c r="N90" s="173" t="str">
        <f>IF(RES_hhdet_in_tes!N90=0,"",RES_hhdet_in_tes!N90/RES_hhdet_in_fec!N90)</f>
        <v/>
      </c>
      <c r="O90" s="173" t="str">
        <f>IF(RES_hhdet_in_tes!O90=0,"",RES_hhdet_in_tes!O90/RES_hhdet_in_fec!O90)</f>
        <v/>
      </c>
      <c r="P90" s="173" t="str">
        <f>IF(RES_hhdet_in_tes!P90=0,"",RES_hhdet_in_tes!P90/RES_hhdet_in_fec!P90)</f>
        <v/>
      </c>
      <c r="Q90" s="173" t="str">
        <f>IF(RES_hhdet_in_tes!Q90=0,"",RES_hhdet_in_tes!Q90/RES_hhdet_in_fec!Q90)</f>
        <v/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 t="str">
        <f>IF(RES_hhdet_in_tes!D91=0,"",RES_hhdet_in_tes!D91/RES_hhdet_in_fec!D91)</f>
        <v/>
      </c>
      <c r="E91" s="172" t="str">
        <f>IF(RES_hhdet_in_tes!E91=0,"",RES_hhdet_in_tes!E91/RES_hhdet_in_fec!E91)</f>
        <v/>
      </c>
      <c r="F91" s="172" t="str">
        <f>IF(RES_hhdet_in_tes!F91=0,"",RES_hhdet_in_tes!F91/RES_hhdet_in_fec!F91)</f>
        <v/>
      </c>
      <c r="G91" s="172" t="str">
        <f>IF(RES_hhdet_in_tes!G91=0,"",RES_hhdet_in_tes!G91/RES_hhdet_in_fec!G91)</f>
        <v/>
      </c>
      <c r="H91" s="172" t="str">
        <f>IF(RES_hhdet_in_tes!H91=0,"",RES_hhdet_in_tes!H91/RES_hhdet_in_fec!H91)</f>
        <v/>
      </c>
      <c r="I91" s="172" t="str">
        <f>IF(RES_hhdet_in_tes!I91=0,"",RES_hhdet_in_tes!I91/RES_hhdet_in_fec!I91)</f>
        <v/>
      </c>
      <c r="J91" s="172" t="str">
        <f>IF(RES_hhdet_in_tes!J91=0,"",RES_hhdet_in_tes!J91/RES_hhdet_in_fec!J91)</f>
        <v/>
      </c>
      <c r="K91" s="172" t="str">
        <f>IF(RES_hhdet_in_tes!K91=0,"",RES_hhdet_in_tes!K91/RES_hhdet_in_fec!K91)</f>
        <v/>
      </c>
      <c r="L91" s="172" t="str">
        <f>IF(RES_hhdet_in_tes!L91=0,"",RES_hhdet_in_tes!L91/RES_hhdet_in_fec!L91)</f>
        <v/>
      </c>
      <c r="M91" s="172" t="str">
        <f>IF(RES_hhdet_in_tes!M91=0,"",RES_hhdet_in_tes!M91/RES_hhdet_in_fec!M91)</f>
        <v/>
      </c>
      <c r="N91" s="172" t="str">
        <f>IF(RES_hhdet_in_tes!N91=0,"",RES_hhdet_in_tes!N91/RES_hhdet_in_fec!N91)</f>
        <v/>
      </c>
      <c r="O91" s="172" t="str">
        <f>IF(RES_hhdet_in_tes!O91=0,"",RES_hhdet_in_tes!O91/RES_hhdet_in_fec!O91)</f>
        <v/>
      </c>
      <c r="P91" s="172" t="str">
        <f>IF(RES_hhdet_in_tes!P91=0,"",RES_hhdet_in_tes!P91/RES_hhdet_in_fec!P91)</f>
        <v/>
      </c>
      <c r="Q91" s="172" t="str">
        <f>IF(RES_hhdet_in_tes!Q91=0,"",RES_hhdet_in_tes!Q91/RES_hhdet_in_fec!Q91)</f>
        <v/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 t="str">
        <f>IF(RES_hhdet_in_tes!C96=0,"",RES_hhdet_in_tes!C96/RES_hhdet_in_fec!C96)</f>
        <v/>
      </c>
      <c r="D96" s="171" t="str">
        <f>IF(RES_hhdet_in_tes!D96=0,"",RES_hhdet_in_tes!D96/RES_hhdet_in_fec!D96)</f>
        <v/>
      </c>
      <c r="E96" s="171" t="str">
        <f>IF(RES_hhdet_in_tes!E96=0,"",RES_hhdet_in_tes!E96/RES_hhdet_in_fec!E96)</f>
        <v/>
      </c>
      <c r="F96" s="171" t="str">
        <f>IF(RES_hhdet_in_tes!F96=0,"",RES_hhdet_in_tes!F96/RES_hhdet_in_fec!F96)</f>
        <v/>
      </c>
      <c r="G96" s="171" t="str">
        <f>IF(RES_hhdet_in_tes!G96=0,"",RES_hhdet_in_tes!G96/RES_hhdet_in_fec!G96)</f>
        <v/>
      </c>
      <c r="H96" s="171" t="str">
        <f>IF(RES_hhdet_in_tes!H96=0,"",RES_hhdet_in_tes!H96/RES_hhdet_in_fec!H96)</f>
        <v/>
      </c>
      <c r="I96" s="171" t="str">
        <f>IF(RES_hhdet_in_tes!I96=0,"",RES_hhdet_in_tes!I96/RES_hhdet_in_fec!I96)</f>
        <v/>
      </c>
      <c r="J96" s="171" t="str">
        <f>IF(RES_hhdet_in_tes!J96=0,"",RES_hhdet_in_tes!J96/RES_hhdet_in_fec!J96)</f>
        <v/>
      </c>
      <c r="K96" s="171" t="str">
        <f>IF(RES_hhdet_in_tes!K96=0,"",RES_hhdet_in_tes!K96/RES_hhdet_in_fec!K96)</f>
        <v/>
      </c>
      <c r="L96" s="171">
        <f>IF(RES_hhdet_in_tes!L96=0,"",RES_hhdet_in_tes!L96/RES_hhdet_in_fec!L96)</f>
        <v>0.6404673572716153</v>
      </c>
      <c r="M96" s="171" t="str">
        <f>IF(RES_hhdet_in_tes!M96=0,"",RES_hhdet_in_tes!M96/RES_hhdet_in_fec!M96)</f>
        <v/>
      </c>
      <c r="N96" s="171">
        <f>IF(RES_hhdet_in_tes!N96=0,"",RES_hhdet_in_tes!N96/RES_hhdet_in_fec!N96)</f>
        <v>0.64616863403217506</v>
      </c>
      <c r="O96" s="171">
        <f>IF(RES_hhdet_in_tes!O96=0,"",RES_hhdet_in_tes!O96/RES_hhdet_in_fec!O96)</f>
        <v>0.64861474792125717</v>
      </c>
      <c r="P96" s="171">
        <f>IF(RES_hhdet_in_tes!P96=0,"",RES_hhdet_in_tes!P96/RES_hhdet_in_fec!P96)</f>
        <v>0.65084091094961938</v>
      </c>
      <c r="Q96" s="171" t="str">
        <f>IF(RES_hhdet_in_tes!Q96=0,"",RES_hhdet_in_tes!Q96/RES_hhdet_in_fec!Q96)</f>
        <v/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 t="str">
        <f>IF(RES_hhdet_in_tes!D97=0,"",RES_hhdet_in_tes!D97/RES_hhdet_in_fec!D97)</f>
        <v/>
      </c>
      <c r="E97" s="170" t="str">
        <f>IF(RES_hhdet_in_tes!E97=0,"",RES_hhdet_in_tes!E97/RES_hhdet_in_fec!E97)</f>
        <v/>
      </c>
      <c r="F97" s="170" t="str">
        <f>IF(RES_hhdet_in_tes!F97=0,"",RES_hhdet_in_tes!F97/RES_hhdet_in_fec!F97)</f>
        <v/>
      </c>
      <c r="G97" s="170" t="str">
        <f>IF(RES_hhdet_in_tes!G97=0,"",RES_hhdet_in_tes!G97/RES_hhdet_in_fec!G97)</f>
        <v/>
      </c>
      <c r="H97" s="170" t="str">
        <f>IF(RES_hhdet_in_tes!H97=0,"",RES_hhdet_in_tes!H97/RES_hhdet_in_fec!H97)</f>
        <v/>
      </c>
      <c r="I97" s="170" t="str">
        <f>IF(RES_hhdet_in_tes!I97=0,"",RES_hhdet_in_tes!I97/RES_hhdet_in_fec!I97)</f>
        <v/>
      </c>
      <c r="J97" s="170" t="str">
        <f>IF(RES_hhdet_in_tes!J97=0,"",RES_hhdet_in_tes!J97/RES_hhdet_in_fec!J97)</f>
        <v/>
      </c>
      <c r="K97" s="170" t="str">
        <f>IF(RES_hhdet_in_tes!K97=0,"",RES_hhdet_in_tes!K97/RES_hhdet_in_fec!K97)</f>
        <v/>
      </c>
      <c r="L97" s="170">
        <f>IF(RES_hhdet_in_tes!L97=0,"",RES_hhdet_in_tes!L97/RES_hhdet_in_fec!L97)</f>
        <v>0.98738364694577296</v>
      </c>
      <c r="M97" s="170">
        <f>IF(RES_hhdet_in_tes!M97=0,"",RES_hhdet_in_tes!M97/RES_hhdet_in_fec!M97)</f>
        <v>0.98816289551213154</v>
      </c>
      <c r="N97" s="170">
        <f>IF(RES_hhdet_in_tes!N97=0,"",RES_hhdet_in_tes!N97/RES_hhdet_in_fec!N97)</f>
        <v>0.98835850331958919</v>
      </c>
      <c r="O97" s="170">
        <f>IF(RES_hhdet_in_tes!O97=0,"",RES_hhdet_in_tes!O97/RES_hhdet_in_fec!O97)</f>
        <v>0.9811877726401681</v>
      </c>
      <c r="P97" s="170">
        <f>IF(RES_hhdet_in_tes!P97=0,"",RES_hhdet_in_tes!P97/RES_hhdet_in_fec!P97)</f>
        <v>0.98206221999722942</v>
      </c>
      <c r="Q97" s="170" t="str">
        <f>IF(RES_hhdet_in_tes!Q97=0,"",RES_hhdet_in_tes!Q97/RES_hhdet_in_fec!Q97)</f>
        <v/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 t="str">
        <f>IF(RES_hhdet_in_tes!D98=0,"",RES_hhdet_in_tes!D98/RES_hhdet_in_fec!D98)</f>
        <v/>
      </c>
      <c r="E98" s="73" t="str">
        <f>IF(RES_hhdet_in_tes!E98=0,"",RES_hhdet_in_tes!E98/RES_hhdet_in_fec!E98)</f>
        <v/>
      </c>
      <c r="F98" s="73" t="str">
        <f>IF(RES_hhdet_in_tes!F98=0,"",RES_hhdet_in_tes!F98/RES_hhdet_in_fec!F98)</f>
        <v/>
      </c>
      <c r="G98" s="73" t="str">
        <f>IF(RES_hhdet_in_tes!G98=0,"",RES_hhdet_in_tes!G98/RES_hhdet_in_fec!G98)</f>
        <v/>
      </c>
      <c r="H98" s="73" t="str">
        <f>IF(RES_hhdet_in_tes!H98=0,"",RES_hhdet_in_tes!H98/RES_hhdet_in_fec!H98)</f>
        <v/>
      </c>
      <c r="I98" s="73" t="str">
        <f>IF(RES_hhdet_in_tes!I98=0,"",RES_hhdet_in_tes!I98/RES_hhdet_in_fec!I98)</f>
        <v/>
      </c>
      <c r="J98" s="73" t="str">
        <f>IF(RES_hhdet_in_tes!J98=0,"",RES_hhdet_in_tes!J98/RES_hhdet_in_fec!J98)</f>
        <v/>
      </c>
      <c r="K98" s="73" t="str">
        <f>IF(RES_hhdet_in_tes!K98=0,"",RES_hhdet_in_tes!K98/RES_hhdet_in_fec!K98)</f>
        <v/>
      </c>
      <c r="L98" s="73">
        <f>IF(RES_hhdet_in_tes!L98=0,"",RES_hhdet_in_tes!L98/RES_hhdet_in_fec!L98)</f>
        <v>0.64046735727161885</v>
      </c>
      <c r="M98" s="73">
        <f>IF(RES_hhdet_in_tes!M98=0,"",RES_hhdet_in_tes!M98/RES_hhdet_in_fec!M98)</f>
        <v>0.64082878391666365</v>
      </c>
      <c r="N98" s="73">
        <f>IF(RES_hhdet_in_tes!N98=0,"",RES_hhdet_in_tes!N98/RES_hhdet_in_fec!N98)</f>
        <v>0.64134527059549629</v>
      </c>
      <c r="O98" s="73">
        <f>IF(RES_hhdet_in_tes!O98=0,"",RES_hhdet_in_tes!O98/RES_hhdet_in_fec!O98)</f>
        <v>0.63911949469353591</v>
      </c>
      <c r="P98" s="73">
        <f>IF(RES_hhdet_in_tes!P98=0,"",RES_hhdet_in_tes!P98/RES_hhdet_in_fec!P98)</f>
        <v>0.64154626511285695</v>
      </c>
      <c r="Q98" s="73" t="str">
        <f>IF(RES_hhdet_in_tes!Q98=0,"",RES_hhdet_in_tes!Q98/RES_hhdet_in_fec!Q98)</f>
        <v/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 t="str">
        <f>IF(RES_hhdet_in_tes!D99=0,"",RES_hhdet_in_tes!D99/RES_hhdet_in_fec!D99)</f>
        <v/>
      </c>
      <c r="E99" s="73" t="str">
        <f>IF(RES_hhdet_in_tes!E99=0,"",RES_hhdet_in_tes!E99/RES_hhdet_in_fec!E99)</f>
        <v/>
      </c>
      <c r="F99" s="73" t="str">
        <f>IF(RES_hhdet_in_tes!F99=0,"",RES_hhdet_in_tes!F99/RES_hhdet_in_fec!F99)</f>
        <v/>
      </c>
      <c r="G99" s="73" t="str">
        <f>IF(RES_hhdet_in_tes!G99=0,"",RES_hhdet_in_tes!G99/RES_hhdet_in_fec!G99)</f>
        <v/>
      </c>
      <c r="H99" s="73" t="str">
        <f>IF(RES_hhdet_in_tes!H99=0,"",RES_hhdet_in_tes!H99/RES_hhdet_in_fec!H99)</f>
        <v/>
      </c>
      <c r="I99" s="73" t="str">
        <f>IF(RES_hhdet_in_tes!I99=0,"",RES_hhdet_in_tes!I99/RES_hhdet_in_fec!I99)</f>
        <v/>
      </c>
      <c r="J99" s="73" t="str">
        <f>IF(RES_hhdet_in_tes!J99=0,"",RES_hhdet_in_tes!J99/RES_hhdet_in_fec!J99)</f>
        <v/>
      </c>
      <c r="K99" s="73" t="str">
        <f>IF(RES_hhdet_in_tes!K99=0,"",RES_hhdet_in_tes!K99/RES_hhdet_in_fec!K99)</f>
        <v/>
      </c>
      <c r="L99" s="73">
        <f>IF(RES_hhdet_in_tes!L99=0,"",RES_hhdet_in_tes!L99/RES_hhdet_in_fec!L99)</f>
        <v>1</v>
      </c>
      <c r="M99" s="73">
        <f>IF(RES_hhdet_in_tes!M99=0,"",RES_hhdet_in_tes!M99/RES_hhdet_in_fec!M99)</f>
        <v>1.0004675562654552</v>
      </c>
      <c r="N99" s="73">
        <f>IF(RES_hhdet_in_tes!N99=0,"",RES_hhdet_in_tes!N99/RES_hhdet_in_fec!N99)</f>
        <v>1.0006092126876545</v>
      </c>
      <c r="O99" s="73">
        <f>IF(RES_hhdet_in_tes!O99=0,"",RES_hhdet_in_tes!O99/RES_hhdet_in_fec!O99)</f>
        <v>0.99709834068152214</v>
      </c>
      <c r="P99" s="73">
        <f>IF(RES_hhdet_in_tes!P99=0,"",RES_hhdet_in_tes!P99/RES_hhdet_in_fec!P99)</f>
        <v>0.99772316043453302</v>
      </c>
      <c r="Q99" s="73" t="str">
        <f>IF(RES_hhdet_in_tes!Q99=0,"",RES_hhdet_in_tes!Q99/RES_hhdet_in_fec!Q99)</f>
        <v/>
      </c>
    </row>
    <row r="100" spans="1:17" ht="12" customHeight="1" x14ac:dyDescent="0.25">
      <c r="A100" s="158" t="s">
        <v>62</v>
      </c>
      <c r="B100" s="169"/>
      <c r="C100" s="169" t="str">
        <f>IF(RES_hhdet_in_tes!C100=0,"",RES_hhdet_in_tes!C100/RES_hhdet_in_fec!C100)</f>
        <v/>
      </c>
      <c r="D100" s="169" t="str">
        <f>IF(RES_hhdet_in_tes!D100=0,"",RES_hhdet_in_tes!D100/RES_hhdet_in_fec!D100)</f>
        <v/>
      </c>
      <c r="E100" s="169" t="str">
        <f>IF(RES_hhdet_in_tes!E100=0,"",RES_hhdet_in_tes!E100/RES_hhdet_in_fec!E100)</f>
        <v/>
      </c>
      <c r="F100" s="169" t="str">
        <f>IF(RES_hhdet_in_tes!F100=0,"",RES_hhdet_in_tes!F100/RES_hhdet_in_fec!F100)</f>
        <v/>
      </c>
      <c r="G100" s="169" t="str">
        <f>IF(RES_hhdet_in_tes!G100=0,"",RES_hhdet_in_tes!G100/RES_hhdet_in_fec!G100)</f>
        <v/>
      </c>
      <c r="H100" s="169" t="str">
        <f>IF(RES_hhdet_in_tes!H100=0,"",RES_hhdet_in_tes!H100/RES_hhdet_in_fec!H100)</f>
        <v/>
      </c>
      <c r="I100" s="169" t="str">
        <f>IF(RES_hhdet_in_tes!I100=0,"",RES_hhdet_in_tes!I100/RES_hhdet_in_fec!I100)</f>
        <v/>
      </c>
      <c r="J100" s="169" t="str">
        <f>IF(RES_hhdet_in_tes!J100=0,"",RES_hhdet_in_tes!J100/RES_hhdet_in_fec!J100)</f>
        <v/>
      </c>
      <c r="K100" s="169" t="str">
        <f>IF(RES_hhdet_in_tes!K100=0,"",RES_hhdet_in_tes!K100/RES_hhdet_in_fec!K100)</f>
        <v/>
      </c>
      <c r="L100" s="169">
        <f>IF(RES_hhdet_in_tes!L100=0,"",RES_hhdet_in_tes!L100/RES_hhdet_in_fec!L100)</f>
        <v>0.83979657456846701</v>
      </c>
      <c r="M100" s="169">
        <f>IF(RES_hhdet_in_tes!M100=0,"",RES_hhdet_in_tes!M100/RES_hhdet_in_fec!M100)</f>
        <v>0.84175703549861947</v>
      </c>
      <c r="N100" s="169">
        <f>IF(RES_hhdet_in_tes!N100=0,"",RES_hhdet_in_tes!N100/RES_hhdet_in_fec!N100)</f>
        <v>0.84352602168431112</v>
      </c>
      <c r="O100" s="169">
        <f>IF(RES_hhdet_in_tes!O100=0,"",RES_hhdet_in_tes!O100/RES_hhdet_in_fec!O100)</f>
        <v>0.84512202757866484</v>
      </c>
      <c r="P100" s="169">
        <f>IF(RES_hhdet_in_tes!P100=0,"",RES_hhdet_in_tes!P100/RES_hhdet_in_fec!P100)</f>
        <v>0.84656565328714617</v>
      </c>
      <c r="Q100" s="169" t="str">
        <f>IF(RES_hhdet_in_tes!Q100=0,"",RES_hhdet_in_tes!Q100/RES_hhdet_in_fec!Q100)</f>
        <v/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 t="str">
        <f>IF(RES_hhdet_in_tes!C103=0,"",RES_hhdet_in_tes!C103/RES_hhdet_in_fec!C103)</f>
        <v/>
      </c>
      <c r="D103" s="65" t="str">
        <f>IF(RES_hhdet_in_tes!D103=0,"",RES_hhdet_in_tes!D103/RES_hhdet_in_fec!D103)</f>
        <v/>
      </c>
      <c r="E103" s="65" t="str">
        <f>IF(RES_hhdet_in_tes!E103=0,"",RES_hhdet_in_tes!E103/RES_hhdet_in_fec!E103)</f>
        <v/>
      </c>
      <c r="F103" s="65" t="str">
        <f>IF(RES_hhdet_in_tes!F103=0,"",RES_hhdet_in_tes!F103/RES_hhdet_in_fec!F103)</f>
        <v/>
      </c>
      <c r="G103" s="65" t="str">
        <f>IF(RES_hhdet_in_tes!G103=0,"",RES_hhdet_in_tes!G103/RES_hhdet_in_fec!G103)</f>
        <v/>
      </c>
      <c r="H103" s="65" t="str">
        <f>IF(RES_hhdet_in_tes!H103=0,"",RES_hhdet_in_tes!H103/RES_hhdet_in_fec!H103)</f>
        <v/>
      </c>
      <c r="I103" s="65" t="str">
        <f>IF(RES_hhdet_in_tes!I103=0,"",RES_hhdet_in_tes!I103/RES_hhdet_in_fec!I103)</f>
        <v/>
      </c>
      <c r="J103" s="65" t="str">
        <f>IF(RES_hhdet_in_tes!J103=0,"",RES_hhdet_in_tes!J103/RES_hhdet_in_fec!J103)</f>
        <v/>
      </c>
      <c r="K103" s="65" t="str">
        <f>IF(RES_hhdet_in_tes!K103=0,"",RES_hhdet_in_tes!K103/RES_hhdet_in_fec!K103)</f>
        <v/>
      </c>
      <c r="L103" s="65">
        <f>IF(RES_hhdet_in_tes!L103=0,"",RES_hhdet_in_tes!L103/RES_hhdet_in_fec!L103)</f>
        <v>0.83979657456846701</v>
      </c>
      <c r="M103" s="65">
        <f>IF(RES_hhdet_in_tes!M103=0,"",RES_hhdet_in_tes!M103/RES_hhdet_in_fec!M103)</f>
        <v>0.84175703549861947</v>
      </c>
      <c r="N103" s="65">
        <f>IF(RES_hhdet_in_tes!N103=0,"",RES_hhdet_in_tes!N103/RES_hhdet_in_fec!N103)</f>
        <v>0.84352602168431112</v>
      </c>
      <c r="O103" s="65">
        <f>IF(RES_hhdet_in_tes!O103=0,"",RES_hhdet_in_tes!O103/RES_hhdet_in_fec!O103)</f>
        <v>0.84512202757866484</v>
      </c>
      <c r="P103" s="65">
        <f>IF(RES_hhdet_in_tes!P103=0,"",RES_hhdet_in_tes!P103/RES_hhdet_in_fec!P103)</f>
        <v>0.84656565328714617</v>
      </c>
      <c r="Q103" s="65" t="str">
        <f>IF(RES_hhdet_in_tes!Q103=0,"",RES_hhdet_in_tes!Q103/RES_hhdet_in_fec!Q103)</f>
        <v/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 t="str">
        <f>IF(RES_hhdet_in_tes!C124=0,"",RES_hhdet_in_tes!C124/RES_hhdet_in_fec!C124)</f>
        <v/>
      </c>
      <c r="D124" s="175" t="str">
        <f>IF(RES_hhdet_in_tes!D124=0,"",RES_hhdet_in_tes!D124/RES_hhdet_in_fec!D124)</f>
        <v/>
      </c>
      <c r="E124" s="175" t="str">
        <f>IF(RES_hhdet_in_tes!E124=0,"",RES_hhdet_in_tes!E124/RES_hhdet_in_fec!E124)</f>
        <v/>
      </c>
      <c r="F124" s="175" t="str">
        <f>IF(RES_hhdet_in_tes!F124=0,"",RES_hhdet_in_tes!F124/RES_hhdet_in_fec!F124)</f>
        <v/>
      </c>
      <c r="G124" s="175" t="str">
        <f>IF(RES_hhdet_in_tes!G124=0,"",RES_hhdet_in_tes!G124/RES_hhdet_in_fec!G124)</f>
        <v/>
      </c>
      <c r="H124" s="175" t="str">
        <f>IF(RES_hhdet_in_tes!H124=0,"",RES_hhdet_in_tes!H124/RES_hhdet_in_fec!H124)</f>
        <v/>
      </c>
      <c r="I124" s="175" t="str">
        <f>IF(RES_hhdet_in_tes!I124=0,"",RES_hhdet_in_tes!I124/RES_hhdet_in_fec!I124)</f>
        <v/>
      </c>
      <c r="J124" s="175" t="str">
        <f>IF(RES_hhdet_in_tes!J124=0,"",RES_hhdet_in_tes!J124/RES_hhdet_in_fec!J124)</f>
        <v/>
      </c>
      <c r="K124" s="175" t="str">
        <f>IF(RES_hhdet_in_tes!K124=0,"",RES_hhdet_in_tes!K124/RES_hhdet_in_fec!K124)</f>
        <v/>
      </c>
      <c r="L124" s="175" t="str">
        <f>IF(RES_hhdet_in_tes!L124=0,"",RES_hhdet_in_tes!L124/RES_hhdet_in_fec!L124)</f>
        <v/>
      </c>
      <c r="M124" s="175" t="str">
        <f>IF(RES_hhdet_in_tes!M124=0,"",RES_hhdet_in_tes!M124/RES_hhdet_in_fec!M124)</f>
        <v/>
      </c>
      <c r="N124" s="175" t="str">
        <f>IF(RES_hhdet_in_tes!N124=0,"",RES_hhdet_in_tes!N124/RES_hhdet_in_fec!N124)</f>
        <v/>
      </c>
      <c r="O124" s="175" t="str">
        <f>IF(RES_hhdet_in_tes!O124=0,"",RES_hhdet_in_tes!O124/RES_hhdet_in_fec!O124)</f>
        <v/>
      </c>
      <c r="P124" s="175" t="str">
        <f>IF(RES_hhdet_in_tes!P124=0,"",RES_hhdet_in_tes!P124/RES_hhdet_in_fec!P124)</f>
        <v/>
      </c>
      <c r="Q124" s="175" t="str">
        <f>IF(RES_hhdet_in_tes!Q124=0,"",RES_hhdet_in_tes!Q124/RES_hhdet_in_fec!Q124)</f>
        <v/>
      </c>
    </row>
    <row r="125" spans="1:17" ht="12.95" customHeight="1" x14ac:dyDescent="0.25">
      <c r="A125" s="158" t="s">
        <v>65</v>
      </c>
      <c r="B125" s="169"/>
      <c r="C125" s="169" t="str">
        <f>IF(RES_hhdet_in_tes!C125=0,"",RES_hhdet_in_tes!C125/RES_hhdet_in_fec!C125)</f>
        <v/>
      </c>
      <c r="D125" s="169" t="str">
        <f>IF(RES_hhdet_in_tes!D125=0,"",RES_hhdet_in_tes!D125/RES_hhdet_in_fec!D125)</f>
        <v/>
      </c>
      <c r="E125" s="169" t="str">
        <f>IF(RES_hhdet_in_tes!E125=0,"",RES_hhdet_in_tes!E125/RES_hhdet_in_fec!E125)</f>
        <v/>
      </c>
      <c r="F125" s="169" t="str">
        <f>IF(RES_hhdet_in_tes!F125=0,"",RES_hhdet_in_tes!F125/RES_hhdet_in_fec!F125)</f>
        <v/>
      </c>
      <c r="G125" s="169" t="str">
        <f>IF(RES_hhdet_in_tes!G125=0,"",RES_hhdet_in_tes!G125/RES_hhdet_in_fec!G125)</f>
        <v/>
      </c>
      <c r="H125" s="169" t="str">
        <f>IF(RES_hhdet_in_tes!H125=0,"",RES_hhdet_in_tes!H125/RES_hhdet_in_fec!H125)</f>
        <v/>
      </c>
      <c r="I125" s="169" t="str">
        <f>IF(RES_hhdet_in_tes!I125=0,"",RES_hhdet_in_tes!I125/RES_hhdet_in_fec!I125)</f>
        <v/>
      </c>
      <c r="J125" s="169" t="str">
        <f>IF(RES_hhdet_in_tes!J125=0,"",RES_hhdet_in_tes!J125/RES_hhdet_in_fec!J125)</f>
        <v/>
      </c>
      <c r="K125" s="169" t="str">
        <f>IF(RES_hhdet_in_tes!K125=0,"",RES_hhdet_in_tes!K125/RES_hhdet_in_fec!K125)</f>
        <v/>
      </c>
      <c r="L125" s="169" t="str">
        <f>IF(RES_hhdet_in_tes!L125=0,"",RES_hhdet_in_tes!L125/RES_hhdet_in_fec!L125)</f>
        <v/>
      </c>
      <c r="M125" s="169" t="str">
        <f>IF(RES_hhdet_in_tes!M125=0,"",RES_hhdet_in_tes!M125/RES_hhdet_in_fec!M125)</f>
        <v/>
      </c>
      <c r="N125" s="169" t="str">
        <f>IF(RES_hhdet_in_tes!N125=0,"",RES_hhdet_in_tes!N125/RES_hhdet_in_fec!N125)</f>
        <v/>
      </c>
      <c r="O125" s="169" t="str">
        <f>IF(RES_hhdet_in_tes!O125=0,"",RES_hhdet_in_tes!O125/RES_hhdet_in_fec!O125)</f>
        <v/>
      </c>
      <c r="P125" s="169" t="str">
        <f>IF(RES_hhdet_in_tes!P125=0,"",RES_hhdet_in_tes!P125/RES_hhdet_in_fec!P125)</f>
        <v/>
      </c>
      <c r="Q125" s="169" t="str">
        <f>IF(RES_hhdet_in_tes!Q125=0,"",RES_hhdet_in_tes!Q125/RES_hhdet_in_fec!Q125)</f>
        <v/>
      </c>
    </row>
    <row r="126" spans="1:17" ht="12" customHeight="1" x14ac:dyDescent="0.25">
      <c r="A126" s="23" t="s">
        <v>149</v>
      </c>
      <c r="B126" s="73"/>
      <c r="C126" s="73" t="str">
        <f>IF(RES_hhdet_in_tes!C126=0,"",RES_hhdet_in_tes!C126/RES_hhdet_in_fec!C126)</f>
        <v/>
      </c>
      <c r="D126" s="73" t="str">
        <f>IF(RES_hhdet_in_tes!D126=0,"",RES_hhdet_in_tes!D126/RES_hhdet_in_fec!D126)</f>
        <v/>
      </c>
      <c r="E126" s="73" t="str">
        <f>IF(RES_hhdet_in_tes!E126=0,"",RES_hhdet_in_tes!E126/RES_hhdet_in_fec!E126)</f>
        <v/>
      </c>
      <c r="F126" s="73" t="str">
        <f>IF(RES_hhdet_in_tes!F126=0,"",RES_hhdet_in_tes!F126/RES_hhdet_in_fec!F126)</f>
        <v/>
      </c>
      <c r="G126" s="73" t="str">
        <f>IF(RES_hhdet_in_tes!G126=0,"",RES_hhdet_in_tes!G126/RES_hhdet_in_fec!G126)</f>
        <v/>
      </c>
      <c r="H126" s="73" t="str">
        <f>IF(RES_hhdet_in_tes!H126=0,"",RES_hhdet_in_tes!H126/RES_hhdet_in_fec!H126)</f>
        <v/>
      </c>
      <c r="I126" s="73" t="str">
        <f>IF(RES_hhdet_in_tes!I126=0,"",RES_hhdet_in_tes!I126/RES_hhdet_in_fec!I126)</f>
        <v/>
      </c>
      <c r="J126" s="73" t="str">
        <f>IF(RES_hhdet_in_tes!J126=0,"",RES_hhdet_in_tes!J126/RES_hhdet_in_fec!J126)</f>
        <v/>
      </c>
      <c r="K126" s="73" t="str">
        <f>IF(RES_hhdet_in_tes!K126=0,"",RES_hhdet_in_tes!K126/RES_hhdet_in_fec!K126)</f>
        <v/>
      </c>
      <c r="L126" s="73" t="str">
        <f>IF(RES_hhdet_in_tes!L126=0,"",RES_hhdet_in_tes!L126/RES_hhdet_in_fec!L126)</f>
        <v/>
      </c>
      <c r="M126" s="73" t="str">
        <f>IF(RES_hhdet_in_tes!M126=0,"",RES_hhdet_in_tes!M126/RES_hhdet_in_fec!M126)</f>
        <v/>
      </c>
      <c r="N126" s="73" t="str">
        <f>IF(RES_hhdet_in_tes!N126=0,"",RES_hhdet_in_tes!N126/RES_hhdet_in_fec!N126)</f>
        <v/>
      </c>
      <c r="O126" s="73" t="str">
        <f>IF(RES_hhdet_in_tes!O126=0,"",RES_hhdet_in_tes!O126/RES_hhdet_in_fec!O126)</f>
        <v/>
      </c>
      <c r="P126" s="73" t="str">
        <f>IF(RES_hhdet_in_tes!P126=0,"",RES_hhdet_in_tes!P126/RES_hhdet_in_fec!P126)</f>
        <v/>
      </c>
      <c r="Q126" s="73" t="str">
        <f>IF(RES_hhdet_in_tes!Q126=0,"",RES_hhdet_in_tes!Q126/RES_hhdet_in_fec!Q126)</f>
        <v/>
      </c>
    </row>
    <row r="127" spans="1:17" ht="12" customHeight="1" x14ac:dyDescent="0.25">
      <c r="A127" s="23" t="s">
        <v>60</v>
      </c>
      <c r="B127" s="73"/>
      <c r="C127" s="73" t="str">
        <f>IF(RES_hhdet_in_tes!C127=0,"",RES_hhdet_in_tes!C127/RES_hhdet_in_fec!C127)</f>
        <v/>
      </c>
      <c r="D127" s="73" t="str">
        <f>IF(RES_hhdet_in_tes!D127=0,"",RES_hhdet_in_tes!D127/RES_hhdet_in_fec!D127)</f>
        <v/>
      </c>
      <c r="E127" s="73" t="str">
        <f>IF(RES_hhdet_in_tes!E127=0,"",RES_hhdet_in_tes!E127/RES_hhdet_in_fec!E127)</f>
        <v/>
      </c>
      <c r="F127" s="73" t="str">
        <f>IF(RES_hhdet_in_tes!F127=0,"",RES_hhdet_in_tes!F127/RES_hhdet_in_fec!F127)</f>
        <v/>
      </c>
      <c r="G127" s="73" t="str">
        <f>IF(RES_hhdet_in_tes!G127=0,"",RES_hhdet_in_tes!G127/RES_hhdet_in_fec!G127)</f>
        <v/>
      </c>
      <c r="H127" s="73" t="str">
        <f>IF(RES_hhdet_in_tes!H127=0,"",RES_hhdet_in_tes!H127/RES_hhdet_in_fec!H127)</f>
        <v/>
      </c>
      <c r="I127" s="73" t="str">
        <f>IF(RES_hhdet_in_tes!I127=0,"",RES_hhdet_in_tes!I127/RES_hhdet_in_fec!I127)</f>
        <v/>
      </c>
      <c r="J127" s="73" t="str">
        <f>IF(RES_hhdet_in_tes!J127=0,"",RES_hhdet_in_tes!J127/RES_hhdet_in_fec!J127)</f>
        <v/>
      </c>
      <c r="K127" s="73" t="str">
        <f>IF(RES_hhdet_in_tes!K127=0,"",RES_hhdet_in_tes!K127/RES_hhdet_in_fec!K127)</f>
        <v/>
      </c>
      <c r="L127" s="73" t="str">
        <f>IF(RES_hhdet_in_tes!L127=0,"",RES_hhdet_in_tes!L127/RES_hhdet_in_fec!L127)</f>
        <v/>
      </c>
      <c r="M127" s="73" t="str">
        <f>IF(RES_hhdet_in_tes!M127=0,"",RES_hhdet_in_tes!M127/RES_hhdet_in_fec!M127)</f>
        <v/>
      </c>
      <c r="N127" s="73" t="str">
        <f>IF(RES_hhdet_in_tes!N127=0,"",RES_hhdet_in_tes!N127/RES_hhdet_in_fec!N127)</f>
        <v/>
      </c>
      <c r="O127" s="73" t="str">
        <f>IF(RES_hhdet_in_tes!O127=0,"",RES_hhdet_in_tes!O127/RES_hhdet_in_fec!O127)</f>
        <v/>
      </c>
      <c r="P127" s="73" t="str">
        <f>IF(RES_hhdet_in_tes!P127=0,"",RES_hhdet_in_tes!P127/RES_hhdet_in_fec!P127)</f>
        <v/>
      </c>
      <c r="Q127" s="73" t="str">
        <f>IF(RES_hhdet_in_tes!Q127=0,"",RES_hhdet_in_tes!Q127/RES_hhdet_in_fec!Q127)</f>
        <v/>
      </c>
    </row>
    <row r="128" spans="1:17" ht="12.95" customHeight="1" x14ac:dyDescent="0.25">
      <c r="A128" s="158" t="s">
        <v>112</v>
      </c>
      <c r="B128" s="169"/>
      <c r="C128" s="169" t="str">
        <f>IF(RES_hhdet_in_tes!C128=0,"",RES_hhdet_in_tes!C128/RES_hhdet_in_fec!C128)</f>
        <v/>
      </c>
      <c r="D128" s="169" t="str">
        <f>IF(RES_hhdet_in_tes!D128=0,"",RES_hhdet_in_tes!D128/RES_hhdet_in_fec!D128)</f>
        <v/>
      </c>
      <c r="E128" s="169" t="str">
        <f>IF(RES_hhdet_in_tes!E128=0,"",RES_hhdet_in_tes!E128/RES_hhdet_in_fec!E128)</f>
        <v/>
      </c>
      <c r="F128" s="169" t="str">
        <f>IF(RES_hhdet_in_tes!F128=0,"",RES_hhdet_in_tes!F128/RES_hhdet_in_fec!F128)</f>
        <v/>
      </c>
      <c r="G128" s="169" t="str">
        <f>IF(RES_hhdet_in_tes!G128=0,"",RES_hhdet_in_tes!G128/RES_hhdet_in_fec!G128)</f>
        <v/>
      </c>
      <c r="H128" s="169" t="str">
        <f>IF(RES_hhdet_in_tes!H128=0,"",RES_hhdet_in_tes!H128/RES_hhdet_in_fec!H128)</f>
        <v/>
      </c>
      <c r="I128" s="169" t="str">
        <f>IF(RES_hhdet_in_tes!I128=0,"",RES_hhdet_in_tes!I128/RES_hhdet_in_fec!I128)</f>
        <v/>
      </c>
      <c r="J128" s="169" t="str">
        <f>IF(RES_hhdet_in_tes!J128=0,"",RES_hhdet_in_tes!J128/RES_hhdet_in_fec!J128)</f>
        <v/>
      </c>
      <c r="K128" s="169" t="str">
        <f>IF(RES_hhdet_in_tes!K128=0,"",RES_hhdet_in_tes!K128/RES_hhdet_in_fec!K128)</f>
        <v/>
      </c>
      <c r="L128" s="169" t="str">
        <f>IF(RES_hhdet_in_tes!L128=0,"",RES_hhdet_in_tes!L128/RES_hhdet_in_fec!L128)</f>
        <v/>
      </c>
      <c r="M128" s="169" t="str">
        <f>IF(RES_hhdet_in_tes!M128=0,"",RES_hhdet_in_tes!M128/RES_hhdet_in_fec!M128)</f>
        <v/>
      </c>
      <c r="N128" s="169" t="str">
        <f>IF(RES_hhdet_in_tes!N128=0,"",RES_hhdet_in_tes!N128/RES_hhdet_in_fec!N128)</f>
        <v/>
      </c>
      <c r="O128" s="169" t="str">
        <f>IF(RES_hhdet_in_tes!O128=0,"",RES_hhdet_in_tes!O128/RES_hhdet_in_fec!O128)</f>
        <v/>
      </c>
      <c r="P128" s="169" t="str">
        <f>IF(RES_hhdet_in_tes!P128=0,"",RES_hhdet_in_tes!P128/RES_hhdet_in_fec!P128)</f>
        <v/>
      </c>
      <c r="Q128" s="169" t="str">
        <f>IF(RES_hhdet_in_tes!Q128=0,"",RES_hhdet_in_tes!Q128/RES_hhdet_in_fec!Q128)</f>
        <v/>
      </c>
    </row>
    <row r="129" spans="1:17" ht="12" customHeight="1" x14ac:dyDescent="0.25">
      <c r="A129" s="23" t="s">
        <v>60</v>
      </c>
      <c r="B129" s="73"/>
      <c r="C129" s="73" t="str">
        <f>IF(RES_hhdet_in_tes!C129=0,"",RES_hhdet_in_tes!C129/RES_hhdet_in_fec!C129)</f>
        <v/>
      </c>
      <c r="D129" s="73" t="str">
        <f>IF(RES_hhdet_in_tes!D129=0,"",RES_hhdet_in_tes!D129/RES_hhdet_in_fec!D129)</f>
        <v/>
      </c>
      <c r="E129" s="73" t="str">
        <f>IF(RES_hhdet_in_tes!E129=0,"",RES_hhdet_in_tes!E129/RES_hhdet_in_fec!E129)</f>
        <v/>
      </c>
      <c r="F129" s="73" t="str">
        <f>IF(RES_hhdet_in_tes!F129=0,"",RES_hhdet_in_tes!F129/RES_hhdet_in_fec!F129)</f>
        <v/>
      </c>
      <c r="G129" s="73" t="str">
        <f>IF(RES_hhdet_in_tes!G129=0,"",RES_hhdet_in_tes!G129/RES_hhdet_in_fec!G129)</f>
        <v/>
      </c>
      <c r="H129" s="73" t="str">
        <f>IF(RES_hhdet_in_tes!H129=0,"",RES_hhdet_in_tes!H129/RES_hhdet_in_fec!H129)</f>
        <v/>
      </c>
      <c r="I129" s="73" t="str">
        <f>IF(RES_hhdet_in_tes!I129=0,"",RES_hhdet_in_tes!I129/RES_hhdet_in_fec!I129)</f>
        <v/>
      </c>
      <c r="J129" s="73" t="str">
        <f>IF(RES_hhdet_in_tes!J129=0,"",RES_hhdet_in_tes!J129/RES_hhdet_in_fec!J129)</f>
        <v/>
      </c>
      <c r="K129" s="73" t="str">
        <f>IF(RES_hhdet_in_tes!K129=0,"",RES_hhdet_in_tes!K129/RES_hhdet_in_fec!K129)</f>
        <v/>
      </c>
      <c r="L129" s="73" t="str">
        <f>IF(RES_hhdet_in_tes!L129=0,"",RES_hhdet_in_tes!L129/RES_hhdet_in_fec!L129)</f>
        <v/>
      </c>
      <c r="M129" s="73" t="str">
        <f>IF(RES_hhdet_in_tes!M129=0,"",RES_hhdet_in_tes!M129/RES_hhdet_in_fec!M129)</f>
        <v/>
      </c>
      <c r="N129" s="73" t="str">
        <f>IF(RES_hhdet_in_tes!N129=0,"",RES_hhdet_in_tes!N129/RES_hhdet_in_fec!N129)</f>
        <v/>
      </c>
      <c r="O129" s="73" t="str">
        <f>IF(RES_hhdet_in_tes!O129=0,"",RES_hhdet_in_tes!O129/RES_hhdet_in_fec!O129)</f>
        <v/>
      </c>
      <c r="P129" s="73" t="str">
        <f>IF(RES_hhdet_in_tes!P129=0,"",RES_hhdet_in_tes!P129/RES_hhdet_in_fec!P129)</f>
        <v/>
      </c>
      <c r="Q129" s="73" t="str">
        <f>IF(RES_hhdet_in_tes!Q129=0,"",RES_hhdet_in_tes!Q129/RES_hhdet_in_fec!Q129)</f>
        <v/>
      </c>
    </row>
    <row r="130" spans="1:17" ht="12" customHeight="1" x14ac:dyDescent="0.25">
      <c r="A130" s="158" t="s">
        <v>63</v>
      </c>
      <c r="B130" s="169"/>
      <c r="C130" s="169" t="str">
        <f>IF(RES_hhdet_in_tes!C130=0,"",RES_hhdet_in_tes!C130/RES_hhdet_in_fec!C130)</f>
        <v/>
      </c>
      <c r="D130" s="169" t="str">
        <f>IF(RES_hhdet_in_tes!D130=0,"",RES_hhdet_in_tes!D130/RES_hhdet_in_fec!D130)</f>
        <v/>
      </c>
      <c r="E130" s="169" t="str">
        <f>IF(RES_hhdet_in_tes!E130=0,"",RES_hhdet_in_tes!E130/RES_hhdet_in_fec!E130)</f>
        <v/>
      </c>
      <c r="F130" s="169" t="str">
        <f>IF(RES_hhdet_in_tes!F130=0,"",RES_hhdet_in_tes!F130/RES_hhdet_in_fec!F130)</f>
        <v/>
      </c>
      <c r="G130" s="169" t="str">
        <f>IF(RES_hhdet_in_tes!G130=0,"",RES_hhdet_in_tes!G130/RES_hhdet_in_fec!G130)</f>
        <v/>
      </c>
      <c r="H130" s="169" t="str">
        <f>IF(RES_hhdet_in_tes!H130=0,"",RES_hhdet_in_tes!H130/RES_hhdet_in_fec!H130)</f>
        <v/>
      </c>
      <c r="I130" s="169" t="str">
        <f>IF(RES_hhdet_in_tes!I130=0,"",RES_hhdet_in_tes!I130/RES_hhdet_in_fec!I130)</f>
        <v/>
      </c>
      <c r="J130" s="169" t="str">
        <f>IF(RES_hhdet_in_tes!J130=0,"",RES_hhdet_in_tes!J130/RES_hhdet_in_fec!J130)</f>
        <v/>
      </c>
      <c r="K130" s="169" t="str">
        <f>IF(RES_hhdet_in_tes!K130=0,"",RES_hhdet_in_tes!K130/RES_hhdet_in_fec!K130)</f>
        <v/>
      </c>
      <c r="L130" s="169" t="str">
        <f>IF(RES_hhdet_in_tes!L130=0,"",RES_hhdet_in_tes!L130/RES_hhdet_in_fec!L130)</f>
        <v/>
      </c>
      <c r="M130" s="169" t="str">
        <f>IF(RES_hhdet_in_tes!M130=0,"",RES_hhdet_in_tes!M130/RES_hhdet_in_fec!M130)</f>
        <v/>
      </c>
      <c r="N130" s="169" t="str">
        <f>IF(RES_hhdet_in_tes!N130=0,"",RES_hhdet_in_tes!N130/RES_hhdet_in_fec!N130)</f>
        <v/>
      </c>
      <c r="O130" s="169" t="str">
        <f>IF(RES_hhdet_in_tes!O130=0,"",RES_hhdet_in_tes!O130/RES_hhdet_in_fec!O130)</f>
        <v/>
      </c>
      <c r="P130" s="169" t="str">
        <f>IF(RES_hhdet_in_tes!P130=0,"",RES_hhdet_in_tes!P130/RES_hhdet_in_fec!P130)</f>
        <v/>
      </c>
      <c r="Q130" s="169" t="str">
        <f>IF(RES_hhdet_in_tes!Q130=0,"",RES_hhdet_in_tes!Q130/RES_hhdet_in_fec!Q130)</f>
        <v/>
      </c>
    </row>
    <row r="131" spans="1:17" ht="12" customHeight="1" x14ac:dyDescent="0.25">
      <c r="A131" s="167" t="s">
        <v>148</v>
      </c>
      <c r="B131" s="174"/>
      <c r="C131" s="174" t="str">
        <f>IF(RES_hhdet_in_tes!C131=0,"",RES_hhdet_in_tes!C131/RES_hhdet_in_fec!C131)</f>
        <v/>
      </c>
      <c r="D131" s="174" t="str">
        <f>IF(RES_hhdet_in_tes!D131=0,"",RES_hhdet_in_tes!D131/RES_hhdet_in_fec!D131)</f>
        <v/>
      </c>
      <c r="E131" s="174" t="str">
        <f>IF(RES_hhdet_in_tes!E131=0,"",RES_hhdet_in_tes!E131/RES_hhdet_in_fec!E131)</f>
        <v/>
      </c>
      <c r="F131" s="174" t="str">
        <f>IF(RES_hhdet_in_tes!F131=0,"",RES_hhdet_in_tes!F131/RES_hhdet_in_fec!F131)</f>
        <v/>
      </c>
      <c r="G131" s="174" t="str">
        <f>IF(RES_hhdet_in_tes!G131=0,"",RES_hhdet_in_tes!G131/RES_hhdet_in_fec!G131)</f>
        <v/>
      </c>
      <c r="H131" s="174" t="str">
        <f>IF(RES_hhdet_in_tes!H131=0,"",RES_hhdet_in_tes!H131/RES_hhdet_in_fec!H131)</f>
        <v/>
      </c>
      <c r="I131" s="174" t="str">
        <f>IF(RES_hhdet_in_tes!I131=0,"",RES_hhdet_in_tes!I131/RES_hhdet_in_fec!I131)</f>
        <v/>
      </c>
      <c r="J131" s="174" t="str">
        <f>IF(RES_hhdet_in_tes!J131=0,"",RES_hhdet_in_tes!J131/RES_hhdet_in_fec!J131)</f>
        <v/>
      </c>
      <c r="K131" s="174" t="str">
        <f>IF(RES_hhdet_in_tes!K131=0,"",RES_hhdet_in_tes!K131/RES_hhdet_in_fec!K131)</f>
        <v/>
      </c>
      <c r="L131" s="174" t="str">
        <f>IF(RES_hhdet_in_tes!L131=0,"",RES_hhdet_in_tes!L131/RES_hhdet_in_fec!L131)</f>
        <v/>
      </c>
      <c r="M131" s="174" t="str">
        <f>IF(RES_hhdet_in_tes!M131=0,"",RES_hhdet_in_tes!M131/RES_hhdet_in_fec!M131)</f>
        <v/>
      </c>
      <c r="N131" s="174" t="str">
        <f>IF(RES_hhdet_in_tes!N131=0,"",RES_hhdet_in_tes!N131/RES_hhdet_in_fec!N131)</f>
        <v/>
      </c>
      <c r="O131" s="174" t="str">
        <f>IF(RES_hhdet_in_tes!O131=0,"",RES_hhdet_in_tes!O131/RES_hhdet_in_fec!O131)</f>
        <v/>
      </c>
      <c r="P131" s="174" t="str">
        <f>IF(RES_hhdet_in_tes!P131=0,"",RES_hhdet_in_tes!P131/RES_hhdet_in_fec!P131)</f>
        <v/>
      </c>
      <c r="Q131" s="174" t="str">
        <f>IF(RES_hhdet_in_tes!Q131=0,"",RES_hhdet_in_tes!Q131/RES_hhdet_in_fec!Q131)</f>
        <v/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 t="str">
        <f>IF(RES_hhdet_in_tes!E132=0,"",RES_hhdet_in_tes!E132/RES_hhdet_in_fec!E132)</f>
        <v/>
      </c>
      <c r="F132" s="174" t="str">
        <f>IF(RES_hhdet_in_tes!F132=0,"",RES_hhdet_in_tes!F132/RES_hhdet_in_fec!F132)</f>
        <v/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 t="str">
        <f>IF(RES_hhdet_in_tes!K132=0,"",RES_hhdet_in_tes!K132/RES_hhdet_in_fec!K132)</f>
        <v/>
      </c>
      <c r="L132" s="174" t="str">
        <f>IF(RES_hhdet_in_tes!L132=0,"",RES_hhdet_in_tes!L132/RES_hhdet_in_fec!L132)</f>
        <v/>
      </c>
      <c r="M132" s="174" t="str">
        <f>IF(RES_hhdet_in_tes!M132=0,"",RES_hhdet_in_tes!M132/RES_hhdet_in_fec!M132)</f>
        <v/>
      </c>
      <c r="N132" s="174" t="str">
        <f>IF(RES_hhdet_in_tes!N132=0,"",RES_hhdet_in_tes!N132/RES_hhdet_in_fec!N132)</f>
        <v/>
      </c>
      <c r="O132" s="174" t="str">
        <f>IF(RES_hhdet_in_tes!O132=0,"",RES_hhdet_in_tes!O132/RES_hhdet_in_fec!O132)</f>
        <v/>
      </c>
      <c r="P132" s="174" t="str">
        <f>IF(RES_hhdet_in_tes!P132=0,"",RES_hhdet_in_tes!P132/RES_hhdet_in_fec!P132)</f>
        <v/>
      </c>
      <c r="Q132" s="174" t="str">
        <f>IF(RES_hhdet_in_tes!Q132=0,"",RES_hhdet_in_tes!Q132/RES_hhdet_in_fec!Q132)</f>
        <v/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 t="str">
        <f>IF(RES_hhdet_in_tes!E133=0,"",RES_hhdet_in_tes!E133/RES_hhdet_in_fec!E133)</f>
        <v/>
      </c>
      <c r="F133" s="173" t="str">
        <f>IF(RES_hhdet_in_tes!F133=0,"",RES_hhdet_in_tes!F133/RES_hhdet_in_fec!F133)</f>
        <v/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 t="str">
        <f>IF(RES_hhdet_in_tes!K133=0,"",RES_hhdet_in_tes!K133/RES_hhdet_in_fec!K133)</f>
        <v/>
      </c>
      <c r="L133" s="173" t="str">
        <f>IF(RES_hhdet_in_tes!L133=0,"",RES_hhdet_in_tes!L133/RES_hhdet_in_fec!L133)</f>
        <v/>
      </c>
      <c r="M133" s="173" t="str">
        <f>IF(RES_hhdet_in_tes!M133=0,"",RES_hhdet_in_tes!M133/RES_hhdet_in_fec!M133)</f>
        <v/>
      </c>
      <c r="N133" s="173" t="str">
        <f>IF(RES_hhdet_in_tes!N133=0,"",RES_hhdet_in_tes!N133/RES_hhdet_in_fec!N133)</f>
        <v/>
      </c>
      <c r="O133" s="173" t="str">
        <f>IF(RES_hhdet_in_tes!O133=0,"",RES_hhdet_in_tes!O133/RES_hhdet_in_fec!O133)</f>
        <v/>
      </c>
      <c r="P133" s="173" t="str">
        <f>IF(RES_hhdet_in_tes!P133=0,"",RES_hhdet_in_tes!P133/RES_hhdet_in_fec!P133)</f>
        <v/>
      </c>
      <c r="Q133" s="173" t="str">
        <f>IF(RES_hhdet_in_tes!Q133=0,"",RES_hhdet_in_tes!Q133/RES_hhdet_in_fec!Q133)</f>
        <v/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 t="str">
        <f>IF(RES_hhdet_in_tes!E134=0,"",RES_hhdet_in_tes!E134/RES_hhdet_in_fec!E134)</f>
        <v/>
      </c>
      <c r="F134" s="172" t="str">
        <f>IF(RES_hhdet_in_tes!F134=0,"",RES_hhdet_in_tes!F134/RES_hhdet_in_fec!F134)</f>
        <v/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 t="str">
        <f>IF(RES_hhdet_in_tes!K134=0,"",RES_hhdet_in_tes!K134/RES_hhdet_in_fec!K134)</f>
        <v/>
      </c>
      <c r="L134" s="172" t="str">
        <f>IF(RES_hhdet_in_tes!L134=0,"",RES_hhdet_in_tes!L134/RES_hhdet_in_fec!L134)</f>
        <v/>
      </c>
      <c r="M134" s="172" t="str">
        <f>IF(RES_hhdet_in_tes!M134=0,"",RES_hhdet_in_tes!M134/RES_hhdet_in_fec!M134)</f>
        <v/>
      </c>
      <c r="N134" s="172" t="str">
        <f>IF(RES_hhdet_in_tes!N134=0,"",RES_hhdet_in_tes!N134/RES_hhdet_in_fec!N134)</f>
        <v/>
      </c>
      <c r="O134" s="172" t="str">
        <f>IF(RES_hhdet_in_tes!O134=0,"",RES_hhdet_in_tes!O134/RES_hhdet_in_fec!O134)</f>
        <v/>
      </c>
      <c r="P134" s="172" t="str">
        <f>IF(RES_hhdet_in_tes!P134=0,"",RES_hhdet_in_tes!P134/RES_hhdet_in_fec!P134)</f>
        <v/>
      </c>
      <c r="Q134" s="172" t="str">
        <f>IF(RES_hhdet_in_tes!Q134=0,"",RES_hhdet_in_tes!Q134/RES_hhdet_in_fec!Q134)</f>
        <v/>
      </c>
    </row>
    <row r="135" spans="1:17" ht="12" customHeight="1" x14ac:dyDescent="0.25">
      <c r="A135" s="163" t="s">
        <v>142</v>
      </c>
      <c r="B135" s="171"/>
      <c r="C135" s="171" t="str">
        <f>IF(RES_hhdet_in_tes!C135=0,"",RES_hhdet_in_tes!C135/RES_hhdet_in_fec!C135)</f>
        <v/>
      </c>
      <c r="D135" s="171" t="str">
        <f>IF(RES_hhdet_in_tes!D135=0,"",RES_hhdet_in_tes!D135/RES_hhdet_in_fec!D135)</f>
        <v/>
      </c>
      <c r="E135" s="171" t="str">
        <f>IF(RES_hhdet_in_tes!E135=0,"",RES_hhdet_in_tes!E135/RES_hhdet_in_fec!E135)</f>
        <v/>
      </c>
      <c r="F135" s="171" t="str">
        <f>IF(RES_hhdet_in_tes!F135=0,"",RES_hhdet_in_tes!F135/RES_hhdet_in_fec!F135)</f>
        <v/>
      </c>
      <c r="G135" s="171" t="str">
        <f>IF(RES_hhdet_in_tes!G135=0,"",RES_hhdet_in_tes!G135/RES_hhdet_in_fec!G135)</f>
        <v/>
      </c>
      <c r="H135" s="171" t="str">
        <f>IF(RES_hhdet_in_tes!H135=0,"",RES_hhdet_in_tes!H135/RES_hhdet_in_fec!H135)</f>
        <v/>
      </c>
      <c r="I135" s="171" t="str">
        <f>IF(RES_hhdet_in_tes!I135=0,"",RES_hhdet_in_tes!I135/RES_hhdet_in_fec!I135)</f>
        <v/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 t="str">
        <f>IF(RES_hhdet_in_tes!P135=0,"",RES_hhdet_in_tes!P135/RES_hhdet_in_fec!P135)</f>
        <v/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 t="str">
        <f>IF(RES_hhdet_in_tes!P136=0,"",RES_hhdet_in_tes!P136/RES_hhdet_in_fec!P136)</f>
        <v/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 t="str">
        <f>IF(RES_hhdet_in_tes!P137=0,"",RES_hhdet_in_tes!P137/RES_hhdet_in_fec!P137)</f>
        <v/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 t="str">
        <f>IF(RES_hhdet_in_tes!P138=0,"",RES_hhdet_in_tes!P138/RES_hhdet_in_fec!P138)</f>
        <v/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 t="str">
        <f>IF(RES_hhdet_in_tes!C139=0,"",RES_hhdet_in_tes!C139/RES_hhdet_in_fec!C139)</f>
        <v/>
      </c>
      <c r="D139" s="169" t="str">
        <f>IF(RES_hhdet_in_tes!D139=0,"",RES_hhdet_in_tes!D139/RES_hhdet_in_fec!D139)</f>
        <v/>
      </c>
      <c r="E139" s="169" t="str">
        <f>IF(RES_hhdet_in_tes!E139=0,"",RES_hhdet_in_tes!E139/RES_hhdet_in_fec!E139)</f>
        <v/>
      </c>
      <c r="F139" s="169" t="str">
        <f>IF(RES_hhdet_in_tes!F139=0,"",RES_hhdet_in_tes!F139/RES_hhdet_in_fec!F139)</f>
        <v/>
      </c>
      <c r="G139" s="169" t="str">
        <f>IF(RES_hhdet_in_tes!G139=0,"",RES_hhdet_in_tes!G139/RES_hhdet_in_fec!G139)</f>
        <v/>
      </c>
      <c r="H139" s="169" t="str">
        <f>IF(RES_hhdet_in_tes!H139=0,"",RES_hhdet_in_tes!H139/RES_hhdet_in_fec!H139)</f>
        <v/>
      </c>
      <c r="I139" s="169" t="str">
        <f>IF(RES_hhdet_in_tes!I139=0,"",RES_hhdet_in_tes!I139/RES_hhdet_in_fec!I139)</f>
        <v/>
      </c>
      <c r="J139" s="169" t="str">
        <f>IF(RES_hhdet_in_tes!J139=0,"",RES_hhdet_in_tes!J139/RES_hhdet_in_fec!J139)</f>
        <v/>
      </c>
      <c r="K139" s="169" t="str">
        <f>IF(RES_hhdet_in_tes!K139=0,"",RES_hhdet_in_tes!K139/RES_hhdet_in_fec!K139)</f>
        <v/>
      </c>
      <c r="L139" s="169" t="str">
        <f>IF(RES_hhdet_in_tes!L139=0,"",RES_hhdet_in_tes!L139/RES_hhdet_in_fec!L139)</f>
        <v/>
      </c>
      <c r="M139" s="169" t="str">
        <f>IF(RES_hhdet_in_tes!M139=0,"",RES_hhdet_in_tes!M139/RES_hhdet_in_fec!M139)</f>
        <v/>
      </c>
      <c r="N139" s="169" t="str">
        <f>IF(RES_hhdet_in_tes!N139=0,"",RES_hhdet_in_tes!N139/RES_hhdet_in_fec!N139)</f>
        <v/>
      </c>
      <c r="O139" s="169" t="str">
        <f>IF(RES_hhdet_in_tes!O139=0,"",RES_hhdet_in_tes!O139/RES_hhdet_in_fec!O139)</f>
        <v/>
      </c>
      <c r="P139" s="169" t="str">
        <f>IF(RES_hhdet_in_tes!P139=0,"",RES_hhdet_in_tes!P139/RES_hhdet_in_fec!P139)</f>
        <v/>
      </c>
      <c r="Q139" s="169" t="str">
        <f>IF(RES_hhdet_in_tes!Q139=0,"",RES_hhdet_in_tes!Q139/RES_hhdet_in_fec!Q139)</f>
        <v/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 t="str">
        <f>IF(RES_hhdet_in_tes!C141=0,"",RES_hhdet_in_tes!C141/RES_hhdet_in_fec!C141)</f>
        <v/>
      </c>
      <c r="D141" s="65" t="str">
        <f>IF(RES_hhdet_in_tes!D141=0,"",RES_hhdet_in_tes!D141/RES_hhdet_in_fec!D141)</f>
        <v/>
      </c>
      <c r="E141" s="65" t="str">
        <f>IF(RES_hhdet_in_tes!E141=0,"",RES_hhdet_in_tes!E141/RES_hhdet_in_fec!E141)</f>
        <v/>
      </c>
      <c r="F141" s="65" t="str">
        <f>IF(RES_hhdet_in_tes!F141=0,"",RES_hhdet_in_tes!F141/RES_hhdet_in_fec!F141)</f>
        <v/>
      </c>
      <c r="G141" s="65" t="str">
        <f>IF(RES_hhdet_in_tes!G141=0,"",RES_hhdet_in_tes!G141/RES_hhdet_in_fec!G141)</f>
        <v/>
      </c>
      <c r="H141" s="65" t="str">
        <f>IF(RES_hhdet_in_tes!H141=0,"",RES_hhdet_in_tes!H141/RES_hhdet_in_fec!H141)</f>
        <v/>
      </c>
      <c r="I141" s="65" t="str">
        <f>IF(RES_hhdet_in_tes!I141=0,"",RES_hhdet_in_tes!I141/RES_hhdet_in_fec!I141)</f>
        <v/>
      </c>
      <c r="J141" s="65" t="str">
        <f>IF(RES_hhdet_in_tes!J141=0,"",RES_hhdet_in_tes!J141/RES_hhdet_in_fec!J141)</f>
        <v/>
      </c>
      <c r="K141" s="65" t="str">
        <f>IF(RES_hhdet_in_tes!K141=0,"",RES_hhdet_in_tes!K141/RES_hhdet_in_fec!K141)</f>
        <v/>
      </c>
      <c r="L141" s="65" t="str">
        <f>IF(RES_hhdet_in_tes!L141=0,"",RES_hhdet_in_tes!L141/RES_hhdet_in_fec!L141)</f>
        <v/>
      </c>
      <c r="M141" s="65" t="str">
        <f>IF(RES_hhdet_in_tes!M141=0,"",RES_hhdet_in_tes!M141/RES_hhdet_in_fec!M141)</f>
        <v/>
      </c>
      <c r="N141" s="65" t="str">
        <f>IF(RES_hhdet_in_tes!N141=0,"",RES_hhdet_in_tes!N141/RES_hhdet_in_fec!N141)</f>
        <v/>
      </c>
      <c r="O141" s="65" t="str">
        <f>IF(RES_hhdet_in_tes!O141=0,"",RES_hhdet_in_tes!O141/RES_hhdet_in_fec!O141)</f>
        <v/>
      </c>
      <c r="P141" s="65" t="str">
        <f>IF(RES_hhdet_in_tes!P141=0,"",RES_hhdet_in_tes!P141/RES_hhdet_in_fec!P141)</f>
        <v/>
      </c>
      <c r="Q141" s="65" t="str">
        <f>IF(RES_hhdet_in_tes!Q141=0,"",RES_hhdet_in_tes!Q141/RES_hhdet_in_fec!Q141)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1.1360790937737619</v>
      </c>
      <c r="D143" s="175">
        <f>IF(RES_hhdet_in_tes!D143=0,"",RES_hhdet_in_tes!D143/RES_hhdet_in_fec!D143)</f>
        <v>1.1984630100223854</v>
      </c>
      <c r="E143" s="175">
        <f>IF(RES_hhdet_in_tes!E143=0,"",RES_hhdet_in_tes!E143/RES_hhdet_in_fec!E143)</f>
        <v>1.1906700037589728</v>
      </c>
      <c r="F143" s="175">
        <f>IF(RES_hhdet_in_tes!F143=0,"",RES_hhdet_in_tes!F143/RES_hhdet_in_fec!F143)</f>
        <v>1.2847683186775731</v>
      </c>
      <c r="G143" s="175">
        <f>IF(RES_hhdet_in_tes!G143=0,"",RES_hhdet_in_tes!G143/RES_hhdet_in_fec!G143)</f>
        <v>1.306825658342845</v>
      </c>
      <c r="H143" s="175">
        <f>IF(RES_hhdet_in_tes!H143=0,"",RES_hhdet_in_tes!H143/RES_hhdet_in_fec!H143)</f>
        <v>1.3002485454748915</v>
      </c>
      <c r="I143" s="175">
        <f>IF(RES_hhdet_in_tes!I143=0,"",RES_hhdet_in_tes!I143/RES_hhdet_in_fec!I143)</f>
        <v>1.3775895839294281</v>
      </c>
      <c r="J143" s="175">
        <f>IF(RES_hhdet_in_tes!J143=0,"",RES_hhdet_in_tes!J143/RES_hhdet_in_fec!J143)</f>
        <v>1.3851855624347196</v>
      </c>
      <c r="K143" s="175">
        <f>IF(RES_hhdet_in_tes!K143=0,"",RES_hhdet_in_tes!K143/RES_hhdet_in_fec!K143)</f>
        <v>1.638255107836466</v>
      </c>
      <c r="L143" s="175">
        <f>IF(RES_hhdet_in_tes!L143=0,"",RES_hhdet_in_tes!L143/RES_hhdet_in_fec!L143)</f>
        <v>1.625803747193465</v>
      </c>
      <c r="M143" s="175">
        <f>IF(RES_hhdet_in_tes!M143=0,"",RES_hhdet_in_tes!M143/RES_hhdet_in_fec!M143)</f>
        <v>1.6470044955547647</v>
      </c>
      <c r="N143" s="175">
        <f>IF(RES_hhdet_in_tes!N143=0,"",RES_hhdet_in_tes!N143/RES_hhdet_in_fec!N143)</f>
        <v>1.7072328087188731</v>
      </c>
      <c r="O143" s="175">
        <f>IF(RES_hhdet_in_tes!O143=0,"",RES_hhdet_in_tes!O143/RES_hhdet_in_fec!O143)</f>
        <v>1.7590368284127673</v>
      </c>
      <c r="P143" s="175">
        <f>IF(RES_hhdet_in_tes!P143=0,"",RES_hhdet_in_tes!P143/RES_hhdet_in_fec!P143)</f>
        <v>1.805886666761225</v>
      </c>
      <c r="Q143" s="175">
        <f>IF(RES_hhdet_in_tes!Q143=0,"",RES_hhdet_in_tes!Q143/RES_hhdet_in_fec!Q143)</f>
        <v>1.7957448458211449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1.0323358738996056</v>
      </c>
      <c r="D144" s="169">
        <f>IF(RES_hhdet_in_tes!D144=0,"",RES_hhdet_in_tes!D144/RES_hhdet_in_fec!D144)</f>
        <v>1.0469728116286692</v>
      </c>
      <c r="E144" s="169">
        <f>IF(RES_hhdet_in_tes!E144=0,"",RES_hhdet_in_tes!E144/RES_hhdet_in_fec!E144)</f>
        <v>1.141931401447938</v>
      </c>
      <c r="F144" s="169">
        <f>IF(RES_hhdet_in_tes!F144=0,"",RES_hhdet_in_tes!F144/RES_hhdet_in_fec!F144)</f>
        <v>1.1553416696525052</v>
      </c>
      <c r="G144" s="169">
        <f>IF(RES_hhdet_in_tes!G144=0,"",RES_hhdet_in_tes!G144/RES_hhdet_in_fec!G144)</f>
        <v>1.2440380135309093</v>
      </c>
      <c r="H144" s="169">
        <f>IF(RES_hhdet_in_tes!H144=0,"",RES_hhdet_in_tes!H144/RES_hhdet_in_fec!H144)</f>
        <v>1.4177183601585304</v>
      </c>
      <c r="I144" s="169">
        <f>IF(RES_hhdet_in_tes!I144=0,"",RES_hhdet_in_tes!I144/RES_hhdet_in_fec!I144)</f>
        <v>1.4974360845998673</v>
      </c>
      <c r="J144" s="169">
        <f>IF(RES_hhdet_in_tes!J144=0,"",RES_hhdet_in_tes!J144/RES_hhdet_in_fec!J144)</f>
        <v>1.7296477119746378</v>
      </c>
      <c r="K144" s="169">
        <f>IF(RES_hhdet_in_tes!K144=0,"",RES_hhdet_in_tes!K144/RES_hhdet_in_fec!K144)</f>
        <v>1.6511818157460894</v>
      </c>
      <c r="L144" s="169">
        <f>IF(RES_hhdet_in_tes!L144=0,"",RES_hhdet_in_tes!L144/RES_hhdet_in_fec!L144)</f>
        <v>1.6074575169501482</v>
      </c>
      <c r="M144" s="169">
        <f>IF(RES_hhdet_in_tes!M144=0,"",RES_hhdet_in_tes!M144/RES_hhdet_in_fec!M144)</f>
        <v>1.8326585278978353</v>
      </c>
      <c r="N144" s="169">
        <f>IF(RES_hhdet_in_tes!N144=0,"",RES_hhdet_in_tes!N144/RES_hhdet_in_fec!N144)</f>
        <v>2.0300433876491684</v>
      </c>
      <c r="O144" s="169">
        <f>IF(RES_hhdet_in_tes!O144=0,"",RES_hhdet_in_tes!O144/RES_hhdet_in_fec!O144)</f>
        <v>2.1959958293998683</v>
      </c>
      <c r="P144" s="169">
        <f>IF(RES_hhdet_in_tes!P144=0,"",RES_hhdet_in_tes!P144/RES_hhdet_in_fec!P144)</f>
        <v>2.3439636691399488</v>
      </c>
      <c r="Q144" s="169">
        <f>IF(RES_hhdet_in_tes!Q144=0,"",RES_hhdet_in_tes!Q144/RES_hhdet_in_fec!Q144)</f>
        <v>2.4865612299988356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1.0323358738996056</v>
      </c>
      <c r="D145" s="73">
        <f>IF(RES_hhdet_in_tes!D145=0,"",RES_hhdet_in_tes!D145/RES_hhdet_in_fec!D145)</f>
        <v>1.0469728116286692</v>
      </c>
      <c r="E145" s="73">
        <f>IF(RES_hhdet_in_tes!E145=0,"",RES_hhdet_in_tes!E145/RES_hhdet_in_fec!E145)</f>
        <v>1.141931401447938</v>
      </c>
      <c r="F145" s="73">
        <f>IF(RES_hhdet_in_tes!F145=0,"",RES_hhdet_in_tes!F145/RES_hhdet_in_fec!F145)</f>
        <v>1.1553416696525052</v>
      </c>
      <c r="G145" s="73">
        <f>IF(RES_hhdet_in_tes!G145=0,"",RES_hhdet_in_tes!G145/RES_hhdet_in_fec!G145)</f>
        <v>1.2440380135309093</v>
      </c>
      <c r="H145" s="73">
        <f>IF(RES_hhdet_in_tes!H145=0,"",RES_hhdet_in_tes!H145/RES_hhdet_in_fec!H145)</f>
        <v>1.4177183601585304</v>
      </c>
      <c r="I145" s="73">
        <f>IF(RES_hhdet_in_tes!I145=0,"",RES_hhdet_in_tes!I145/RES_hhdet_in_fec!I145)</f>
        <v>1.4974360845998673</v>
      </c>
      <c r="J145" s="73">
        <f>IF(RES_hhdet_in_tes!J145=0,"",RES_hhdet_in_tes!J145/RES_hhdet_in_fec!J145)</f>
        <v>1.7296477119746378</v>
      </c>
      <c r="K145" s="73">
        <f>IF(RES_hhdet_in_tes!K145=0,"",RES_hhdet_in_tes!K145/RES_hhdet_in_fec!K145)</f>
        <v>1.6511818157460894</v>
      </c>
      <c r="L145" s="73">
        <f>IF(RES_hhdet_in_tes!L145=0,"",RES_hhdet_in_tes!L145/RES_hhdet_in_fec!L145)</f>
        <v>1.6074575169501482</v>
      </c>
      <c r="M145" s="73">
        <f>IF(RES_hhdet_in_tes!M145=0,"",RES_hhdet_in_tes!M145/RES_hhdet_in_fec!M145)</f>
        <v>1.8326585278978353</v>
      </c>
      <c r="N145" s="73">
        <f>IF(RES_hhdet_in_tes!N145=0,"",RES_hhdet_in_tes!N145/RES_hhdet_in_fec!N145)</f>
        <v>2.0300433876491684</v>
      </c>
      <c r="O145" s="73">
        <f>IF(RES_hhdet_in_tes!O145=0,"",RES_hhdet_in_tes!O145/RES_hhdet_in_fec!O145)</f>
        <v>2.1959958293998683</v>
      </c>
      <c r="P145" s="73">
        <f>IF(RES_hhdet_in_tes!P145=0,"",RES_hhdet_in_tes!P145/RES_hhdet_in_fec!P145)</f>
        <v>2.3439636691399488</v>
      </c>
      <c r="Q145" s="73">
        <f>IF(RES_hhdet_in_tes!Q145=0,"",RES_hhdet_in_tes!Q145/RES_hhdet_in_fec!Q145)</f>
        <v>2.4865612299988356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1.7007161392609054</v>
      </c>
      <c r="D146" s="169">
        <f>IF(RES_hhdet_in_tes!D146=0,"",RES_hhdet_in_tes!D146/RES_hhdet_in_fec!D146)</f>
        <v>1.7508113758451347</v>
      </c>
      <c r="E146" s="169">
        <f>IF(RES_hhdet_in_tes!E146=0,"",RES_hhdet_in_tes!E146/RES_hhdet_in_fec!E146)</f>
        <v>1.8188382337847231</v>
      </c>
      <c r="F146" s="169">
        <f>IF(RES_hhdet_in_tes!F146=0,"",RES_hhdet_in_tes!F146/RES_hhdet_in_fec!F146)</f>
        <v>1.8794022169922588</v>
      </c>
      <c r="G146" s="169">
        <f>IF(RES_hhdet_in_tes!G146=0,"",RES_hhdet_in_tes!G146/RES_hhdet_in_fec!G146)</f>
        <v>1.9488227746547886</v>
      </c>
      <c r="H146" s="169">
        <f>IF(RES_hhdet_in_tes!H146=0,"",RES_hhdet_in_tes!H146/RES_hhdet_in_fec!H146)</f>
        <v>2.0550348063769799</v>
      </c>
      <c r="I146" s="169">
        <f>IF(RES_hhdet_in_tes!I146=0,"",RES_hhdet_in_tes!I146/RES_hhdet_in_fec!I146)</f>
        <v>2.1839880068832147</v>
      </c>
      <c r="J146" s="169">
        <f>IF(RES_hhdet_in_tes!J146=0,"",RES_hhdet_in_tes!J146/RES_hhdet_in_fec!J146)</f>
        <v>2.3454000866150717</v>
      </c>
      <c r="K146" s="169">
        <f>IF(RES_hhdet_in_tes!K146=0,"",RES_hhdet_in_tes!K146/RES_hhdet_in_fec!K146)</f>
        <v>2.4257651843998005</v>
      </c>
      <c r="L146" s="169">
        <f>IF(RES_hhdet_in_tes!L146=0,"",RES_hhdet_in_tes!L146/RES_hhdet_in_fec!L146)</f>
        <v>2.6381286608916215</v>
      </c>
      <c r="M146" s="169">
        <f>IF(RES_hhdet_in_tes!M146=0,"",RES_hhdet_in_tes!M146/RES_hhdet_in_fec!M146)</f>
        <v>2.8467992825821256</v>
      </c>
      <c r="N146" s="169">
        <f>IF(RES_hhdet_in_tes!N146=0,"",RES_hhdet_in_tes!N146/RES_hhdet_in_fec!N146)</f>
        <v>3.0260601106494458</v>
      </c>
      <c r="O146" s="169">
        <f>IF(RES_hhdet_in_tes!O146=0,"",RES_hhdet_in_tes!O146/RES_hhdet_in_fec!O146)</f>
        <v>3.2243464413139327</v>
      </c>
      <c r="P146" s="169">
        <f>IF(RES_hhdet_in_tes!P146=0,"",RES_hhdet_in_tes!P146/RES_hhdet_in_fec!P146)</f>
        <v>3.4171609714402624</v>
      </c>
      <c r="Q146" s="169">
        <f>IF(RES_hhdet_in_tes!Q146=0,"",RES_hhdet_in_tes!Q146/RES_hhdet_in_fec!Q146)</f>
        <v>3.605246390048753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1.7007161392609054</v>
      </c>
      <c r="D147" s="73">
        <f>IF(RES_hhdet_in_tes!D147=0,"",RES_hhdet_in_tes!D147/RES_hhdet_in_fec!D147)</f>
        <v>1.7508113758451347</v>
      </c>
      <c r="E147" s="73">
        <f>IF(RES_hhdet_in_tes!E147=0,"",RES_hhdet_in_tes!E147/RES_hhdet_in_fec!E147)</f>
        <v>1.8188382337847231</v>
      </c>
      <c r="F147" s="73">
        <f>IF(RES_hhdet_in_tes!F147=0,"",RES_hhdet_in_tes!F147/RES_hhdet_in_fec!F147)</f>
        <v>1.8794022169922588</v>
      </c>
      <c r="G147" s="73">
        <f>IF(RES_hhdet_in_tes!G147=0,"",RES_hhdet_in_tes!G147/RES_hhdet_in_fec!G147)</f>
        <v>1.9488227746547886</v>
      </c>
      <c r="H147" s="73">
        <f>IF(RES_hhdet_in_tes!H147=0,"",RES_hhdet_in_tes!H147/RES_hhdet_in_fec!H147)</f>
        <v>2.0550348063769799</v>
      </c>
      <c r="I147" s="73">
        <f>IF(RES_hhdet_in_tes!I147=0,"",RES_hhdet_in_tes!I147/RES_hhdet_in_fec!I147)</f>
        <v>2.1839880068832147</v>
      </c>
      <c r="J147" s="73">
        <f>IF(RES_hhdet_in_tes!J147=0,"",RES_hhdet_in_tes!J147/RES_hhdet_in_fec!J147)</f>
        <v>2.3454000866150717</v>
      </c>
      <c r="K147" s="73">
        <f>IF(RES_hhdet_in_tes!K147=0,"",RES_hhdet_in_tes!K147/RES_hhdet_in_fec!K147)</f>
        <v>2.4257651843998005</v>
      </c>
      <c r="L147" s="73">
        <f>IF(RES_hhdet_in_tes!L147=0,"",RES_hhdet_in_tes!L147/RES_hhdet_in_fec!L147)</f>
        <v>2.6381286608916215</v>
      </c>
      <c r="M147" s="73">
        <f>IF(RES_hhdet_in_tes!M147=0,"",RES_hhdet_in_tes!M147/RES_hhdet_in_fec!M147)</f>
        <v>2.8467992825821256</v>
      </c>
      <c r="N147" s="73">
        <f>IF(RES_hhdet_in_tes!N147=0,"",RES_hhdet_in_tes!N147/RES_hhdet_in_fec!N147)</f>
        <v>3.0260601106494458</v>
      </c>
      <c r="O147" s="73">
        <f>IF(RES_hhdet_in_tes!O147=0,"",RES_hhdet_in_tes!O147/RES_hhdet_in_fec!O147)</f>
        <v>3.2243464413139327</v>
      </c>
      <c r="P147" s="73">
        <f>IF(RES_hhdet_in_tes!P147=0,"",RES_hhdet_in_tes!P147/RES_hhdet_in_fec!P147)</f>
        <v>3.4171609714402624</v>
      </c>
      <c r="Q147" s="73">
        <f>IF(RES_hhdet_in_tes!Q147=0,"",RES_hhdet_in_tes!Q147/RES_hhdet_in_fec!Q147)</f>
        <v>3.605246390048753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0.61531700232941466</v>
      </c>
      <c r="D148" s="169">
        <f>IF(RES_hhdet_in_tes!D148=0,"",RES_hhdet_in_tes!D148/RES_hhdet_in_fec!D148)</f>
        <v>0.72033241362020173</v>
      </c>
      <c r="E148" s="169">
        <f>IF(RES_hhdet_in_tes!E148=0,"",RES_hhdet_in_tes!E148/RES_hhdet_in_fec!E148)</f>
        <v>0.66331223490147395</v>
      </c>
      <c r="F148" s="169">
        <f>IF(RES_hhdet_in_tes!F148=0,"",RES_hhdet_in_tes!F148/RES_hhdet_in_fec!F148)</f>
        <v>0.82982572889561168</v>
      </c>
      <c r="G148" s="169">
        <f>IF(RES_hhdet_in_tes!G148=0,"",RES_hhdet_in_tes!G148/RES_hhdet_in_fec!G148)</f>
        <v>0.80438593424188709</v>
      </c>
      <c r="H148" s="169">
        <f>IF(RES_hhdet_in_tes!H148=0,"",RES_hhdet_in_tes!H148/RES_hhdet_in_fec!H148)</f>
        <v>0.70042638976654037</v>
      </c>
      <c r="I148" s="169">
        <f>IF(RES_hhdet_in_tes!I148=0,"",RES_hhdet_in_tes!I148/RES_hhdet_in_fec!I148)</f>
        <v>0.76602757634088703</v>
      </c>
      <c r="J148" s="169">
        <f>IF(RES_hhdet_in_tes!J148=0,"",RES_hhdet_in_tes!J148/RES_hhdet_in_fec!J148)</f>
        <v>0.71222295407751635</v>
      </c>
      <c r="K148" s="169">
        <f>IF(RES_hhdet_in_tes!K148=0,"",RES_hhdet_in_tes!K148/RES_hhdet_in_fec!K148)</f>
        <v>0.98787738475020515</v>
      </c>
      <c r="L148" s="169">
        <f>IF(RES_hhdet_in_tes!L148=0,"",RES_hhdet_in_tes!L148/RES_hhdet_in_fec!L148)</f>
        <v>0.98750602063063531</v>
      </c>
      <c r="M148" s="169">
        <f>IF(RES_hhdet_in_tes!M148=0,"",RES_hhdet_in_tes!M148/RES_hhdet_in_fec!M148)</f>
        <v>0.91064678321296466</v>
      </c>
      <c r="N148" s="169">
        <f>IF(RES_hhdet_in_tes!N148=0,"",RES_hhdet_in_tes!N148/RES_hhdet_in_fec!N148)</f>
        <v>0.89285450933308064</v>
      </c>
      <c r="O148" s="169">
        <f>IF(RES_hhdet_in_tes!O148=0,"",RES_hhdet_in_tes!O148/RES_hhdet_in_fec!O148)</f>
        <v>0.88681336608729944</v>
      </c>
      <c r="P148" s="169">
        <f>IF(RES_hhdet_in_tes!P148=0,"",RES_hhdet_in_tes!P148/RES_hhdet_in_fec!P148)</f>
        <v>0.88665810012813084</v>
      </c>
      <c r="Q148" s="169">
        <f>IF(RES_hhdet_in_tes!Q148=0,"",RES_hhdet_in_tes!Q148/RES_hhdet_in_fec!Q148)</f>
        <v>0.8523101885670723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0.61531700232941466</v>
      </c>
      <c r="D153" s="171">
        <f>IF(RES_hhdet_in_tes!D153=0,"",RES_hhdet_in_tes!D153/RES_hhdet_in_fec!D153)</f>
        <v>0.62111023289534639</v>
      </c>
      <c r="E153" s="171">
        <f>IF(RES_hhdet_in_tes!E153=0,"",RES_hhdet_in_tes!E153/RES_hhdet_in_fec!E153)</f>
        <v>0.6238095914368077</v>
      </c>
      <c r="F153" s="171">
        <f>IF(RES_hhdet_in_tes!F153=0,"",RES_hhdet_in_tes!F153/RES_hhdet_in_fec!F153)</f>
        <v>0.62871062250617393</v>
      </c>
      <c r="G153" s="171">
        <f>IF(RES_hhdet_in_tes!G153=0,"",RES_hhdet_in_tes!G153/RES_hhdet_in_fec!G153)</f>
        <v>0.6334471232717126</v>
      </c>
      <c r="H153" s="171">
        <f>IF(RES_hhdet_in_tes!H153=0,"",RES_hhdet_in_tes!H153/RES_hhdet_in_fec!H153)</f>
        <v>0.63675672774386094</v>
      </c>
      <c r="I153" s="171">
        <f>IF(RES_hhdet_in_tes!I153=0,"",RES_hhdet_in_tes!I153/RES_hhdet_in_fec!I153)</f>
        <v>0.63954296398695643</v>
      </c>
      <c r="J153" s="171">
        <f>IF(RES_hhdet_in_tes!J153=0,"",RES_hhdet_in_tes!J153/RES_hhdet_in_fec!J153)</f>
        <v>0.64159518164432394</v>
      </c>
      <c r="K153" s="171" t="str">
        <f>IF(RES_hhdet_in_tes!K153=0,"",RES_hhdet_in_tes!K153/RES_hhdet_in_fec!K153)</f>
        <v/>
      </c>
      <c r="L153" s="171" t="str">
        <f>IF(RES_hhdet_in_tes!L153=0,"",RES_hhdet_in_tes!L153/RES_hhdet_in_fec!L153)</f>
        <v/>
      </c>
      <c r="M153" s="171">
        <f>IF(RES_hhdet_in_tes!M153=0,"",RES_hhdet_in_tes!M153/RES_hhdet_in_fec!M153)</f>
        <v>0.6426778533987898</v>
      </c>
      <c r="N153" s="171">
        <f>IF(RES_hhdet_in_tes!N153=0,"",RES_hhdet_in_tes!N153/RES_hhdet_in_fec!N153)</f>
        <v>0.64541055507581524</v>
      </c>
      <c r="O153" s="171">
        <f>IF(RES_hhdet_in_tes!O153=0,"",RES_hhdet_in_tes!O153/RES_hhdet_in_fec!O153)</f>
        <v>0.64744168043382233</v>
      </c>
      <c r="P153" s="171">
        <f>IF(RES_hhdet_in_tes!P153=0,"",RES_hhdet_in_tes!P153/RES_hhdet_in_fec!P153)</f>
        <v>0.64857204402675406</v>
      </c>
      <c r="Q153" s="171">
        <f>IF(RES_hhdet_in_tes!Q153=0,"",RES_hhdet_in_tes!Q153/RES_hhdet_in_fec!Q153)</f>
        <v>0.64995631373942642</v>
      </c>
    </row>
    <row r="154" spans="1:17" ht="12" customHeight="1" x14ac:dyDescent="0.25">
      <c r="A154" s="161" t="s">
        <v>141</v>
      </c>
      <c r="B154" s="170"/>
      <c r="C154" s="170" t="str">
        <f>IF(RES_hhdet_in_tes!C154=0,"",RES_hhdet_in_tes!C154/RES_hhdet_in_fec!C154)</f>
        <v/>
      </c>
      <c r="D154" s="170">
        <f>IF(RES_hhdet_in_tes!D154=0,"",RES_hhdet_in_tes!D154/RES_hhdet_in_fec!D154)</f>
        <v>0.98597807551254235</v>
      </c>
      <c r="E154" s="170">
        <f>IF(RES_hhdet_in_tes!E154=0,"",RES_hhdet_in_tes!E154/RES_hhdet_in_fec!E154)</f>
        <v>0.98533314176607945</v>
      </c>
      <c r="F154" s="170">
        <f>IF(RES_hhdet_in_tes!F154=0,"",RES_hhdet_in_tes!F154/RES_hhdet_in_fec!F154)</f>
        <v>0.98647926433155886</v>
      </c>
      <c r="G154" s="170">
        <f>IF(RES_hhdet_in_tes!G154=0,"",RES_hhdet_in_tes!G154/RES_hhdet_in_fec!G154)</f>
        <v>0.98709456399602247</v>
      </c>
      <c r="H154" s="170">
        <f>IF(RES_hhdet_in_tes!H154=0,"",RES_hhdet_in_tes!H154/RES_hhdet_in_fec!H154)</f>
        <v>0.98707041585587918</v>
      </c>
      <c r="I154" s="170">
        <f>IF(RES_hhdet_in_tes!I154=0,"",RES_hhdet_in_tes!I154/RES_hhdet_in_fec!I154)</f>
        <v>0.9870458761406119</v>
      </c>
      <c r="J154" s="170">
        <f>IF(RES_hhdet_in_tes!J154=0,"",RES_hhdet_in_tes!J154/RES_hhdet_in_fec!J154)</f>
        <v>0.98708261860661606</v>
      </c>
      <c r="K154" s="170">
        <f>IF(RES_hhdet_in_tes!K154=0,"",RES_hhdet_in_tes!K154/RES_hhdet_in_fec!K154)</f>
        <v>0.98787738475020515</v>
      </c>
      <c r="L154" s="170">
        <f>IF(RES_hhdet_in_tes!L154=0,"",RES_hhdet_in_tes!L154/RES_hhdet_in_fec!L154)</f>
        <v>0.98750602063063531</v>
      </c>
      <c r="M154" s="170">
        <f>IF(RES_hhdet_in_tes!M154=0,"",RES_hhdet_in_tes!M154/RES_hhdet_in_fec!M154)</f>
        <v>0.98820428703910934</v>
      </c>
      <c r="N154" s="170">
        <f>IF(RES_hhdet_in_tes!N154=0,"",RES_hhdet_in_tes!N154/RES_hhdet_in_fec!N154)</f>
        <v>0.98835313615906017</v>
      </c>
      <c r="O154" s="170">
        <f>IF(RES_hhdet_in_tes!O154=0,"",RES_hhdet_in_tes!O154/RES_hhdet_in_fec!O154)</f>
        <v>0.98170529602561796</v>
      </c>
      <c r="P154" s="170">
        <f>IF(RES_hhdet_in_tes!P154=0,"",RES_hhdet_in_tes!P154/RES_hhdet_in_fec!P154)</f>
        <v>0.9825364151597904</v>
      </c>
      <c r="Q154" s="170">
        <f>IF(RES_hhdet_in_tes!Q154=0,"",RES_hhdet_in_tes!Q154/RES_hhdet_in_fec!Q154)</f>
        <v>0.9427555019281102</v>
      </c>
    </row>
    <row r="155" spans="1:17" ht="12" customHeight="1" x14ac:dyDescent="0.25">
      <c r="A155" s="148" t="s">
        <v>60</v>
      </c>
      <c r="B155" s="73"/>
      <c r="C155" s="73" t="str">
        <f>IF(RES_hhdet_in_tes!C155=0,"",RES_hhdet_in_tes!C155/RES_hhdet_in_fec!C155)</f>
        <v/>
      </c>
      <c r="D155" s="73">
        <f>IF(RES_hhdet_in_tes!D155=0,"",RES_hhdet_in_tes!D155/RES_hhdet_in_fec!D155)</f>
        <v>0.6146568603579492</v>
      </c>
      <c r="E155" s="73">
        <f>IF(RES_hhdet_in_tes!E155=0,"",RES_hhdet_in_tes!E155/RES_hhdet_in_fec!E155)</f>
        <v>0.61743555122932514</v>
      </c>
      <c r="F155" s="73">
        <f>IF(RES_hhdet_in_tes!F155=0,"",RES_hhdet_in_tes!F155/RES_hhdet_in_fec!F155)</f>
        <v>0.61903122644737063</v>
      </c>
      <c r="G155" s="73">
        <f>IF(RES_hhdet_in_tes!G155=0,"",RES_hhdet_in_tes!G155/RES_hhdet_in_fec!G155)</f>
        <v>0.62102426204755778</v>
      </c>
      <c r="H155" s="73">
        <f>IF(RES_hhdet_in_tes!H155=0,"",RES_hhdet_in_tes!H155/RES_hhdet_in_fec!H155)</f>
        <v>0.62412703156354776</v>
      </c>
      <c r="I155" s="73">
        <f>IF(RES_hhdet_in_tes!I155=0,"",RES_hhdet_in_tes!I155/RES_hhdet_in_fec!I155)</f>
        <v>0.62770080172473008</v>
      </c>
      <c r="J155" s="73">
        <f>IF(RES_hhdet_in_tes!J155=0,"",RES_hhdet_in_tes!J155/RES_hhdet_in_fec!J155)</f>
        <v>0.63098475477779326</v>
      </c>
      <c r="K155" s="73">
        <f>IF(RES_hhdet_in_tes!K155=0,"",RES_hhdet_in_tes!K155/RES_hhdet_in_fec!K155)</f>
        <v>0.63344078830447659</v>
      </c>
      <c r="L155" s="73">
        <f>IF(RES_hhdet_in_tes!L155=0,"",RES_hhdet_in_tes!L155/RES_hhdet_in_fec!L155)</f>
        <v>0.63838065831640345</v>
      </c>
      <c r="M155" s="73">
        <f>IF(RES_hhdet_in_tes!M155=0,"",RES_hhdet_in_tes!M155/RES_hhdet_in_fec!M155)</f>
        <v>0.6413906365791443</v>
      </c>
      <c r="N155" s="73">
        <f>IF(RES_hhdet_in_tes!N155=0,"",RES_hhdet_in_tes!N155/RES_hhdet_in_fec!N155)</f>
        <v>0.64223100704323666</v>
      </c>
      <c r="O155" s="73">
        <f>IF(RES_hhdet_in_tes!O155=0,"",RES_hhdet_in_tes!O155/RES_hhdet_in_fec!O155)</f>
        <v>0.6416392152947451</v>
      </c>
      <c r="P155" s="73">
        <f>IF(RES_hhdet_in_tes!P155=0,"",RES_hhdet_in_tes!P155/RES_hhdet_in_fec!P155)</f>
        <v>0.64424603998728946</v>
      </c>
      <c r="Q155" s="73">
        <f>IF(RES_hhdet_in_tes!Q155=0,"",RES_hhdet_in_tes!Q155/RES_hhdet_in_fec!Q155)</f>
        <v>0.63471471126493428</v>
      </c>
    </row>
    <row r="156" spans="1:17" ht="12" customHeight="1" x14ac:dyDescent="0.25">
      <c r="A156" s="148" t="s">
        <v>59</v>
      </c>
      <c r="B156" s="73"/>
      <c r="C156" s="73" t="str">
        <f>IF(RES_hhdet_in_tes!C156=0,"",RES_hhdet_in_tes!C156/RES_hhdet_in_fec!C156)</f>
        <v/>
      </c>
      <c r="D156" s="73">
        <f>IF(RES_hhdet_in_tes!D156=0,"",RES_hhdet_in_tes!D156/RES_hhdet_in_fec!D156)</f>
        <v>1</v>
      </c>
      <c r="E156" s="73">
        <f>IF(RES_hhdet_in_tes!E156=0,"",RES_hhdet_in_tes!E156/RES_hhdet_in_fec!E156)</f>
        <v>0.99983865044382725</v>
      </c>
      <c r="F156" s="73">
        <f>IF(RES_hhdet_in_tes!F156=0,"",RES_hhdet_in_tes!F156/RES_hhdet_in_fec!F156)</f>
        <v>1.0004145523800598</v>
      </c>
      <c r="G156" s="73">
        <f>IF(RES_hhdet_in_tes!G156=0,"",RES_hhdet_in_tes!G156/RES_hhdet_in_fec!G156)</f>
        <v>1.000670648037479</v>
      </c>
      <c r="H156" s="73">
        <f>IF(RES_hhdet_in_tes!H156=0,"",RES_hhdet_in_tes!H156/RES_hhdet_in_fec!H156)</f>
        <v>1.0005556371655557</v>
      </c>
      <c r="I156" s="73">
        <f>IF(RES_hhdet_in_tes!I156=0,"",RES_hhdet_in_tes!I156/RES_hhdet_in_fec!I156)</f>
        <v>1.0004059491925013</v>
      </c>
      <c r="J156" s="73">
        <f>IF(RES_hhdet_in_tes!J156=0,"",RES_hhdet_in_tes!J156/RES_hhdet_in_fec!J156)</f>
        <v>1.0003248783447141</v>
      </c>
      <c r="K156" s="73">
        <f>IF(RES_hhdet_in_tes!K156=0,"",RES_hhdet_in_tes!K156/RES_hhdet_in_fec!K156)</f>
        <v>1.0006835306143782</v>
      </c>
      <c r="L156" s="73">
        <f>IF(RES_hhdet_in_tes!L156=0,"",RES_hhdet_in_tes!L156/RES_hhdet_in_fec!L156)</f>
        <v>1.0002027113374294</v>
      </c>
      <c r="M156" s="73">
        <f>IF(RES_hhdet_in_tes!M156=0,"",RES_hhdet_in_tes!M156/RES_hhdet_in_fec!M156)</f>
        <v>1.0004905099324768</v>
      </c>
      <c r="N156" s="73">
        <f>IF(RES_hhdet_in_tes!N156=0,"",RES_hhdet_in_tes!N156/RES_hhdet_in_fec!N156)</f>
        <v>1.0005723866365348</v>
      </c>
      <c r="O156" s="73">
        <f>IF(RES_hhdet_in_tes!O156=0,"",RES_hhdet_in_tes!O156/RES_hhdet_in_fec!O156)</f>
        <v>0.9975227361826069</v>
      </c>
      <c r="P156" s="73">
        <f>IF(RES_hhdet_in_tes!P156=0,"",RES_hhdet_in_tes!P156/RES_hhdet_in_fec!P156)</f>
        <v>0.99809499718831418</v>
      </c>
      <c r="Q156" s="73">
        <f>IF(RES_hhdet_in_tes!Q156=0,"",RES_hhdet_in_tes!Q156/RES_hhdet_in_fec!Q156)</f>
        <v>0.97965702760804951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0.81528165669279662</v>
      </c>
      <c r="D157" s="169">
        <f>IF(RES_hhdet_in_tes!D157=0,"",RES_hhdet_in_tes!D157/RES_hhdet_in_fec!D157)</f>
        <v>0.81967532875076921</v>
      </c>
      <c r="E157" s="169">
        <f>IF(RES_hhdet_in_tes!E157=0,"",RES_hhdet_in_tes!E157/RES_hhdet_in_fec!E157)</f>
        <v>0.82385479278386864</v>
      </c>
      <c r="F157" s="169">
        <f>IF(RES_hhdet_in_tes!F157=0,"",RES_hhdet_in_tes!F157/RES_hhdet_in_fec!F157)</f>
        <v>0.82619658105925509</v>
      </c>
      <c r="G157" s="169">
        <f>IF(RES_hhdet_in_tes!G157=0,"",RES_hhdet_in_tes!G157/RES_hhdet_in_fec!G157)</f>
        <v>0.82943496831422314</v>
      </c>
      <c r="H157" s="169">
        <f>IF(RES_hhdet_in_tes!H157=0,"",RES_hhdet_in_tes!H157/RES_hhdet_in_fec!H157)</f>
        <v>0.83202796137984147</v>
      </c>
      <c r="I157" s="169">
        <f>IF(RES_hhdet_in_tes!I157=0,"",RES_hhdet_in_tes!I157/RES_hhdet_in_fec!I157)</f>
        <v>0.83446315567677221</v>
      </c>
      <c r="J157" s="169">
        <f>IF(RES_hhdet_in_tes!J157=0,"",RES_hhdet_in_tes!J157/RES_hhdet_in_fec!J157)</f>
        <v>0.8352357574130882</v>
      </c>
      <c r="K157" s="169">
        <f>IF(RES_hhdet_in_tes!K157=0,"",RES_hhdet_in_tes!K157/RES_hhdet_in_fec!K157)</f>
        <v>0.83745011260443647</v>
      </c>
      <c r="L157" s="169">
        <f>IF(RES_hhdet_in_tes!L157=0,"",RES_hhdet_in_tes!L157/RES_hhdet_in_fec!L157)</f>
        <v>0.83968874331854226</v>
      </c>
      <c r="M157" s="169">
        <f>IF(RES_hhdet_in_tes!M157=0,"",RES_hhdet_in_tes!M157/RES_hhdet_in_fec!M157)</f>
        <v>0.84197014028724315</v>
      </c>
      <c r="N157" s="169">
        <f>IF(RES_hhdet_in_tes!N157=0,"",RES_hhdet_in_tes!N157/RES_hhdet_in_fec!N157)</f>
        <v>0.84337076447871906</v>
      </c>
      <c r="O157" s="169">
        <f>IF(RES_hhdet_in_tes!O157=0,"",RES_hhdet_in_tes!O157/RES_hhdet_in_fec!O157)</f>
        <v>0.84496728881051386</v>
      </c>
      <c r="P157" s="169">
        <f>IF(RES_hhdet_in_tes!P157=0,"",RES_hhdet_in_tes!P157/RES_hhdet_in_fec!P157)</f>
        <v>0.84618315228051666</v>
      </c>
      <c r="Q157" s="169">
        <f>IF(RES_hhdet_in_tes!Q157=0,"",RES_hhdet_in_tes!Q157/RES_hhdet_in_fec!Q157)</f>
        <v>0.84729903302178322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0.81528165669279662</v>
      </c>
      <c r="D159" s="65">
        <f>IF(RES_hhdet_in_tes!D159=0,"",RES_hhdet_in_tes!D159/RES_hhdet_in_fec!D159)</f>
        <v>0.81967532875076921</v>
      </c>
      <c r="E159" s="65">
        <f>IF(RES_hhdet_in_tes!E159=0,"",RES_hhdet_in_tes!E159/RES_hhdet_in_fec!E159)</f>
        <v>0.82385479278386864</v>
      </c>
      <c r="F159" s="65">
        <f>IF(RES_hhdet_in_tes!F159=0,"",RES_hhdet_in_tes!F159/RES_hhdet_in_fec!F159)</f>
        <v>0.82619658105925509</v>
      </c>
      <c r="G159" s="65">
        <f>IF(RES_hhdet_in_tes!G159=0,"",RES_hhdet_in_tes!G159/RES_hhdet_in_fec!G159)</f>
        <v>0.82943496831422314</v>
      </c>
      <c r="H159" s="65">
        <f>IF(RES_hhdet_in_tes!H159=0,"",RES_hhdet_in_tes!H159/RES_hhdet_in_fec!H159)</f>
        <v>0.83202796137984147</v>
      </c>
      <c r="I159" s="65">
        <f>IF(RES_hhdet_in_tes!I159=0,"",RES_hhdet_in_tes!I159/RES_hhdet_in_fec!I159)</f>
        <v>0.83446315567677221</v>
      </c>
      <c r="J159" s="65">
        <f>IF(RES_hhdet_in_tes!J159=0,"",RES_hhdet_in_tes!J159/RES_hhdet_in_fec!J159)</f>
        <v>0.8352357574130882</v>
      </c>
      <c r="K159" s="65">
        <f>IF(RES_hhdet_in_tes!K159=0,"",RES_hhdet_in_tes!K159/RES_hhdet_in_fec!K159)</f>
        <v>0.83745011260443647</v>
      </c>
      <c r="L159" s="65">
        <f>IF(RES_hhdet_in_tes!L159=0,"",RES_hhdet_in_tes!L159/RES_hhdet_in_fec!L159)</f>
        <v>0.83968874331854226</v>
      </c>
      <c r="M159" s="65">
        <f>IF(RES_hhdet_in_tes!M159=0,"",RES_hhdet_in_tes!M159/RES_hhdet_in_fec!M159)</f>
        <v>0.84197014028724315</v>
      </c>
      <c r="N159" s="65">
        <f>IF(RES_hhdet_in_tes!N159=0,"",RES_hhdet_in_tes!N159/RES_hhdet_in_fec!N159)</f>
        <v>0.84337076447871906</v>
      </c>
      <c r="O159" s="65">
        <f>IF(RES_hhdet_in_tes!O159=0,"",RES_hhdet_in_tes!O159/RES_hhdet_in_fec!O159)</f>
        <v>0.84496728881051386</v>
      </c>
      <c r="P159" s="65">
        <f>IF(RES_hhdet_in_tes!P159=0,"",RES_hhdet_in_tes!P159/RES_hhdet_in_fec!P159)</f>
        <v>0.84618315228051666</v>
      </c>
      <c r="Q159" s="65">
        <f>IF(RES_hhdet_in_tes!Q159=0,"",RES_hhdet_in_tes!Q159/RES_hhdet_in_fec!Q159)</f>
        <v>0.84729903302178322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0.7801297664305028</v>
      </c>
      <c r="D161" s="175">
        <f>IF(RES_hhdet_in_tes!D161=0,"",RES_hhdet_in_tes!D161/RES_hhdet_in_fec!D161)</f>
        <v>0.92639136301094582</v>
      </c>
      <c r="E161" s="175">
        <f>IF(RES_hhdet_in_tes!E161=0,"",RES_hhdet_in_tes!E161/RES_hhdet_in_fec!E161)</f>
        <v>0.73616523393005451</v>
      </c>
      <c r="F161" s="175">
        <f>IF(RES_hhdet_in_tes!F161=0,"",RES_hhdet_in_tes!F161/RES_hhdet_in_fec!F161)</f>
        <v>0.86665300470385909</v>
      </c>
      <c r="G161" s="175">
        <f>IF(RES_hhdet_in_tes!G161=0,"",RES_hhdet_in_tes!G161/RES_hhdet_in_fec!G161)</f>
        <v>0.9110391895515797</v>
      </c>
      <c r="H161" s="175">
        <f>IF(RES_hhdet_in_tes!H161=0,"",RES_hhdet_in_tes!H161/RES_hhdet_in_fec!H161)</f>
        <v>0.84326626475137967</v>
      </c>
      <c r="I161" s="175">
        <f>IF(RES_hhdet_in_tes!I161=0,"",RES_hhdet_in_tes!I161/RES_hhdet_in_fec!I161)</f>
        <v>0.81776944657844108</v>
      </c>
      <c r="J161" s="175">
        <f>IF(RES_hhdet_in_tes!J161=0,"",RES_hhdet_in_tes!J161/RES_hhdet_in_fec!J161)</f>
        <v>0.94215664074905348</v>
      </c>
      <c r="K161" s="175">
        <f>IF(RES_hhdet_in_tes!K161=0,"",RES_hhdet_in_tes!K161/RES_hhdet_in_fec!K161)</f>
        <v>1.4583397512645009</v>
      </c>
      <c r="L161" s="175">
        <f>IF(RES_hhdet_in_tes!L161=0,"",RES_hhdet_in_tes!L161/RES_hhdet_in_fec!L161)</f>
        <v>1.3592187175567763</v>
      </c>
      <c r="M161" s="175">
        <f>IF(RES_hhdet_in_tes!M161=0,"",RES_hhdet_in_tes!M161/RES_hhdet_in_fec!M161)</f>
        <v>1.5292793267601836</v>
      </c>
      <c r="N161" s="175" t="str">
        <f>IF(RES_hhdet_in_tes!N161=0,"",RES_hhdet_in_tes!N161/RES_hhdet_in_fec!N161)</f>
        <v/>
      </c>
      <c r="O161" s="175" t="str">
        <f>IF(RES_hhdet_in_tes!O161=0,"",RES_hhdet_in_tes!O161/RES_hhdet_in_fec!O161)</f>
        <v/>
      </c>
      <c r="P161" s="175" t="str">
        <f>IF(RES_hhdet_in_tes!P161=0,"",RES_hhdet_in_tes!P161/RES_hhdet_in_fec!P161)</f>
        <v/>
      </c>
      <c r="Q161" s="175" t="str">
        <f>IF(RES_hhdet_in_tes!Q161=0,"",RES_hhdet_in_tes!Q161/RES_hhdet_in_fec!Q161)</f>
        <v/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0.69823201280680758</v>
      </c>
      <c r="D162" s="169">
        <f>IF(RES_hhdet_in_tes!D162=0,"",RES_hhdet_in_tes!D162/RES_hhdet_in_fec!D162)</f>
        <v>0.62043305337091381</v>
      </c>
      <c r="E162" s="169">
        <f>IF(RES_hhdet_in_tes!E162=0,"",RES_hhdet_in_tes!E162/RES_hhdet_in_fec!E162)</f>
        <v>0.67605692385899419</v>
      </c>
      <c r="F162" s="169">
        <f>IF(RES_hhdet_in_tes!F162=0,"",RES_hhdet_in_tes!F162/RES_hhdet_in_fec!F162)</f>
        <v>0.68088499388629742</v>
      </c>
      <c r="G162" s="169">
        <f>IF(RES_hhdet_in_tes!G162=0,"",RES_hhdet_in_tes!G162/RES_hhdet_in_fec!G162)</f>
        <v>0.67388201030933992</v>
      </c>
      <c r="H162" s="169">
        <f>IF(RES_hhdet_in_tes!H162=0,"",RES_hhdet_in_tes!H162/RES_hhdet_in_fec!H162)</f>
        <v>0.69478430894326515</v>
      </c>
      <c r="I162" s="169">
        <f>IF(RES_hhdet_in_tes!I162=0,"",RES_hhdet_in_tes!I162/RES_hhdet_in_fec!I162)</f>
        <v>0.68764437095780995</v>
      </c>
      <c r="J162" s="169">
        <f>IF(RES_hhdet_in_tes!J162=0,"",RES_hhdet_in_tes!J162/RES_hhdet_in_fec!J162)</f>
        <v>0.69693622249456466</v>
      </c>
      <c r="K162" s="169">
        <f>IF(RES_hhdet_in_tes!K162=0,"",RES_hhdet_in_tes!K162/RES_hhdet_in_fec!K162)</f>
        <v>0.68035508673133216</v>
      </c>
      <c r="L162" s="169">
        <f>IF(RES_hhdet_in_tes!L162=0,"",RES_hhdet_in_tes!L162/RES_hhdet_in_fec!L162)</f>
        <v>0.68807846126254057</v>
      </c>
      <c r="M162" s="169">
        <f>IF(RES_hhdet_in_tes!M162=0,"",RES_hhdet_in_tes!M162/RES_hhdet_in_fec!M162)</f>
        <v>0.7310453078911</v>
      </c>
      <c r="N162" s="169" t="str">
        <f>IF(RES_hhdet_in_tes!N162=0,"",RES_hhdet_in_tes!N162/RES_hhdet_in_fec!N162)</f>
        <v/>
      </c>
      <c r="O162" s="169" t="str">
        <f>IF(RES_hhdet_in_tes!O162=0,"",RES_hhdet_in_tes!O162/RES_hhdet_in_fec!O162)</f>
        <v/>
      </c>
      <c r="P162" s="169" t="str">
        <f>IF(RES_hhdet_in_tes!P162=0,"",RES_hhdet_in_tes!P162/RES_hhdet_in_fec!P162)</f>
        <v/>
      </c>
      <c r="Q162" s="169" t="str">
        <f>IF(RES_hhdet_in_tes!Q162=0,"",RES_hhdet_in_tes!Q162/RES_hhdet_in_fec!Q162)</f>
        <v/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0.69823201280680758</v>
      </c>
      <c r="D163" s="65">
        <f>IF(RES_hhdet_in_tes!D163=0,"",RES_hhdet_in_tes!D163/RES_hhdet_in_fec!D163)</f>
        <v>0.62043305337091381</v>
      </c>
      <c r="E163" s="65">
        <f>IF(RES_hhdet_in_tes!E163=0,"",RES_hhdet_in_tes!E163/RES_hhdet_in_fec!E163)</f>
        <v>0.67605692385899419</v>
      </c>
      <c r="F163" s="65">
        <f>IF(RES_hhdet_in_tes!F163=0,"",RES_hhdet_in_tes!F163/RES_hhdet_in_fec!F163)</f>
        <v>0.68088499388629742</v>
      </c>
      <c r="G163" s="65">
        <f>IF(RES_hhdet_in_tes!G163=0,"",RES_hhdet_in_tes!G163/RES_hhdet_in_fec!G163)</f>
        <v>0.67388201030933992</v>
      </c>
      <c r="H163" s="65">
        <f>IF(RES_hhdet_in_tes!H163=0,"",RES_hhdet_in_tes!H163/RES_hhdet_in_fec!H163)</f>
        <v>0.69478430894326515</v>
      </c>
      <c r="I163" s="65">
        <f>IF(RES_hhdet_in_tes!I163=0,"",RES_hhdet_in_tes!I163/RES_hhdet_in_fec!I163)</f>
        <v>0.68764437095780995</v>
      </c>
      <c r="J163" s="65">
        <f>IF(RES_hhdet_in_tes!J163=0,"",RES_hhdet_in_tes!J163/RES_hhdet_in_fec!J163)</f>
        <v>0.69693622249456466</v>
      </c>
      <c r="K163" s="65">
        <f>IF(RES_hhdet_in_tes!K163=0,"",RES_hhdet_in_tes!K163/RES_hhdet_in_fec!K163)</f>
        <v>0.68035508673133216</v>
      </c>
      <c r="L163" s="65">
        <f>IF(RES_hhdet_in_tes!L163=0,"",RES_hhdet_in_tes!L163/RES_hhdet_in_fec!L163)</f>
        <v>0.68807846126254057</v>
      </c>
      <c r="M163" s="65">
        <f>IF(RES_hhdet_in_tes!M163=0,"",RES_hhdet_in_tes!M163/RES_hhdet_in_fec!M163)</f>
        <v>0.7310453078911</v>
      </c>
      <c r="N163" s="65" t="str">
        <f>IF(RES_hhdet_in_tes!N163=0,"",RES_hhdet_in_tes!N163/RES_hhdet_in_fec!N163)</f>
        <v/>
      </c>
      <c r="O163" s="65" t="str">
        <f>IF(RES_hhdet_in_tes!O163=0,"",RES_hhdet_in_tes!O163/RES_hhdet_in_fec!O163)</f>
        <v/>
      </c>
      <c r="P163" s="65" t="str">
        <f>IF(RES_hhdet_in_tes!P163=0,"",RES_hhdet_in_tes!P163/RES_hhdet_in_fec!P163)</f>
        <v/>
      </c>
      <c r="Q163" s="65" t="str">
        <f>IF(RES_hhdet_in_tes!Q163=0,"",RES_hhdet_in_tes!Q163/RES_hhdet_in_fec!Q163)</f>
        <v/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1.6928148150565123</v>
      </c>
      <c r="D164" s="169">
        <f>IF(RES_hhdet_in_tes!D164=0,"",RES_hhdet_in_tes!D164/RES_hhdet_in_fec!D164)</f>
        <v>1.7487550706339552</v>
      </c>
      <c r="E164" s="169">
        <f>IF(RES_hhdet_in_tes!E164=0,"",RES_hhdet_in_tes!E164/RES_hhdet_in_fec!E164)</f>
        <v>1.7859266868203727</v>
      </c>
      <c r="F164" s="169">
        <f>IF(RES_hhdet_in_tes!F164=0,"",RES_hhdet_in_tes!F164/RES_hhdet_in_fec!F164)</f>
        <v>1.8792574558052051</v>
      </c>
      <c r="G164" s="169">
        <f>IF(RES_hhdet_in_tes!G164=0,"",RES_hhdet_in_tes!G164/RES_hhdet_in_fec!G164)</f>
        <v>1.9900352093226317</v>
      </c>
      <c r="H164" s="169">
        <f>IF(RES_hhdet_in_tes!H164=0,"",RES_hhdet_in_tes!H164/RES_hhdet_in_fec!H164)</f>
        <v>2.1213971109596876</v>
      </c>
      <c r="I164" s="169">
        <f>IF(RES_hhdet_in_tes!I164=0,"",RES_hhdet_in_tes!I164/RES_hhdet_in_fec!I164)</f>
        <v>2.2554808209984114</v>
      </c>
      <c r="J164" s="169">
        <f>IF(RES_hhdet_in_tes!J164=0,"",RES_hhdet_in_tes!J164/RES_hhdet_in_fec!J164)</f>
        <v>2.2642088145876906</v>
      </c>
      <c r="K164" s="169">
        <f>IF(RES_hhdet_in_tes!K164=0,"",RES_hhdet_in_tes!K164/RES_hhdet_in_fec!K164)</f>
        <v>2.4323522685954453</v>
      </c>
      <c r="L164" s="169">
        <f>IF(RES_hhdet_in_tes!L164=0,"",RES_hhdet_in_tes!L164/RES_hhdet_in_fec!L164)</f>
        <v>2.6177885848135514</v>
      </c>
      <c r="M164" s="169">
        <f>IF(RES_hhdet_in_tes!M164=0,"",RES_hhdet_in_tes!M164/RES_hhdet_in_fec!M164)</f>
        <v>2.8754495140088383</v>
      </c>
      <c r="N164" s="169" t="str">
        <f>IF(RES_hhdet_in_tes!N164=0,"",RES_hhdet_in_tes!N164/RES_hhdet_in_fec!N164)</f>
        <v/>
      </c>
      <c r="O164" s="169" t="str">
        <f>IF(RES_hhdet_in_tes!O164=0,"",RES_hhdet_in_tes!O164/RES_hhdet_in_fec!O164)</f>
        <v/>
      </c>
      <c r="P164" s="169" t="str">
        <f>IF(RES_hhdet_in_tes!P164=0,"",RES_hhdet_in_tes!P164/RES_hhdet_in_fec!P164)</f>
        <v/>
      </c>
      <c r="Q164" s="169" t="str">
        <f>IF(RES_hhdet_in_tes!Q164=0,"",RES_hhdet_in_tes!Q164/RES_hhdet_in_fec!Q164)</f>
        <v/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1.6928148150565123</v>
      </c>
      <c r="D165" s="73">
        <f>IF(RES_hhdet_in_tes!D165=0,"",RES_hhdet_in_tes!D165/RES_hhdet_in_fec!D165)</f>
        <v>1.7487550706339552</v>
      </c>
      <c r="E165" s="73">
        <f>IF(RES_hhdet_in_tes!E165=0,"",RES_hhdet_in_tes!E165/RES_hhdet_in_fec!E165)</f>
        <v>1.7859266868203727</v>
      </c>
      <c r="F165" s="73">
        <f>IF(RES_hhdet_in_tes!F165=0,"",RES_hhdet_in_tes!F165/RES_hhdet_in_fec!F165)</f>
        <v>1.8792574558052051</v>
      </c>
      <c r="G165" s="73">
        <f>IF(RES_hhdet_in_tes!G165=0,"",RES_hhdet_in_tes!G165/RES_hhdet_in_fec!G165)</f>
        <v>1.9900352093226317</v>
      </c>
      <c r="H165" s="73">
        <f>IF(RES_hhdet_in_tes!H165=0,"",RES_hhdet_in_tes!H165/RES_hhdet_in_fec!H165)</f>
        <v>2.1213971109596876</v>
      </c>
      <c r="I165" s="73">
        <f>IF(RES_hhdet_in_tes!I165=0,"",RES_hhdet_in_tes!I165/RES_hhdet_in_fec!I165)</f>
        <v>2.2554808209984114</v>
      </c>
      <c r="J165" s="73">
        <f>IF(RES_hhdet_in_tes!J165=0,"",RES_hhdet_in_tes!J165/RES_hhdet_in_fec!J165)</f>
        <v>2.2642088145876906</v>
      </c>
      <c r="K165" s="73">
        <f>IF(RES_hhdet_in_tes!K165=0,"",RES_hhdet_in_tes!K165/RES_hhdet_in_fec!K165)</f>
        <v>2.4323522685954453</v>
      </c>
      <c r="L165" s="73">
        <f>IF(RES_hhdet_in_tes!L165=0,"",RES_hhdet_in_tes!L165/RES_hhdet_in_fec!L165)</f>
        <v>2.6177885848135514</v>
      </c>
      <c r="M165" s="73">
        <f>IF(RES_hhdet_in_tes!M165=0,"",RES_hhdet_in_tes!M165/RES_hhdet_in_fec!M165)</f>
        <v>2.8754495140088383</v>
      </c>
      <c r="N165" s="73" t="str">
        <f>IF(RES_hhdet_in_tes!N165=0,"",RES_hhdet_in_tes!N165/RES_hhdet_in_fec!N165)</f>
        <v/>
      </c>
      <c r="O165" s="73" t="str">
        <f>IF(RES_hhdet_in_tes!O165=0,"",RES_hhdet_in_tes!O165/RES_hhdet_in_fec!O165)</f>
        <v/>
      </c>
      <c r="P165" s="73" t="str">
        <f>IF(RES_hhdet_in_tes!P165=0,"",RES_hhdet_in_tes!P165/RES_hhdet_in_fec!P165)</f>
        <v/>
      </c>
      <c r="Q165" s="73" t="str">
        <f>IF(RES_hhdet_in_tes!Q165=0,"",RES_hhdet_in_tes!Q165/RES_hhdet_in_fec!Q165)</f>
        <v/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0.61355487806075604</v>
      </c>
      <c r="D166" s="169">
        <f>IF(RES_hhdet_in_tes!D166=0,"",RES_hhdet_in_tes!D166/RES_hhdet_in_fec!D166)</f>
        <v>0.91360453577959932</v>
      </c>
      <c r="E166" s="169">
        <f>IF(RES_hhdet_in_tes!E166=0,"",RES_hhdet_in_tes!E166/RES_hhdet_in_fec!E166)</f>
        <v>0.70654659146962062</v>
      </c>
      <c r="F166" s="169">
        <f>IF(RES_hhdet_in_tes!F166=0,"",RES_hhdet_in_tes!F166/RES_hhdet_in_fec!F166)</f>
        <v>0.71491547096156816</v>
      </c>
      <c r="G166" s="169">
        <f>IF(RES_hhdet_in_tes!G166=0,"",RES_hhdet_in_tes!G166/RES_hhdet_in_fec!G166)</f>
        <v>0.76599659463471637</v>
      </c>
      <c r="H166" s="169">
        <f>IF(RES_hhdet_in_tes!H166=0,"",RES_hhdet_in_tes!H166/RES_hhdet_in_fec!H166)</f>
        <v>0.70435352264248985</v>
      </c>
      <c r="I166" s="169">
        <f>IF(RES_hhdet_in_tes!I166=0,"",RES_hhdet_in_tes!I166/RES_hhdet_in_fec!I166)</f>
        <v>0.76329146297889605</v>
      </c>
      <c r="J166" s="169">
        <f>IF(RES_hhdet_in_tes!J166=0,"",RES_hhdet_in_tes!J166/RES_hhdet_in_fec!J166)</f>
        <v>0.73270051529722124</v>
      </c>
      <c r="K166" s="169">
        <f>IF(RES_hhdet_in_tes!K166=0,"",RES_hhdet_in_tes!K166/RES_hhdet_in_fec!K166)</f>
        <v>0.88763798449329756</v>
      </c>
      <c r="L166" s="169">
        <f>IF(RES_hhdet_in_tes!L166=0,"",RES_hhdet_in_tes!L166/RES_hhdet_in_fec!L166)</f>
        <v>0.98749791191330283</v>
      </c>
      <c r="M166" s="169">
        <f>IF(RES_hhdet_in_tes!M166=0,"",RES_hhdet_in_tes!M166/RES_hhdet_in_fec!M166)</f>
        <v>0.73609774981780851</v>
      </c>
      <c r="N166" s="169" t="str">
        <f>IF(RES_hhdet_in_tes!N166=0,"",RES_hhdet_in_tes!N166/RES_hhdet_in_fec!N166)</f>
        <v/>
      </c>
      <c r="O166" s="169" t="str">
        <f>IF(RES_hhdet_in_tes!O166=0,"",RES_hhdet_in_tes!O166/RES_hhdet_in_fec!O166)</f>
        <v/>
      </c>
      <c r="P166" s="169" t="str">
        <f>IF(RES_hhdet_in_tes!P166=0,"",RES_hhdet_in_tes!P166/RES_hhdet_in_fec!P166)</f>
        <v/>
      </c>
      <c r="Q166" s="169" t="str">
        <f>IF(RES_hhdet_in_tes!Q166=0,"",RES_hhdet_in_tes!Q166/RES_hhdet_in_fec!Q166)</f>
        <v/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0.61355487806075604</v>
      </c>
      <c r="D171" s="171">
        <f>IF(RES_hhdet_in_tes!D171=0,"",RES_hhdet_in_tes!D171/RES_hhdet_in_fec!D171)</f>
        <v>0.62075743264114014</v>
      </c>
      <c r="E171" s="171">
        <f>IF(RES_hhdet_in_tes!E171=0,"",RES_hhdet_in_tes!E171/RES_hhdet_in_fec!E171)</f>
        <v>0.62739180621715884</v>
      </c>
      <c r="F171" s="171">
        <f>IF(RES_hhdet_in_tes!F171=0,"",RES_hhdet_in_tes!F171/RES_hhdet_in_fec!F171)</f>
        <v>0.6339136289199151</v>
      </c>
      <c r="G171" s="171">
        <f>IF(RES_hhdet_in_tes!G171=0,"",RES_hhdet_in_tes!G171/RES_hhdet_in_fec!G171)</f>
        <v>0.64040500063354833</v>
      </c>
      <c r="H171" s="171">
        <f>IF(RES_hhdet_in_tes!H171=0,"",RES_hhdet_in_tes!H171/RES_hhdet_in_fec!H171)</f>
        <v>0.64549949573807985</v>
      </c>
      <c r="I171" s="171">
        <f>IF(RES_hhdet_in_tes!I171=0,"",RES_hhdet_in_tes!I171/RES_hhdet_in_fec!I171)</f>
        <v>0.6496365067721398</v>
      </c>
      <c r="J171" s="171">
        <f>IF(RES_hhdet_in_tes!J171=0,"",RES_hhdet_in_tes!J171/RES_hhdet_in_fec!J171)</f>
        <v>0.65578962385910544</v>
      </c>
      <c r="K171" s="171">
        <f>IF(RES_hhdet_in_tes!K171=0,"",RES_hhdet_in_tes!K171/RES_hhdet_in_fec!K171)</f>
        <v>0.65847180084159929</v>
      </c>
      <c r="L171" s="171" t="str">
        <f>IF(RES_hhdet_in_tes!L171=0,"",RES_hhdet_in_tes!L171/RES_hhdet_in_fec!L171)</f>
        <v/>
      </c>
      <c r="M171" s="171">
        <f>IF(RES_hhdet_in_tes!M171=0,"",RES_hhdet_in_tes!M171/RES_hhdet_in_fec!M171)</f>
        <v>0.64346325601334609</v>
      </c>
      <c r="N171" s="171" t="str">
        <f>IF(RES_hhdet_in_tes!N171=0,"",RES_hhdet_in_tes!N171/RES_hhdet_in_fec!N171)</f>
        <v/>
      </c>
      <c r="O171" s="171" t="str">
        <f>IF(RES_hhdet_in_tes!O171=0,"",RES_hhdet_in_tes!O171/RES_hhdet_in_fec!O171)</f>
        <v/>
      </c>
      <c r="P171" s="171" t="str">
        <f>IF(RES_hhdet_in_tes!P171=0,"",RES_hhdet_in_tes!P171/RES_hhdet_in_fec!P171)</f>
        <v/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 t="str">
        <f>IF(RES_hhdet_in_tes!C172=0,"",RES_hhdet_in_tes!C172/RES_hhdet_in_fec!C172)</f>
        <v/>
      </c>
      <c r="D172" s="170">
        <f>IF(RES_hhdet_in_tes!D172=0,"",RES_hhdet_in_tes!D172/RES_hhdet_in_fec!D172)</f>
        <v>0.98597807551254257</v>
      </c>
      <c r="E172" s="170">
        <f>IF(RES_hhdet_in_tes!E172=0,"",RES_hhdet_in_tes!E172/RES_hhdet_in_fec!E172)</f>
        <v>0.98519435046192938</v>
      </c>
      <c r="F172" s="170">
        <f>IF(RES_hhdet_in_tes!F172=0,"",RES_hhdet_in_tes!F172/RES_hhdet_in_fec!F172)</f>
        <v>0.98636496811750696</v>
      </c>
      <c r="G172" s="170">
        <f>IF(RES_hhdet_in_tes!G172=0,"",RES_hhdet_in_tes!G172/RES_hhdet_in_fec!G172)</f>
        <v>0.98701148202111366</v>
      </c>
      <c r="H172" s="170">
        <f>IF(RES_hhdet_in_tes!H172=0,"",RES_hhdet_in_tes!H172/RES_hhdet_in_fec!H172)</f>
        <v>0.98702586531632375</v>
      </c>
      <c r="I172" s="170">
        <f>IF(RES_hhdet_in_tes!I172=0,"",RES_hhdet_in_tes!I172/RES_hhdet_in_fec!I172)</f>
        <v>0.98701980884050322</v>
      </c>
      <c r="J172" s="170">
        <f>IF(RES_hhdet_in_tes!J172=0,"",RES_hhdet_in_tes!J172/RES_hhdet_in_fec!J172)</f>
        <v>0.98715114466233</v>
      </c>
      <c r="K172" s="170">
        <f>IF(RES_hhdet_in_tes!K172=0,"",RES_hhdet_in_tes!K172/RES_hhdet_in_fec!K172)</f>
        <v>0.98791496874034368</v>
      </c>
      <c r="L172" s="170">
        <f>IF(RES_hhdet_in_tes!L172=0,"",RES_hhdet_in_tes!L172/RES_hhdet_in_fec!L172)</f>
        <v>0.98749791191330283</v>
      </c>
      <c r="M172" s="170">
        <f>IF(RES_hhdet_in_tes!M172=0,"",RES_hhdet_in_tes!M172/RES_hhdet_in_fec!M172)</f>
        <v>0.98822079245049521</v>
      </c>
      <c r="N172" s="170" t="str">
        <f>IF(RES_hhdet_in_tes!N172=0,"",RES_hhdet_in_tes!N172/RES_hhdet_in_fec!N172)</f>
        <v/>
      </c>
      <c r="O172" s="170" t="str">
        <f>IF(RES_hhdet_in_tes!O172=0,"",RES_hhdet_in_tes!O172/RES_hhdet_in_fec!O172)</f>
        <v/>
      </c>
      <c r="P172" s="170" t="str">
        <f>IF(RES_hhdet_in_tes!P172=0,"",RES_hhdet_in_tes!P172/RES_hhdet_in_fec!P172)</f>
        <v/>
      </c>
      <c r="Q172" s="170" t="str">
        <f>IF(RES_hhdet_in_tes!Q172=0,"",RES_hhdet_in_tes!Q172/RES_hhdet_in_fec!Q172)</f>
        <v/>
      </c>
    </row>
    <row r="173" spans="1:17" ht="12" customHeight="1" x14ac:dyDescent="0.25">
      <c r="A173" s="148" t="s">
        <v>60</v>
      </c>
      <c r="B173" s="73"/>
      <c r="C173" s="73" t="str">
        <f>IF(RES_hhdet_in_tes!C173=0,"",RES_hhdet_in_tes!C173/RES_hhdet_in_fec!C173)</f>
        <v/>
      </c>
      <c r="D173" s="73">
        <f>IF(RES_hhdet_in_tes!D173=0,"",RES_hhdet_in_tes!D173/RES_hhdet_in_fec!D173)</f>
        <v>0.6146568603579492</v>
      </c>
      <c r="E173" s="73">
        <f>IF(RES_hhdet_in_tes!E173=0,"",RES_hhdet_in_tes!E173/RES_hhdet_in_fec!E173)</f>
        <v>0.61630363757949391</v>
      </c>
      <c r="F173" s="73">
        <f>IF(RES_hhdet_in_tes!F173=0,"",RES_hhdet_in_tes!F173/RES_hhdet_in_fec!F173)</f>
        <v>0.61884010137142598</v>
      </c>
      <c r="G173" s="73">
        <f>IF(RES_hhdet_in_tes!G173=0,"",RES_hhdet_in_tes!G173/RES_hhdet_in_fec!G173)</f>
        <v>0.6215660448986069</v>
      </c>
      <c r="H173" s="73">
        <f>IF(RES_hhdet_in_tes!H173=0,"",RES_hhdet_in_tes!H173/RES_hhdet_in_fec!H173)</f>
        <v>0.624621714815491</v>
      </c>
      <c r="I173" s="73">
        <f>IF(RES_hhdet_in_tes!I173=0,"",RES_hhdet_in_tes!I173/RES_hhdet_in_fec!I173)</f>
        <v>0.62803996179601396</v>
      </c>
      <c r="J173" s="73">
        <f>IF(RES_hhdet_in_tes!J173=0,"",RES_hhdet_in_tes!J173/RES_hhdet_in_fec!J173)</f>
        <v>0.62983076562106144</v>
      </c>
      <c r="K173" s="73">
        <f>IF(RES_hhdet_in_tes!K173=0,"",RES_hhdet_in_tes!K173/RES_hhdet_in_fec!K173)</f>
        <v>0.63189833987443211</v>
      </c>
      <c r="L173" s="73">
        <f>IF(RES_hhdet_in_tes!L173=0,"",RES_hhdet_in_tes!L173/RES_hhdet_in_fec!L173)</f>
        <v>0.63780134244099107</v>
      </c>
      <c r="M173" s="73">
        <f>IF(RES_hhdet_in_tes!M173=0,"",RES_hhdet_in_tes!M173/RES_hhdet_in_fec!M173)</f>
        <v>0.63992409051448007</v>
      </c>
      <c r="N173" s="73" t="str">
        <f>IF(RES_hhdet_in_tes!N173=0,"",RES_hhdet_in_tes!N173/RES_hhdet_in_fec!N173)</f>
        <v/>
      </c>
      <c r="O173" s="73" t="str">
        <f>IF(RES_hhdet_in_tes!O173=0,"",RES_hhdet_in_tes!O173/RES_hhdet_in_fec!O173)</f>
        <v/>
      </c>
      <c r="P173" s="73" t="str">
        <f>IF(RES_hhdet_in_tes!P173=0,"",RES_hhdet_in_tes!P173/RES_hhdet_in_fec!P173)</f>
        <v/>
      </c>
      <c r="Q173" s="73" t="str">
        <f>IF(RES_hhdet_in_tes!Q173=0,"",RES_hhdet_in_tes!Q173/RES_hhdet_in_fec!Q173)</f>
        <v/>
      </c>
    </row>
    <row r="174" spans="1:17" ht="12" customHeight="1" x14ac:dyDescent="0.25">
      <c r="A174" s="159" t="s">
        <v>59</v>
      </c>
      <c r="B174" s="65"/>
      <c r="C174" s="65" t="str">
        <f>IF(RES_hhdet_in_tes!C174=0,"",RES_hhdet_in_tes!C174/RES_hhdet_in_fec!C174)</f>
        <v/>
      </c>
      <c r="D174" s="65">
        <f>IF(RES_hhdet_in_tes!D174=0,"",RES_hhdet_in_tes!D174/RES_hhdet_in_fec!D174)</f>
        <v>1.0000000000000002</v>
      </c>
      <c r="E174" s="65">
        <f>IF(RES_hhdet_in_tes!E174=0,"",RES_hhdet_in_tes!E174/RES_hhdet_in_fec!E174)</f>
        <v>0.99973901608219007</v>
      </c>
      <c r="F174" s="65">
        <f>IF(RES_hhdet_in_tes!F174=0,"",RES_hhdet_in_tes!F174/RES_hhdet_in_fec!F174)</f>
        <v>1.0003031698632125</v>
      </c>
      <c r="G174" s="65">
        <f>IF(RES_hhdet_in_tes!G174=0,"",RES_hhdet_in_tes!G174/RES_hhdet_in_fec!G174)</f>
        <v>1.0005643923242289</v>
      </c>
      <c r="H174" s="65">
        <f>IF(RES_hhdet_in_tes!H174=0,"",RES_hhdet_in_tes!H174/RES_hhdet_in_fec!H174)</f>
        <v>1.0004910513055323</v>
      </c>
      <c r="I174" s="65">
        <f>IF(RES_hhdet_in_tes!I174=0,"",RES_hhdet_in_tes!I174/RES_hhdet_in_fec!I174)</f>
        <v>1.0003663031217074</v>
      </c>
      <c r="J174" s="65">
        <f>IF(RES_hhdet_in_tes!J174=0,"",RES_hhdet_in_tes!J174/RES_hhdet_in_fec!J174)</f>
        <v>1.0004388662400552</v>
      </c>
      <c r="K174" s="65">
        <f>IF(RES_hhdet_in_tes!K174=0,"",RES_hhdet_in_tes!K174/RES_hhdet_in_fec!K174)</f>
        <v>1.0007782027433996</v>
      </c>
      <c r="L174" s="65">
        <f>IF(RES_hhdet_in_tes!L174=0,"",RES_hhdet_in_tes!L174/RES_hhdet_in_fec!L174)</f>
        <v>1.0002153757904204</v>
      </c>
      <c r="M174" s="65">
        <f>IF(RES_hhdet_in_tes!M174=0,"",RES_hhdet_in_tes!M174/RES_hhdet_in_fec!M174)</f>
        <v>1.0005595539361956</v>
      </c>
      <c r="N174" s="65" t="str">
        <f>IF(RES_hhdet_in_tes!N174=0,"",RES_hhdet_in_tes!N174/RES_hhdet_in_fec!N174)</f>
        <v/>
      </c>
      <c r="O174" s="65" t="str">
        <f>IF(RES_hhdet_in_tes!O174=0,"",RES_hhdet_in_tes!O174/RES_hhdet_in_fec!O174)</f>
        <v/>
      </c>
      <c r="P174" s="65" t="str">
        <f>IF(RES_hhdet_in_tes!P174=0,"",RES_hhdet_in_tes!P174/RES_hhdet_in_fec!P174)</f>
        <v/>
      </c>
      <c r="Q174" s="65" t="str">
        <f>IF(RES_hhdet_in_tes!Q174=0,"",RES_hhdet_in_tes!Q174/RES_hhdet_in_fec!Q174)</f>
        <v/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0.81894420342181207</v>
      </c>
      <c r="D175" s="169">
        <f>IF(RES_hhdet_in_tes!D175=0,"",RES_hhdet_in_tes!D175/RES_hhdet_in_fec!D175)</f>
        <v>0.82205056878031557</v>
      </c>
      <c r="E175" s="169">
        <f>IF(RES_hhdet_in_tes!E175=0,"",RES_hhdet_in_tes!E175/RES_hhdet_in_fec!E175)</f>
        <v>0.82566560489819052</v>
      </c>
      <c r="F175" s="169">
        <f>IF(RES_hhdet_in_tes!F175=0,"",RES_hhdet_in_tes!F175/RES_hhdet_in_fec!F175)</f>
        <v>0.82877483450589606</v>
      </c>
      <c r="G175" s="169">
        <f>IF(RES_hhdet_in_tes!G175=0,"",RES_hhdet_in_tes!G175/RES_hhdet_in_fec!G175)</f>
        <v>0.83247941825974869</v>
      </c>
      <c r="H175" s="169">
        <f>IF(RES_hhdet_in_tes!H175=0,"",RES_hhdet_in_tes!H175/RES_hhdet_in_fec!H175)</f>
        <v>0.83567549427618482</v>
      </c>
      <c r="I175" s="169">
        <f>IF(RES_hhdet_in_tes!I175=0,"",RES_hhdet_in_tes!I175/RES_hhdet_in_fec!I175)</f>
        <v>0.83818502897727065</v>
      </c>
      <c r="J175" s="169">
        <f>IF(RES_hhdet_in_tes!J175=0,"",RES_hhdet_in_tes!J175/RES_hhdet_in_fec!J175)</f>
        <v>0.8351722140505855</v>
      </c>
      <c r="K175" s="169">
        <f>IF(RES_hhdet_in_tes!K175=0,"",RES_hhdet_in_tes!K175/RES_hhdet_in_fec!K175)</f>
        <v>0.83718797334979511</v>
      </c>
      <c r="L175" s="169">
        <f>IF(RES_hhdet_in_tes!L175=0,"",RES_hhdet_in_tes!L175/RES_hhdet_in_fec!L175)</f>
        <v>0.83944345450443192</v>
      </c>
      <c r="M175" s="169">
        <f>IF(RES_hhdet_in_tes!M175=0,"",RES_hhdet_in_tes!M175/RES_hhdet_in_fec!M175)</f>
        <v>0.8419249429208332</v>
      </c>
      <c r="N175" s="169" t="str">
        <f>IF(RES_hhdet_in_tes!N175=0,"",RES_hhdet_in_tes!N175/RES_hhdet_in_fec!N175)</f>
        <v/>
      </c>
      <c r="O175" s="169" t="str">
        <f>IF(RES_hhdet_in_tes!O175=0,"",RES_hhdet_in_tes!O175/RES_hhdet_in_fec!O175)</f>
        <v/>
      </c>
      <c r="P175" s="169" t="str">
        <f>IF(RES_hhdet_in_tes!P175=0,"",RES_hhdet_in_tes!P175/RES_hhdet_in_fec!P175)</f>
        <v/>
      </c>
      <c r="Q175" s="169" t="str">
        <f>IF(RES_hhdet_in_tes!Q175=0,"",RES_hhdet_in_tes!Q175/RES_hhdet_in_fec!Q175)</f>
        <v/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0.81894420342181207</v>
      </c>
      <c r="D177" s="65">
        <f>IF(RES_hhdet_in_tes!D177=0,"",RES_hhdet_in_tes!D177/RES_hhdet_in_fec!D177)</f>
        <v>0.82205056878031557</v>
      </c>
      <c r="E177" s="65">
        <f>IF(RES_hhdet_in_tes!E177=0,"",RES_hhdet_in_tes!E177/RES_hhdet_in_fec!E177)</f>
        <v>0.82566560489819052</v>
      </c>
      <c r="F177" s="65">
        <f>IF(RES_hhdet_in_tes!F177=0,"",RES_hhdet_in_tes!F177/RES_hhdet_in_fec!F177)</f>
        <v>0.82877483450589606</v>
      </c>
      <c r="G177" s="65">
        <f>IF(RES_hhdet_in_tes!G177=0,"",RES_hhdet_in_tes!G177/RES_hhdet_in_fec!G177)</f>
        <v>0.83247941825974869</v>
      </c>
      <c r="H177" s="65">
        <f>IF(RES_hhdet_in_tes!H177=0,"",RES_hhdet_in_tes!H177/RES_hhdet_in_fec!H177)</f>
        <v>0.83567549427618482</v>
      </c>
      <c r="I177" s="65">
        <f>IF(RES_hhdet_in_tes!I177=0,"",RES_hhdet_in_tes!I177/RES_hhdet_in_fec!I177)</f>
        <v>0.83818502897727065</v>
      </c>
      <c r="J177" s="65">
        <f>IF(RES_hhdet_in_tes!J177=0,"",RES_hhdet_in_tes!J177/RES_hhdet_in_fec!J177)</f>
        <v>0.8351722140505855</v>
      </c>
      <c r="K177" s="65">
        <f>IF(RES_hhdet_in_tes!K177=0,"",RES_hhdet_in_tes!K177/RES_hhdet_in_fec!K177)</f>
        <v>0.83718797334979511</v>
      </c>
      <c r="L177" s="65">
        <f>IF(RES_hhdet_in_tes!L177=0,"",RES_hhdet_in_tes!L177/RES_hhdet_in_fec!L177)</f>
        <v>0.83944345450443192</v>
      </c>
      <c r="M177" s="65">
        <f>IF(RES_hhdet_in_tes!M177=0,"",RES_hhdet_in_tes!M177/RES_hhdet_in_fec!M177)</f>
        <v>0.8419249429208332</v>
      </c>
      <c r="N177" s="65" t="str">
        <f>IF(RES_hhdet_in_tes!N177=0,"",RES_hhdet_in_tes!N177/RES_hhdet_in_fec!N177)</f>
        <v/>
      </c>
      <c r="O177" s="65" t="str">
        <f>IF(RES_hhdet_in_tes!O177=0,"",RES_hhdet_in_tes!O177/RES_hhdet_in_fec!O177)</f>
        <v/>
      </c>
      <c r="P177" s="65" t="str">
        <f>IF(RES_hhdet_in_tes!P177=0,"",RES_hhdet_in_tes!P177/RES_hhdet_in_fec!P177)</f>
        <v/>
      </c>
      <c r="Q177" s="65" t="str">
        <f>IF(RES_hhdet_in_tes!Q177=0,"",RES_hhdet_in_tes!Q177/RES_hhdet_in_fec!Q177)</f>
        <v/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1.1868415169625226</v>
      </c>
      <c r="D24" s="168">
        <f t="shared" ref="D24" si="78">SUM(D25,D28,D30,D39)</f>
        <v>0.71952444430762019</v>
      </c>
      <c r="E24" s="168">
        <f t="shared" ref="E24" si="79">SUM(E25,E28,E30,E39)</f>
        <v>0.22845218479674229</v>
      </c>
      <c r="F24" s="168">
        <f t="shared" ref="F24" si="80">SUM(F25,F28,F30,F39)</f>
        <v>1.1071886541360789</v>
      </c>
      <c r="G24" s="168">
        <f t="shared" ref="G24" si="81">SUM(G25,G28,G30,G39)</f>
        <v>0.89551840479870215</v>
      </c>
      <c r="H24" s="168">
        <f t="shared" ref="H24" si="82">SUM(H25,H28,H30,H39)</f>
        <v>0.37880448312703585</v>
      </c>
      <c r="I24" s="168">
        <f t="shared" ref="I24" si="83">SUM(I25,I28,I30,I39)</f>
        <v>0.22315999093891653</v>
      </c>
      <c r="J24" s="168">
        <f t="shared" ref="J24" si="84">SUM(J25,J28,J30,J39)</f>
        <v>1.2458057076868823</v>
      </c>
      <c r="K24" s="168">
        <f t="shared" ref="K24" si="85">SUM(K25,K28,K30,K39)</f>
        <v>1.7201399324463866</v>
      </c>
      <c r="L24" s="168">
        <f t="shared" ref="L24" si="86">SUM(L25,L28,L30,L39)</f>
        <v>0</v>
      </c>
      <c r="M24" s="168">
        <f t="shared" ref="M24" si="87">SUM(M25,M28,M30,M39)</f>
        <v>0.88443545393166167</v>
      </c>
      <c r="N24" s="168">
        <f t="shared" ref="N24" si="88">SUM(N25,N28,N30,N39)</f>
        <v>1.3219505071768825</v>
      </c>
      <c r="O24" s="168">
        <f t="shared" ref="O24" si="89">SUM(O25,O28,O30,O39)</f>
        <v>0</v>
      </c>
      <c r="P24" s="168">
        <f t="shared" ref="P24" si="90">SUM(P25,P28,P30,P39)</f>
        <v>1.2206075349644778</v>
      </c>
      <c r="Q24" s="168">
        <f t="shared" ref="Q24" si="91">SUM(Q25,Q28,Q30,Q39)</f>
        <v>1.1309517160696267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0.33723688412217862</v>
      </c>
      <c r="D25" s="157">
        <f t="shared" si="92"/>
        <v>0.70234400671028818</v>
      </c>
      <c r="E25" s="157">
        <f t="shared" si="92"/>
        <v>0.15734574959206621</v>
      </c>
      <c r="F25" s="157">
        <f t="shared" si="92"/>
        <v>0.47668602178829217</v>
      </c>
      <c r="G25" s="157">
        <f t="shared" si="92"/>
        <v>0.66128113289502677</v>
      </c>
      <c r="H25" s="157">
        <f t="shared" si="92"/>
        <v>0.13600954340629096</v>
      </c>
      <c r="I25" s="157">
        <f t="shared" si="92"/>
        <v>9.536168809643028E-2</v>
      </c>
      <c r="J25" s="157">
        <f t="shared" si="92"/>
        <v>0.43375747566043776</v>
      </c>
      <c r="K25" s="157">
        <f t="shared" si="92"/>
        <v>0.27540478324986434</v>
      </c>
      <c r="L25" s="157">
        <f t="shared" si="92"/>
        <v>0</v>
      </c>
      <c r="M25" s="157">
        <f t="shared" si="92"/>
        <v>0.88443545393166167</v>
      </c>
      <c r="N25" s="157">
        <f t="shared" si="92"/>
        <v>1.3219505071768825</v>
      </c>
      <c r="O25" s="157">
        <f t="shared" si="92"/>
        <v>0</v>
      </c>
      <c r="P25" s="157">
        <f t="shared" si="92"/>
        <v>1.0710342536497983</v>
      </c>
      <c r="Q25" s="157">
        <f t="shared" si="92"/>
        <v>0.85997408359174965</v>
      </c>
    </row>
    <row r="26" spans="1:17" ht="12" customHeight="1" x14ac:dyDescent="0.25">
      <c r="A26" s="23" t="s">
        <v>84</v>
      </c>
      <c r="B26" s="156"/>
      <c r="C26" s="156">
        <v>0.33723688412217862</v>
      </c>
      <c r="D26" s="156">
        <v>0.70234400671028818</v>
      </c>
      <c r="E26" s="156">
        <v>0.15734574959206621</v>
      </c>
      <c r="F26" s="156">
        <v>0.47668602178829217</v>
      </c>
      <c r="G26" s="156">
        <v>0.66128113289502677</v>
      </c>
      <c r="H26" s="156">
        <v>0.13600954340629096</v>
      </c>
      <c r="I26" s="156">
        <v>9.536168809643028E-2</v>
      </c>
      <c r="J26" s="156">
        <v>0.43375747566043776</v>
      </c>
      <c r="K26" s="156">
        <v>0.27540478324986434</v>
      </c>
      <c r="L26" s="156">
        <v>0</v>
      </c>
      <c r="M26" s="156">
        <v>0.88443545393166167</v>
      </c>
      <c r="N26" s="156">
        <v>1.3219505071768825</v>
      </c>
      <c r="O26" s="156">
        <v>0</v>
      </c>
      <c r="P26" s="156">
        <v>1.0710342536497983</v>
      </c>
      <c r="Q26" s="156">
        <v>0.85997408359174965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0.28356286128981395</v>
      </c>
      <c r="D30" s="157">
        <f t="shared" ref="D30" si="95">SUM(D31:D32,D35:D36)</f>
        <v>1.718043759733201E-2</v>
      </c>
      <c r="E30" s="157">
        <f t="shared" ref="E30" si="96">SUM(E31:E32,E35:E36)</f>
        <v>3.2478391456401648E-2</v>
      </c>
      <c r="F30" s="157">
        <f t="shared" ref="F30" si="97">SUM(F31:F32,F35:F36)</f>
        <v>0.11282617412408907</v>
      </c>
      <c r="G30" s="157">
        <f t="shared" ref="G30" si="98">SUM(G31:G32,G35:G36)</f>
        <v>1.0865534295792707E-3</v>
      </c>
      <c r="H30" s="157">
        <f t="shared" ref="H30" si="99">SUM(H31:H32,H35:H36)</f>
        <v>9.4442594237754113E-2</v>
      </c>
      <c r="I30" s="157">
        <f t="shared" ref="I30" si="100">SUM(I31:I32,I35:I36)</f>
        <v>1.3683781777964688E-2</v>
      </c>
      <c r="J30" s="157">
        <f t="shared" ref="J30" si="101">SUM(J31:J32,J35:J36)</f>
        <v>7.1226724608165232E-2</v>
      </c>
      <c r="K30" s="157">
        <f t="shared" ref="K30" si="102">SUM(K31:K32,K35:K36)</f>
        <v>0.20440190374261871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0.14957328131467959</v>
      </c>
      <c r="Q30" s="157">
        <f t="shared" ref="Q30" si="108">SUM(Q31:Q32,Q35:Q36)</f>
        <v>0.21584311933571584</v>
      </c>
    </row>
    <row r="31" spans="1:17" ht="12" customHeight="1" x14ac:dyDescent="0.25">
      <c r="A31" s="167" t="s">
        <v>169</v>
      </c>
      <c r="B31" s="132"/>
      <c r="C31" s="132">
        <v>0.28356286128981395</v>
      </c>
      <c r="D31" s="132">
        <v>1.6179224222485161E-2</v>
      </c>
      <c r="E31" s="132">
        <v>3.1581834881965053E-2</v>
      </c>
      <c r="F31" s="132">
        <v>0.11148870646908726</v>
      </c>
      <c r="G31" s="132">
        <v>0</v>
      </c>
      <c r="H31" s="132">
        <v>9.2893079242599513E-2</v>
      </c>
      <c r="I31" s="132">
        <v>1.1104628721721018E-2</v>
      </c>
      <c r="J31" s="132">
        <v>6.9819340547503855E-2</v>
      </c>
      <c r="K31" s="132">
        <v>0.20245238858683143</v>
      </c>
      <c r="L31" s="132">
        <v>0</v>
      </c>
      <c r="M31" s="132">
        <v>0</v>
      </c>
      <c r="N31" s="132">
        <v>0</v>
      </c>
      <c r="O31" s="132">
        <v>0</v>
      </c>
      <c r="P31" s="132">
        <v>0.14709236209356211</v>
      </c>
      <c r="Q31" s="132">
        <v>0.20719891621684972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1.0012133748468484E-3</v>
      </c>
      <c r="E32" s="132">
        <f t="shared" ref="E32" si="111">SUM(E33:E34)</f>
        <v>8.965565744365984E-4</v>
      </c>
      <c r="F32" s="132">
        <f t="shared" ref="F32" si="112">SUM(F33:F34)</f>
        <v>1.3374676550018106E-3</v>
      </c>
      <c r="G32" s="132">
        <f t="shared" ref="G32" si="113">SUM(G33:G34)</f>
        <v>1.0865534295792707E-3</v>
      </c>
      <c r="H32" s="132">
        <f t="shared" ref="H32" si="114">SUM(H33:H34)</f>
        <v>1.5495149951545938E-3</v>
      </c>
      <c r="I32" s="132">
        <f t="shared" ref="I32" si="115">SUM(I33:I34)</f>
        <v>2.579153056243671E-3</v>
      </c>
      <c r="J32" s="132">
        <f t="shared" ref="J32" si="116">SUM(J33:J34)</f>
        <v>1.4073840606613711E-3</v>
      </c>
      <c r="K32" s="132">
        <f t="shared" ref="K32" si="117">SUM(K33:K34)</f>
        <v>1.949515155787273E-3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2.4809192211174961E-3</v>
      </c>
      <c r="Q32" s="132">
        <f t="shared" ref="Q32" si="123">SUM(Q33:Q34)</f>
        <v>8.6442031188661266E-3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1.0012133748468484E-3</v>
      </c>
      <c r="E33" s="165">
        <v>8.965565744365984E-4</v>
      </c>
      <c r="F33" s="165">
        <v>1.3374676550018106E-3</v>
      </c>
      <c r="G33" s="165">
        <v>1.0865534295792707E-3</v>
      </c>
      <c r="H33" s="165">
        <v>1.5495149951545938E-3</v>
      </c>
      <c r="I33" s="165">
        <v>2.579153056243671E-3</v>
      </c>
      <c r="J33" s="165">
        <v>1.4073840606613711E-3</v>
      </c>
      <c r="K33" s="165">
        <v>1.949515155787273E-3</v>
      </c>
      <c r="L33" s="165">
        <v>0</v>
      </c>
      <c r="M33" s="165">
        <v>0</v>
      </c>
      <c r="N33" s="165">
        <v>0</v>
      </c>
      <c r="O33" s="165">
        <v>0</v>
      </c>
      <c r="P33" s="165">
        <v>2.4809192211174961E-3</v>
      </c>
      <c r="Q33" s="165">
        <v>8.6442031188661266E-3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0.56604177155053004</v>
      </c>
      <c r="D39" s="157">
        <f t="shared" ref="D39" si="140">SUM(D40:D41)</f>
        <v>0</v>
      </c>
      <c r="E39" s="157">
        <f t="shared" ref="E39" si="141">SUM(E40:E41)</f>
        <v>3.862804374827445E-2</v>
      </c>
      <c r="F39" s="157">
        <f t="shared" ref="F39" si="142">SUM(F40:F41)</f>
        <v>0.51767645822369757</v>
      </c>
      <c r="G39" s="157">
        <f t="shared" ref="G39" si="143">SUM(G40:G41)</f>
        <v>0.23315071847409607</v>
      </c>
      <c r="H39" s="157">
        <f t="shared" ref="H39" si="144">SUM(H40:H41)</f>
        <v>0.14835234548299081</v>
      </c>
      <c r="I39" s="157">
        <f t="shared" ref="I39" si="145">SUM(I40:I41)</f>
        <v>0.11411452106452157</v>
      </c>
      <c r="J39" s="157">
        <f t="shared" ref="J39" si="146">SUM(J40:J41)</f>
        <v>0.74082150741827935</v>
      </c>
      <c r="K39" s="157">
        <f t="shared" ref="K39" si="147">SUM(K40:K41)</f>
        <v>1.2403332454539036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5.513451314216132E-2</v>
      </c>
    </row>
    <row r="40" spans="1:17" ht="12" customHeight="1" x14ac:dyDescent="0.25">
      <c r="A40" s="23" t="s">
        <v>57</v>
      </c>
      <c r="B40" s="156"/>
      <c r="C40" s="156">
        <v>0.56604177155053004</v>
      </c>
      <c r="D40" s="156">
        <v>0</v>
      </c>
      <c r="E40" s="156">
        <v>3.862804374827445E-2</v>
      </c>
      <c r="F40" s="156">
        <v>0.51767645822369757</v>
      </c>
      <c r="G40" s="156">
        <v>0.23315071847409607</v>
      </c>
      <c r="H40" s="156">
        <v>0.14835234548299081</v>
      </c>
      <c r="I40" s="156">
        <v>0.11411452106452157</v>
      </c>
      <c r="J40" s="156">
        <v>0.74082150741827935</v>
      </c>
      <c r="K40" s="156">
        <v>1.2403332454539036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5.513451314216132E-2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0</v>
      </c>
      <c r="G43" s="168">
        <f t="shared" ref="G43" si="158">SUM(G44,G47,G49,G58)</f>
        <v>0</v>
      </c>
      <c r="H43" s="168">
        <f t="shared" ref="H43" si="159">SUM(H44,H47,H49,H58)</f>
        <v>0</v>
      </c>
      <c r="I43" s="168">
        <f t="shared" ref="I43" si="160">SUM(I44,I47,I49,I58)</f>
        <v>0</v>
      </c>
      <c r="J43" s="168">
        <f t="shared" ref="J43" si="161">SUM(J44,J47,J49,J58)</f>
        <v>0</v>
      </c>
      <c r="K43" s="168">
        <f t="shared" ref="K43" si="162">SUM(K44,K47,K49,K58)</f>
        <v>0</v>
      </c>
      <c r="L43" s="168">
        <f t="shared" ref="L43" si="163">SUM(L44,L47,L49,L58)</f>
        <v>0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1.2365199502343975</v>
      </c>
      <c r="P43" s="168">
        <f t="shared" ref="P43" si="167">SUM(P44,P47,P49,P58)</f>
        <v>7.6208484193667686E-2</v>
      </c>
      <c r="Q43" s="168">
        <f t="shared" ref="Q43" si="168">SUM(Q44,Q47,Q49,Q58)</f>
        <v>0.9292134038207952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0</v>
      </c>
      <c r="F44" s="157">
        <f t="shared" si="169"/>
        <v>0</v>
      </c>
      <c r="G44" s="157">
        <f t="shared" si="169"/>
        <v>0</v>
      </c>
      <c r="H44" s="157">
        <f t="shared" si="169"/>
        <v>0</v>
      </c>
      <c r="I44" s="157">
        <f t="shared" si="169"/>
        <v>0</v>
      </c>
      <c r="J44" s="157">
        <f t="shared" si="169"/>
        <v>0</v>
      </c>
      <c r="K44" s="157">
        <f t="shared" si="169"/>
        <v>0</v>
      </c>
      <c r="L44" s="157">
        <f t="shared" si="169"/>
        <v>0</v>
      </c>
      <c r="M44" s="157">
        <f t="shared" si="169"/>
        <v>0</v>
      </c>
      <c r="N44" s="157">
        <f t="shared" si="169"/>
        <v>0</v>
      </c>
      <c r="O44" s="157">
        <f t="shared" si="169"/>
        <v>1.2365199502343975</v>
      </c>
      <c r="P44" s="157">
        <f t="shared" si="169"/>
        <v>7.6208484193667686E-2</v>
      </c>
      <c r="Q44" s="157">
        <f t="shared" si="169"/>
        <v>0.9292134038207952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1.2365199502343975</v>
      </c>
      <c r="P45" s="156">
        <v>7.6208484193667686E-2</v>
      </c>
      <c r="Q45" s="156">
        <v>0.9292134038207952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0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0</v>
      </c>
      <c r="D62" s="168">
        <f t="shared" ref="D62" si="232">SUM(D63,D66,D68,D77)</f>
        <v>0</v>
      </c>
      <c r="E62" s="168">
        <f t="shared" ref="E62" si="233">SUM(E63,E66,E68,E77)</f>
        <v>0</v>
      </c>
      <c r="F62" s="168">
        <f t="shared" ref="F62" si="234">SUM(F63,F66,F68,F77)</f>
        <v>0</v>
      </c>
      <c r="G62" s="168">
        <f t="shared" ref="G62" si="235">SUM(G63,G66,G68,G77)</f>
        <v>0</v>
      </c>
      <c r="H62" s="168">
        <f t="shared" ref="H62" si="236">SUM(H63,H66,H68,H77)</f>
        <v>0</v>
      </c>
      <c r="I62" s="168">
        <f t="shared" ref="I62" si="237">SUM(I63,I66,I68,I77)</f>
        <v>0</v>
      </c>
      <c r="J62" s="168">
        <f t="shared" ref="J62" si="238">SUM(J63,J66,J68,J77)</f>
        <v>0</v>
      </c>
      <c r="K62" s="168">
        <f t="shared" ref="K62" si="239">SUM(K63,K66,K68,K77)</f>
        <v>0</v>
      </c>
      <c r="L62" s="168">
        <f t="shared" ref="L62" si="240">SUM(L63,L66,L68,L77)</f>
        <v>0</v>
      </c>
      <c r="M62" s="168">
        <f t="shared" ref="M62" si="241">SUM(M63,M66,M68,M77)</f>
        <v>0</v>
      </c>
      <c r="N62" s="168">
        <f t="shared" ref="N62" si="242">SUM(N63,N66,N68,N77)</f>
        <v>0</v>
      </c>
      <c r="O62" s="168">
        <f t="shared" ref="O62" si="243">SUM(O63,O66,O68,O77)</f>
        <v>0</v>
      </c>
      <c r="P62" s="168">
        <f t="shared" ref="P62" si="244">SUM(P63,P66,P68,P77)</f>
        <v>0</v>
      </c>
      <c r="Q62" s="168">
        <f t="shared" ref="Q62" si="24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0</v>
      </c>
      <c r="D63" s="157">
        <f t="shared" si="246"/>
        <v>0</v>
      </c>
      <c r="E63" s="157">
        <f t="shared" si="246"/>
        <v>0</v>
      </c>
      <c r="F63" s="157">
        <f t="shared" si="246"/>
        <v>0</v>
      </c>
      <c r="G63" s="157">
        <f t="shared" si="246"/>
        <v>0</v>
      </c>
      <c r="H63" s="157">
        <f t="shared" si="246"/>
        <v>0</v>
      </c>
      <c r="I63" s="157">
        <f t="shared" si="246"/>
        <v>0</v>
      </c>
      <c r="J63" s="157">
        <f t="shared" si="246"/>
        <v>0</v>
      </c>
      <c r="K63" s="157">
        <f t="shared" si="246"/>
        <v>0</v>
      </c>
      <c r="L63" s="157">
        <f t="shared" si="246"/>
        <v>0</v>
      </c>
      <c r="M63" s="157">
        <f t="shared" si="246"/>
        <v>0</v>
      </c>
      <c r="N63" s="157">
        <f t="shared" si="246"/>
        <v>0</v>
      </c>
      <c r="O63" s="157">
        <f t="shared" si="246"/>
        <v>0</v>
      </c>
      <c r="P63" s="157">
        <f t="shared" si="246"/>
        <v>0</v>
      </c>
      <c r="Q63" s="157">
        <f t="shared" si="246"/>
        <v>0</v>
      </c>
    </row>
    <row r="64" spans="1:17" ht="12" customHeight="1" x14ac:dyDescent="0.25">
      <c r="A64" s="23" t="s">
        <v>161</v>
      </c>
      <c r="B64" s="156"/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</v>
      </c>
      <c r="D68" s="157">
        <f t="shared" ref="D68" si="249">SUM(D69:D70,D73:D74)</f>
        <v>0</v>
      </c>
      <c r="E68" s="157">
        <f t="shared" ref="E68" si="250">SUM(E69:E70,E73:E74)</f>
        <v>0</v>
      </c>
      <c r="F68" s="157">
        <f t="shared" ref="F68" si="251">SUM(F69:F70,F73:F74)</f>
        <v>0</v>
      </c>
      <c r="G68" s="157">
        <f t="shared" ref="G68" si="252">SUM(G69:G70,G73:G74)</f>
        <v>0</v>
      </c>
      <c r="H68" s="157">
        <f t="shared" ref="H68" si="253">SUM(H69:H70,H73:H74)</f>
        <v>0</v>
      </c>
      <c r="I68" s="157">
        <f t="shared" ref="I68" si="254">SUM(I69:I70,I73:I74)</f>
        <v>0</v>
      </c>
      <c r="J68" s="157">
        <f t="shared" ref="J68" si="255">SUM(J69:J70,J73:J74)</f>
        <v>0</v>
      </c>
      <c r="K68" s="157">
        <f t="shared" ref="K68" si="256">SUM(K69:K70,K73:K74)</f>
        <v>0</v>
      </c>
      <c r="L68" s="157">
        <f t="shared" ref="L68" si="257">SUM(L69:L70,L73:L74)</f>
        <v>0</v>
      </c>
      <c r="M68" s="157">
        <f t="shared" ref="M68" si="258">SUM(M69:M70,M73:M74)</f>
        <v>0</v>
      </c>
      <c r="N68" s="157">
        <f t="shared" ref="N68" si="259">SUM(N69:N70,N73:N74)</f>
        <v>0</v>
      </c>
      <c r="O68" s="157">
        <f t="shared" ref="O68" si="260">SUM(O69:O70,O73:O74)</f>
        <v>0</v>
      </c>
      <c r="P68" s="157">
        <f t="shared" ref="P68" si="261">SUM(P69:P70,P73:P74)</f>
        <v>0</v>
      </c>
      <c r="Q68" s="157">
        <f t="shared" ref="Q68" si="262">SUM(Q69:Q70,Q73:Q74)</f>
        <v>0</v>
      </c>
    </row>
    <row r="69" spans="1:17" ht="12" customHeight="1" x14ac:dyDescent="0.25">
      <c r="A69" s="167" t="s">
        <v>160</v>
      </c>
      <c r="B69" s="132"/>
      <c r="C69" s="132">
        <v>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0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0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</v>
      </c>
      <c r="D77" s="157">
        <f t="shared" ref="D77" si="294">SUM(D78:D79)</f>
        <v>0</v>
      </c>
      <c r="E77" s="157">
        <f t="shared" ref="E77" si="295">SUM(E78:E79)</f>
        <v>0</v>
      </c>
      <c r="F77" s="157">
        <f t="shared" ref="F77" si="296">SUM(F78:F79)</f>
        <v>0</v>
      </c>
      <c r="G77" s="157">
        <f t="shared" ref="G77" si="297">SUM(G78:G79)</f>
        <v>0</v>
      </c>
      <c r="H77" s="157">
        <f t="shared" ref="H77" si="298">SUM(H78:H79)</f>
        <v>0</v>
      </c>
      <c r="I77" s="157">
        <f t="shared" ref="I77" si="299">SUM(I78:I79)</f>
        <v>0</v>
      </c>
      <c r="J77" s="157">
        <f t="shared" ref="J77" si="300">SUM(J78:J79)</f>
        <v>0</v>
      </c>
      <c r="K77" s="157">
        <f t="shared" ref="K77" si="301">SUM(K78:K79)</f>
        <v>0</v>
      </c>
      <c r="L77" s="157">
        <f t="shared" ref="L77" si="302">SUM(L78:L79)</f>
        <v>0</v>
      </c>
      <c r="M77" s="157">
        <f t="shared" ref="M77" si="303">SUM(M78:M79)</f>
        <v>0</v>
      </c>
      <c r="N77" s="157">
        <f t="shared" ref="N77" si="304">SUM(N78:N79)</f>
        <v>0</v>
      </c>
      <c r="O77" s="157">
        <f t="shared" ref="O77" si="305">SUM(O78:O79)</f>
        <v>0</v>
      </c>
      <c r="P77" s="157">
        <f t="shared" ref="P77" si="306">SUM(P78:P79)</f>
        <v>0</v>
      </c>
      <c r="Q77" s="157">
        <f t="shared" ref="Q77" si="307">SUM(Q78:Q79)</f>
        <v>0</v>
      </c>
    </row>
    <row r="78" spans="1:17" ht="12" customHeight="1" x14ac:dyDescent="0.25">
      <c r="A78" s="23" t="s">
        <v>109</v>
      </c>
      <c r="B78" s="156"/>
      <c r="C78" s="156">
        <v>0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I78" s="156">
        <v>0</v>
      </c>
      <c r="J78" s="156">
        <v>0</v>
      </c>
      <c r="K78" s="156">
        <v>0</v>
      </c>
      <c r="L78" s="156">
        <v>0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0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0</v>
      </c>
      <c r="G5" s="156">
        <f>IF(RES_hhdet_in_fec!G5=0,0,RES_hhdet_in_fec!G5/0.086*1000000/RES_hhdet_in_new!G5)</f>
        <v>0</v>
      </c>
      <c r="H5" s="156">
        <f>IF(RES_hhdet_in_fec!H5=0,0,RES_hhdet_in_fec!H5/0.086*1000000/RES_hhdet_in_new!H5)</f>
        <v>0</v>
      </c>
      <c r="I5" s="156">
        <f>IF(RES_hhdet_in_fec!I5=0,0,RES_hhdet_in_fec!I5/0.086*1000000/RES_hhdet_in_new!I5)</f>
        <v>0</v>
      </c>
      <c r="J5" s="156">
        <f>IF(RES_hhdet_in_fec!J5=0,0,RES_hhdet_in_fec!J5/0.086*1000000/RES_hhdet_in_new!J5)</f>
        <v>0</v>
      </c>
      <c r="K5" s="156">
        <f>IF(RES_hhdet_in_fec!K5=0,0,RES_hhdet_in_fec!K5/0.086*1000000/RES_hhdet_in_new!K5)</f>
        <v>0</v>
      </c>
      <c r="L5" s="156">
        <f>IF(RES_hhdet_in_fec!L5=0,0,RES_hhdet_in_fec!L5/0.086*1000000/RES_hhdet_in_new!L5)</f>
        <v>0</v>
      </c>
      <c r="M5" s="156">
        <f>IF(RES_hhdet_in_fec!M5=0,0,RES_hhdet_in_fec!M5/0.086*1000000/RES_hhdet_in_new!M5)</f>
        <v>0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0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0</v>
      </c>
      <c r="G6" s="156">
        <f>IF(RES_hhdet_in_fec!G6=0,0,RES_hhdet_in_fec!G6/0.086*1000000/RES_hhdet_in_new!G5)</f>
        <v>0</v>
      </c>
      <c r="H6" s="156">
        <f>IF(RES_hhdet_in_fec!H6=0,0,RES_hhdet_in_fec!H6/0.086*1000000/RES_hhdet_in_new!H5)</f>
        <v>0</v>
      </c>
      <c r="I6" s="156">
        <f>IF(RES_hhdet_in_fec!I6=0,0,RES_hhdet_in_fec!I6/0.086*1000000/RES_hhdet_in_new!I5)</f>
        <v>0</v>
      </c>
      <c r="J6" s="156">
        <f>IF(RES_hhdet_in_fec!J6=0,0,RES_hhdet_in_fec!J6/0.086*1000000/RES_hhdet_in_new!J5)</f>
        <v>0</v>
      </c>
      <c r="K6" s="156">
        <f>IF(RES_hhdet_in_fec!K6=0,0,RES_hhdet_in_fec!K6/0.086*1000000/RES_hhdet_in_new!K5)</f>
        <v>0</v>
      </c>
      <c r="L6" s="156">
        <f>IF(RES_hhdet_in_fec!L6=0,0,RES_hhdet_in_fec!L6/0.086*1000000/RES_hhdet_in_new!L5)</f>
        <v>0</v>
      </c>
      <c r="M6" s="156">
        <f>IF(RES_hhdet_in_fec!M6=0,0,RES_hhdet_in_fec!M6/0.086*1000000/RES_hhdet_in_new!M5)</f>
        <v>0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0</v>
      </c>
      <c r="I8" s="156">
        <f>IF(RES_hhdet_in_fec!I8=0,0,RES_hhdet_in_fec!I8/0.086*1000000/RES_hhdet_in_new!I8)</f>
        <v>0</v>
      </c>
      <c r="J8" s="156">
        <f>IF(RES_hhdet_in_fec!J8=0,0,RES_hhdet_in_fec!J8/0.086*1000000/RES_hhdet_in_new!J8)</f>
        <v>0</v>
      </c>
      <c r="K8" s="156">
        <f>IF(RES_hhdet_in_fec!K8=0,0,RES_hhdet_in_fec!K8/0.086*1000000/RES_hhdet_in_new!K8)</f>
        <v>0</v>
      </c>
      <c r="L8" s="156">
        <f>IF(RES_hhdet_in_fec!L8=0,0,RES_hhdet_in_fec!L8/0.086*1000000/RES_hhdet_in_new!L8)</f>
        <v>0</v>
      </c>
      <c r="M8" s="156">
        <f>IF(RES_hhdet_in_fec!M8=0,0,RES_hhdet_in_fec!M8/0.086*1000000/RES_hhdet_in_new!M8)</f>
        <v>0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0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0</v>
      </c>
      <c r="G9" s="157">
        <f>IF(SUM(RES_hhdet_in_fec!G10:G12,RES_hhdet_in_fec!G15:G16)=0,0,SUM(RES_hhdet_in_fec!G10:G12,RES_hhdet_in_fec!G15:G16)/0.086*1000000/SUM(RES_hhdet_in_new!G10:G12,RES_hhdet_in_new!G15:G16))</f>
        <v>0</v>
      </c>
      <c r="H9" s="157">
        <f>IF(SUM(RES_hhdet_in_fec!H10:H12,RES_hhdet_in_fec!H15:H16)=0,0,SUM(RES_hhdet_in_fec!H10:H12,RES_hhdet_in_fec!H15:H16)/0.086*1000000/SUM(RES_hhdet_in_new!H10:H12,RES_hhdet_in_new!H15:H16))</f>
        <v>0</v>
      </c>
      <c r="I9" s="157">
        <f>IF(SUM(RES_hhdet_in_fec!I10:I12,RES_hhdet_in_fec!I15:I16)=0,0,SUM(RES_hhdet_in_fec!I10:I12,RES_hhdet_in_fec!I15:I16)/0.086*1000000/SUM(RES_hhdet_in_new!I10:I12,RES_hhdet_in_new!I15:I16))</f>
        <v>0</v>
      </c>
      <c r="J9" s="157">
        <f>IF(SUM(RES_hhdet_in_fec!J10:J12,RES_hhdet_in_fec!J15:J16)=0,0,SUM(RES_hhdet_in_fec!J10:J12,RES_hhdet_in_fec!J15:J16)/0.086*1000000/SUM(RES_hhdet_in_new!J10:J12,RES_hhdet_in_new!J15:J16))</f>
        <v>0</v>
      </c>
      <c r="K9" s="157">
        <f>IF(SUM(RES_hhdet_in_fec!K10:K12,RES_hhdet_in_fec!K15:K16)=0,0,SUM(RES_hhdet_in_fec!K10:K12,RES_hhdet_in_fec!K15:K16)/0.086*1000000/SUM(RES_hhdet_in_new!K10:K12,RES_hhdet_in_new!K15:K16))</f>
        <v>0</v>
      </c>
      <c r="L9" s="157">
        <f>IF(SUM(RES_hhdet_in_fec!L10:L12,RES_hhdet_in_fec!L15:L16)=0,0,SUM(RES_hhdet_in_fec!L10:L12,RES_hhdet_in_fec!L15:L16)/0.086*1000000/SUM(RES_hhdet_in_new!L10:L12,RES_hhdet_in_new!L15:L16))</f>
        <v>0</v>
      </c>
      <c r="M9" s="157">
        <f>IF(SUM(RES_hhdet_in_fec!M10:M12,RES_hhdet_in_fec!M15:M16)=0,0,SUM(RES_hhdet_in_fec!M10:M12,RES_hhdet_in_fec!M15:M16)/0.086*1000000/SUM(RES_hhdet_in_new!M10:M12,RES_hhdet_in_new!M15:M16))</f>
        <v>0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0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0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0</v>
      </c>
      <c r="I15" s="162">
        <f>IF(RES_hhdet_in_fec!I15=0,0,RES_hhdet_in_fec!I15/0.086*1000000/RES_hhdet_in_new!I15)</f>
        <v>0</v>
      </c>
      <c r="J15" s="162">
        <f>IF(RES_hhdet_in_fec!J15=0,0,RES_hhdet_in_fec!J15/0.086*1000000/RES_hhdet_in_new!J15)</f>
        <v>0</v>
      </c>
      <c r="K15" s="162">
        <f>IF(RES_hhdet_in_fec!K15=0,0,RES_hhdet_in_fec!K15/0.086*1000000/RES_hhdet_in_new!K15)</f>
        <v>0</v>
      </c>
      <c r="L15" s="162">
        <f>IF(RES_hhdet_in_fec!L15=0,0,RES_hhdet_in_fec!L15/0.086*1000000/RES_hhdet_in_new!L15)</f>
        <v>0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0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0</v>
      </c>
      <c r="G19" s="157">
        <f>IF(SUM(RES_hhdet_in_fec!G20:G22)=0,0,SUM(RES_hhdet_in_fec!G20:G22)/0.086*1000000/SUM(RES_hhdet_in_new!G20:G22))</f>
        <v>0</v>
      </c>
      <c r="H19" s="157">
        <f>IF(SUM(RES_hhdet_in_fec!H20:H22)=0,0,SUM(RES_hhdet_in_fec!H20:H22)/0.086*1000000/SUM(RES_hhdet_in_new!H20:H22))</f>
        <v>0</v>
      </c>
      <c r="I19" s="157">
        <f>IF(SUM(RES_hhdet_in_fec!I20:I22)=0,0,SUM(RES_hhdet_in_fec!I20:I22)/0.086*1000000/SUM(RES_hhdet_in_new!I20:I22))</f>
        <v>0</v>
      </c>
      <c r="J19" s="157">
        <f>IF(SUM(RES_hhdet_in_fec!J20:J22)=0,0,SUM(RES_hhdet_in_fec!J20:J22)/0.086*1000000/SUM(RES_hhdet_in_new!J20:J22))</f>
        <v>0</v>
      </c>
      <c r="K19" s="157">
        <f>IF(SUM(RES_hhdet_in_fec!K20:K22)=0,0,SUM(RES_hhdet_in_fec!K20:K22)/0.086*1000000/SUM(RES_hhdet_in_new!K20:K22))</f>
        <v>0</v>
      </c>
      <c r="L19" s="157">
        <f>IF(SUM(RES_hhdet_in_fec!L20:L22)=0,0,SUM(RES_hhdet_in_fec!L20:L22)/0.086*1000000/SUM(RES_hhdet_in_new!L20:L22))</f>
        <v>0</v>
      </c>
      <c r="M19" s="157">
        <f>IF(SUM(RES_hhdet_in_fec!M20:M22)=0,0,SUM(RES_hhdet_in_fec!M20:M22)/0.086*1000000/SUM(RES_hhdet_in_new!M20:M22))</f>
        <v>0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0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0</v>
      </c>
      <c r="G22" s="57">
        <f>IF(RES_hhdet_in_fec!G22=0,0,RES_hhdet_in_fec!G22/0.086*1000000/RES_hhdet_in_new!G22)</f>
        <v>0</v>
      </c>
      <c r="H22" s="57">
        <f>IF(RES_hhdet_in_fec!H22=0,0,RES_hhdet_in_fec!H22/0.086*1000000/RES_hhdet_in_new!H22)</f>
        <v>0</v>
      </c>
      <c r="I22" s="57">
        <f>IF(RES_hhdet_in_fec!I22=0,0,RES_hhdet_in_fec!I22/0.086*1000000/RES_hhdet_in_new!I22)</f>
        <v>0</v>
      </c>
      <c r="J22" s="57">
        <f>IF(RES_hhdet_in_fec!J22=0,0,RES_hhdet_in_fec!J22/0.086*1000000/RES_hhdet_in_new!J22)</f>
        <v>0</v>
      </c>
      <c r="K22" s="57">
        <f>IF(RES_hhdet_in_fec!K22=0,0,RES_hhdet_in_fec!K22/0.086*1000000/RES_hhdet_in_new!K22)</f>
        <v>0</v>
      </c>
      <c r="L22" s="57">
        <f>IF(RES_hhdet_in_fec!L22=0,0,RES_hhdet_in_fec!L22/0.086*1000000/RES_hhdet_in_new!L22)</f>
        <v>0</v>
      </c>
      <c r="M22" s="57">
        <f>IF(RES_hhdet_in_fec!M22=0,0,RES_hhdet_in_fec!M22/0.086*1000000/RES_hhdet_in_new!M22)</f>
        <v>0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5414.323406309958</v>
      </c>
      <c r="D24" s="168">
        <f t="shared" ref="D24" si="18">SUM(D25,D28,D30,D39)</f>
        <v>4555.4319061166525</v>
      </c>
      <c r="E24" s="168">
        <f t="shared" ref="E24" si="19">SUM(E25,E28,E30,E39)</f>
        <v>4768.3264831783954</v>
      </c>
      <c r="F24" s="168">
        <f t="shared" ref="F24" si="20">SUM(F25,F28,F30,F39)</f>
        <v>4976.1077968665177</v>
      </c>
      <c r="G24" s="168">
        <f t="shared" ref="G24" si="21">SUM(G25,G28,G30,G39)</f>
        <v>4514.0480219817855</v>
      </c>
      <c r="H24" s="168">
        <f t="shared" ref="H24" si="22">SUM(H25,H28,H30,H39)</f>
        <v>5249.4445293064928</v>
      </c>
      <c r="I24" s="168">
        <f t="shared" ref="I24" si="23">SUM(I25,I28,I30,I39)</f>
        <v>4493.9038359688529</v>
      </c>
      <c r="J24" s="168">
        <f t="shared" ref="J24" si="24">SUM(J25,J28,J30,J39)</f>
        <v>5211.6671939615826</v>
      </c>
      <c r="K24" s="168">
        <f t="shared" ref="K24" si="25">SUM(K25,K28,K30,K39)</f>
        <v>4165.6001692838599</v>
      </c>
      <c r="L24" s="168">
        <f t="shared" ref="L24" si="26">SUM(L25,L28,L30,L39)</f>
        <v>0</v>
      </c>
      <c r="M24" s="168">
        <f t="shared" ref="M24" si="27">SUM(M25,M28,M30,M39)</f>
        <v>4067.1459070194805</v>
      </c>
      <c r="N24" s="168">
        <f t="shared" ref="N24" si="28">SUM(N25,N28,N30,N39)</f>
        <v>4135.9167544311595</v>
      </c>
      <c r="O24" s="168">
        <f t="shared" ref="O24" si="29">SUM(O25,O28,O30,O39)</f>
        <v>0</v>
      </c>
      <c r="P24" s="168">
        <f t="shared" ref="P24" si="30">SUM(P25,P28,P30,P39)</f>
        <v>4192.5884521433036</v>
      </c>
      <c r="Q24" s="168">
        <f t="shared" ref="Q24" si="31">SUM(Q25,Q28,Q30,Q39)</f>
        <v>4845.5890918528257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785.71810055102492</v>
      </c>
      <c r="D25" s="157">
        <f t="shared" si="32"/>
        <v>1199.8995910116039</v>
      </c>
      <c r="E25" s="157">
        <f t="shared" si="32"/>
        <v>1413.6877355557835</v>
      </c>
      <c r="F25" s="157">
        <f t="shared" si="32"/>
        <v>1122.3062426805764</v>
      </c>
      <c r="G25" s="157">
        <f t="shared" si="32"/>
        <v>1138.3595801937611</v>
      </c>
      <c r="H25" s="157">
        <f t="shared" si="32"/>
        <v>1293.7998013597301</v>
      </c>
      <c r="I25" s="157">
        <f t="shared" si="32"/>
        <v>1141.8087829417427</v>
      </c>
      <c r="J25" s="157">
        <f t="shared" si="32"/>
        <v>813.42042264390886</v>
      </c>
      <c r="K25" s="157">
        <f t="shared" si="32"/>
        <v>299.14609688951901</v>
      </c>
      <c r="L25" s="157">
        <f t="shared" si="32"/>
        <v>0</v>
      </c>
      <c r="M25" s="157">
        <f t="shared" si="32"/>
        <v>937.02495249948663</v>
      </c>
      <c r="N25" s="157">
        <f t="shared" si="32"/>
        <v>1103.0286771152862</v>
      </c>
      <c r="O25" s="157">
        <f t="shared" si="32"/>
        <v>0</v>
      </c>
      <c r="P25" s="157">
        <f t="shared" si="32"/>
        <v>1049.6728233433191</v>
      </c>
      <c r="Q25" s="157">
        <f t="shared" si="32"/>
        <v>1420.5772529725091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734.04404957231725</v>
      </c>
      <c r="D26" s="156">
        <f>IF(RES_hhdet_in_fec!D26=0,0,RES_hhdet_in_fec!D26/0.086*1000000/RES_hhdet_in_new!D26)</f>
        <v>1186.2987519176199</v>
      </c>
      <c r="E26" s="156">
        <f>IF(RES_hhdet_in_fec!E26=0,0,RES_hhdet_in_fec!E26/0.086*1000000/RES_hhdet_in_new!E26)</f>
        <v>1275.9038045142254</v>
      </c>
      <c r="F26" s="156">
        <f>IF(RES_hhdet_in_fec!F26=0,0,RES_hhdet_in_fec!F26/0.086*1000000/RES_hhdet_in_new!F26)</f>
        <v>1071.7998021512983</v>
      </c>
      <c r="G26" s="156">
        <f>IF(RES_hhdet_in_fec!G26=0,0,RES_hhdet_in_fec!G26/0.086*1000000/RES_hhdet_in_new!G26)</f>
        <v>1128.4950227905779</v>
      </c>
      <c r="H26" s="156">
        <f>IF(RES_hhdet_in_fec!H26=0,0,RES_hhdet_in_fec!H26/0.086*1000000/RES_hhdet_in_new!H26)</f>
        <v>1279.1346051633661</v>
      </c>
      <c r="I26" s="156">
        <f>IF(RES_hhdet_in_fec!I26=0,0,RES_hhdet_in_fec!I26/0.086*1000000/RES_hhdet_in_new!I26)</f>
        <v>1128.866402054859</v>
      </c>
      <c r="J26" s="156">
        <f>IF(RES_hhdet_in_fec!J26=0,0,RES_hhdet_in_fec!J26/0.086*1000000/RES_hhdet_in_new!J26)</f>
        <v>793.8019811893688</v>
      </c>
      <c r="K26" s="156">
        <f>IF(RES_hhdet_in_fec!K26=0,0,RES_hhdet_in_fec!K26/0.086*1000000/RES_hhdet_in_new!K26)</f>
        <v>296.43773362021977</v>
      </c>
      <c r="L26" s="156">
        <f>IF(RES_hhdet_in_fec!L26=0,0,RES_hhdet_in_fec!L26/0.086*1000000/RES_hhdet_in_new!L26)</f>
        <v>0</v>
      </c>
      <c r="M26" s="156">
        <f>IF(RES_hhdet_in_fec!M26=0,0,RES_hhdet_in_fec!M26/0.086*1000000/RES_hhdet_in_new!M26)</f>
        <v>922.11039663224733</v>
      </c>
      <c r="N26" s="156">
        <f>IF(RES_hhdet_in_fec!N26=0,0,RES_hhdet_in_fec!N26/0.086*1000000/RES_hhdet_in_new!N26)</f>
        <v>1077.5618032836283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1040.0391054723407</v>
      </c>
      <c r="Q26" s="156">
        <f>IF(RES_hhdet_in_fec!Q26=0,0,RES_hhdet_in_fec!Q26/0.086*1000000/RES_hhdet_in_new!Q26)</f>
        <v>1386.6396135647633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51.674050978707641</v>
      </c>
      <c r="D27" s="156">
        <f>IF(RES_hhdet_in_fec!D27=0,0,RES_hhdet_in_fec!D27/0.086*1000000/RES_hhdet_in_new!D26)</f>
        <v>13.600839093983929</v>
      </c>
      <c r="E27" s="156">
        <f>IF(RES_hhdet_in_fec!E27=0,0,RES_hhdet_in_fec!E27/0.086*1000000/RES_hhdet_in_new!E26)</f>
        <v>137.78393104155825</v>
      </c>
      <c r="F27" s="156">
        <f>IF(RES_hhdet_in_fec!F27=0,0,RES_hhdet_in_fec!F27/0.086*1000000/RES_hhdet_in_new!F26)</f>
        <v>50.506440529278073</v>
      </c>
      <c r="G27" s="156">
        <f>IF(RES_hhdet_in_fec!G27=0,0,RES_hhdet_in_fec!G27/0.086*1000000/RES_hhdet_in_new!G26)</f>
        <v>9.8645574031832499</v>
      </c>
      <c r="H27" s="156">
        <f>IF(RES_hhdet_in_fec!H27=0,0,RES_hhdet_in_fec!H27/0.086*1000000/RES_hhdet_in_new!H26)</f>
        <v>14.665196196363981</v>
      </c>
      <c r="I27" s="156">
        <f>IF(RES_hhdet_in_fec!I27=0,0,RES_hhdet_in_fec!I27/0.086*1000000/RES_hhdet_in_new!I26)</f>
        <v>12.942380886883802</v>
      </c>
      <c r="J27" s="156">
        <f>IF(RES_hhdet_in_fec!J27=0,0,RES_hhdet_in_fec!J27/0.086*1000000/RES_hhdet_in_new!J26)</f>
        <v>19.618441454540111</v>
      </c>
      <c r="K27" s="156">
        <f>IF(RES_hhdet_in_fec!K27=0,0,RES_hhdet_in_fec!K27/0.086*1000000/RES_hhdet_in_new!K26)</f>
        <v>2.7083632692992512</v>
      </c>
      <c r="L27" s="156">
        <f>IF(RES_hhdet_in_fec!L27=0,0,RES_hhdet_in_fec!L27/0.086*1000000/RES_hhdet_in_new!L26)</f>
        <v>0</v>
      </c>
      <c r="M27" s="156">
        <f>IF(RES_hhdet_in_fec!M27=0,0,RES_hhdet_in_fec!M27/0.086*1000000/RES_hhdet_in_new!M26)</f>
        <v>14.914555867239297</v>
      </c>
      <c r="N27" s="156">
        <f>IF(RES_hhdet_in_fec!N27=0,0,RES_hhdet_in_fec!N27/0.086*1000000/RES_hhdet_in_new!N26)</f>
        <v>25.466873831657843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9.6337178709784084</v>
      </c>
      <c r="Q27" s="156">
        <f>IF(RES_hhdet_in_fec!Q27=0,0,RES_hhdet_in_fec!Q27/0.086*1000000/RES_hhdet_in_new!Q26)</f>
        <v>33.937639407745799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2122.6527247525564</v>
      </c>
      <c r="D28" s="157">
        <f t="shared" si="33"/>
        <v>1954.3863899976661</v>
      </c>
      <c r="E28" s="157">
        <f t="shared" si="33"/>
        <v>1743.4778416859772</v>
      </c>
      <c r="F28" s="157">
        <f t="shared" si="33"/>
        <v>1592.1684816340246</v>
      </c>
      <c r="G28" s="157">
        <f t="shared" si="33"/>
        <v>1470.6029996127006</v>
      </c>
      <c r="H28" s="157">
        <f t="shared" si="33"/>
        <v>1358.9420500016897</v>
      </c>
      <c r="I28" s="157">
        <f t="shared" si="33"/>
        <v>1178.7235819506532</v>
      </c>
      <c r="J28" s="157">
        <f t="shared" si="33"/>
        <v>1889.8678333290493</v>
      </c>
      <c r="K28" s="157">
        <f t="shared" si="33"/>
        <v>1649.5249825969324</v>
      </c>
      <c r="L28" s="157">
        <f t="shared" si="33"/>
        <v>0</v>
      </c>
      <c r="M28" s="157">
        <f t="shared" si="33"/>
        <v>1406.5955649684374</v>
      </c>
      <c r="N28" s="157">
        <f t="shared" si="33"/>
        <v>1336.073977108696</v>
      </c>
      <c r="O28" s="157">
        <f t="shared" si="33"/>
        <v>0</v>
      </c>
      <c r="P28" s="157">
        <f t="shared" si="33"/>
        <v>1281.5258934827737</v>
      </c>
      <c r="Q28" s="157">
        <f t="shared" si="33"/>
        <v>1254.936101634594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2122.6527247525564</v>
      </c>
      <c r="D29" s="156">
        <f>IF(RES_hhdet_in_fec!D29=0,0,RES_hhdet_in_fec!D29/0.086*1000000/RES_hhdet_in_new!D29)</f>
        <v>1954.3863899976661</v>
      </c>
      <c r="E29" s="156">
        <f>IF(RES_hhdet_in_fec!E29=0,0,RES_hhdet_in_fec!E29/0.086*1000000/RES_hhdet_in_new!E29)</f>
        <v>1743.4778416859772</v>
      </c>
      <c r="F29" s="156">
        <f>IF(RES_hhdet_in_fec!F29=0,0,RES_hhdet_in_fec!F29/0.086*1000000/RES_hhdet_in_new!F29)</f>
        <v>1592.1684816340246</v>
      </c>
      <c r="G29" s="156">
        <f>IF(RES_hhdet_in_fec!G29=0,0,RES_hhdet_in_fec!G29/0.086*1000000/RES_hhdet_in_new!G29)</f>
        <v>1470.6029996127006</v>
      </c>
      <c r="H29" s="156">
        <f>IF(RES_hhdet_in_fec!H29=0,0,RES_hhdet_in_fec!H29/0.086*1000000/RES_hhdet_in_new!H29)</f>
        <v>1358.9420500016897</v>
      </c>
      <c r="I29" s="156">
        <f>IF(RES_hhdet_in_fec!I29=0,0,RES_hhdet_in_fec!I29/0.086*1000000/RES_hhdet_in_new!I29)</f>
        <v>1178.7235819506532</v>
      </c>
      <c r="J29" s="156">
        <f>IF(RES_hhdet_in_fec!J29=0,0,RES_hhdet_in_fec!J29/0.086*1000000/RES_hhdet_in_new!J29)</f>
        <v>1889.8678333290493</v>
      </c>
      <c r="K29" s="156">
        <f>IF(RES_hhdet_in_fec!K29=0,0,RES_hhdet_in_fec!K29/0.086*1000000/RES_hhdet_in_new!K29)</f>
        <v>1649.5249825969324</v>
      </c>
      <c r="L29" s="156">
        <f>IF(RES_hhdet_in_fec!L29=0,0,RES_hhdet_in_fec!L29/0.086*1000000/RES_hhdet_in_new!L29)</f>
        <v>0</v>
      </c>
      <c r="M29" s="156">
        <f>IF(RES_hhdet_in_fec!M29=0,0,RES_hhdet_in_fec!M29/0.086*1000000/RES_hhdet_in_new!M29)</f>
        <v>1406.5955649684374</v>
      </c>
      <c r="N29" s="156">
        <f>IF(RES_hhdet_in_fec!N29=0,0,RES_hhdet_in_fec!N29/0.086*1000000/RES_hhdet_in_new!N29)</f>
        <v>1336.073977108696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1281.5258934827737</v>
      </c>
      <c r="Q29" s="156">
        <f>IF(RES_hhdet_in_fec!Q29=0,0,RES_hhdet_in_fec!Q29/0.086*1000000/RES_hhdet_in_new!Q29)</f>
        <v>1254.936101634594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1273.8821469031282</v>
      </c>
      <c r="D30" s="157">
        <f>IF(SUM(RES_hhdet_in_fec!D31:D32,RES_hhdet_in_fec!D35:D36)=0,0,SUM(RES_hhdet_in_fec!D31:D32,RES_hhdet_in_fec!D35:D36)/0.086*1000000/SUM(RES_hhdet_in_new!D31:D32,RES_hhdet_in_new!D35:D36))</f>
        <v>739.4364307413947</v>
      </c>
      <c r="E30" s="157">
        <f>IF(SUM(RES_hhdet_in_fec!E31:E32,RES_hhdet_in_fec!E35:E36)=0,0,SUM(RES_hhdet_in_fec!E31:E32,RES_hhdet_in_fec!E35:E36)/0.086*1000000/SUM(RES_hhdet_in_new!E31:E32,RES_hhdet_in_new!E35:E36))</f>
        <v>818.24976211313526</v>
      </c>
      <c r="F30" s="157">
        <f>IF(SUM(RES_hhdet_in_fec!F31:F32,RES_hhdet_in_fec!F35:F36)=0,0,SUM(RES_hhdet_in_fec!F31:F32,RES_hhdet_in_fec!F35:F36)/0.086*1000000/SUM(RES_hhdet_in_new!F31:F32,RES_hhdet_in_new!F35:F36))</f>
        <v>980.68895153258995</v>
      </c>
      <c r="G30" s="157">
        <f>IF(SUM(RES_hhdet_in_fec!G31:G32,RES_hhdet_in_fec!G35:G36)=0,0,SUM(RES_hhdet_in_fec!G31:G32,RES_hhdet_in_fec!G35:G36)/0.086*1000000/SUM(RES_hhdet_in_new!G31:G32,RES_hhdet_in_new!G35:G36))</f>
        <v>999.09442790199694</v>
      </c>
      <c r="H30" s="157">
        <f>IF(SUM(RES_hhdet_in_fec!H31:H32,RES_hhdet_in_fec!H35:H36)=0,0,SUM(RES_hhdet_in_fec!H31:H32,RES_hhdet_in_fec!H35:H36)/0.086*1000000/SUM(RES_hhdet_in_new!H31:H32,RES_hhdet_in_new!H35:H36))</f>
        <v>1201.4872091482894</v>
      </c>
      <c r="I30" s="157">
        <f>IF(SUM(RES_hhdet_in_fec!I31:I32,RES_hhdet_in_fec!I35:I36)=0,0,SUM(RES_hhdet_in_fec!I31:I32,RES_hhdet_in_fec!I35:I36)/0.086*1000000/SUM(RES_hhdet_in_new!I31:I32,RES_hhdet_in_new!I35:I36))</f>
        <v>822.51400003361732</v>
      </c>
      <c r="J30" s="157">
        <f>IF(SUM(RES_hhdet_in_fec!J31:J32,RES_hhdet_in_fec!J35:J36)=0,0,SUM(RES_hhdet_in_fec!J31:J32,RES_hhdet_in_fec!J35:J36)/0.086*1000000/SUM(RES_hhdet_in_new!J31:J32,RES_hhdet_in_new!J35:J36))</f>
        <v>1152.6315139218959</v>
      </c>
      <c r="K30" s="157">
        <f>IF(SUM(RES_hhdet_in_fec!K31:K32,RES_hhdet_in_fec!K35:K36)=0,0,SUM(RES_hhdet_in_fec!K31:K32,RES_hhdet_in_fec!K35:K36)/0.086*1000000/SUM(RES_hhdet_in_new!K31:K32,RES_hhdet_in_new!K35:K36))</f>
        <v>881.87030150256896</v>
      </c>
      <c r="L30" s="157">
        <f>IF(SUM(RES_hhdet_in_fec!L31:L32,RES_hhdet_in_fec!L35:L36)=0,0,SUM(RES_hhdet_in_fec!L31:L32,RES_hhdet_in_fec!L35:L36)/0.086*1000000/SUM(RES_hhdet_in_new!L31:L32,RES_hhdet_in_new!L35:L36))</f>
        <v>0</v>
      </c>
      <c r="M30" s="157">
        <f>IF(SUM(RES_hhdet_in_fec!M31:M32,RES_hhdet_in_fec!M35:M36)=0,0,SUM(RES_hhdet_in_fec!M31:M32,RES_hhdet_in_fec!M35:M36)/0.086*1000000/SUM(RES_hhdet_in_new!M31:M32,RES_hhdet_in_new!M35:M36))</f>
        <v>942.67982399188577</v>
      </c>
      <c r="N30" s="157">
        <f>IF(SUM(RES_hhdet_in_fec!N31:N32,RES_hhdet_in_fec!N35:N36)=0,0,SUM(RES_hhdet_in_fec!N31:N32,RES_hhdet_in_fec!N35:N36)/0.086*1000000/SUM(RES_hhdet_in_new!N31:N32,RES_hhdet_in_new!N35:N36))</f>
        <v>905.37561139086927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1079.7306817776243</v>
      </c>
      <c r="Q30" s="157">
        <f>IF(SUM(RES_hhdet_in_fec!Q31:Q32,RES_hhdet_in_fec!Q35:Q36)=0,0,SUM(RES_hhdet_in_fec!Q31:Q32,RES_hhdet_in_fec!Q35:Q36)/0.086*1000000/SUM(RES_hhdet_in_new!Q31:Q32,RES_hhdet_in_new!Q35:Q36))</f>
        <v>1266.345295180523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1462.8250775153608</v>
      </c>
      <c r="D31" s="132">
        <f>IF(RES_hhdet_in_fec!D31=0,0,RES_hhdet_in_fec!D31/0.086*1000000/RES_hhdet_in_new!D31)</f>
        <v>1463.5556187726836</v>
      </c>
      <c r="E31" s="132">
        <f>IF(RES_hhdet_in_fec!E31=0,0,RES_hhdet_in_fec!E31/0.086*1000000/RES_hhdet_in_new!E31)</f>
        <v>1463.6067200086702</v>
      </c>
      <c r="F31" s="132">
        <f>IF(RES_hhdet_in_fec!F31=0,0,RES_hhdet_in_fec!F31/0.086*1000000/RES_hhdet_in_new!F31)</f>
        <v>1501.1950540935816</v>
      </c>
      <c r="G31" s="132">
        <f>IF(RES_hhdet_in_fec!G31=0,0,RES_hhdet_in_fec!G31/0.086*1000000/RES_hhdet_in_new!G31)</f>
        <v>0</v>
      </c>
      <c r="H31" s="132">
        <f>IF(RES_hhdet_in_fec!H31=0,0,RES_hhdet_in_fec!H31/0.086*1000000/RES_hhdet_in_new!H31)</f>
        <v>1569.0216995880419</v>
      </c>
      <c r="I31" s="132">
        <f>IF(RES_hhdet_in_fec!I31=0,0,RES_hhdet_in_fec!I31/0.086*1000000/RES_hhdet_in_new!I31)</f>
        <v>1587.8954534856596</v>
      </c>
      <c r="J31" s="132">
        <f>IF(RES_hhdet_in_fec!J31=0,0,RES_hhdet_in_fec!J31/0.086*1000000/RES_hhdet_in_new!J31)</f>
        <v>1607.0160622017386</v>
      </c>
      <c r="K31" s="132">
        <f>IF(RES_hhdet_in_fec!K31=0,0,RES_hhdet_in_fec!K31/0.086*1000000/RES_hhdet_in_new!K31)</f>
        <v>1312.9015834088807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1683.1071735295943</v>
      </c>
      <c r="Q31" s="132">
        <f>IF(RES_hhdet_in_fec!Q31=0,0,RES_hhdet_in_fec!Q31/0.086*1000000/RES_hhdet_in_new!Q31)</f>
        <v>1750.2874772133553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688.23502752733646</v>
      </c>
      <c r="E32" s="132">
        <f>IF(RES_hhdet_in_fec!E32=0,0,RES_hhdet_in_fec!E32/0.086*1000000/RES_hhdet_in_new!E32)</f>
        <v>684.9871085585936</v>
      </c>
      <c r="F32" s="132">
        <f>IF(RES_hhdet_in_fec!F32=0,0,RES_hhdet_in_fec!F32/0.086*1000000/RES_hhdet_in_new!F32)</f>
        <v>701.24175171887134</v>
      </c>
      <c r="G32" s="132">
        <f>IF(RES_hhdet_in_fec!G32=0,0,RES_hhdet_in_fec!G32/0.086*1000000/RES_hhdet_in_new!G32)</f>
        <v>741.87166182286228</v>
      </c>
      <c r="H32" s="132">
        <f>IF(RES_hhdet_in_fec!H32=0,0,RES_hhdet_in_fec!H32/0.086*1000000/RES_hhdet_in_new!H32)</f>
        <v>739.74221347123228</v>
      </c>
      <c r="I32" s="132">
        <f>IF(RES_hhdet_in_fec!I32=0,0,RES_hhdet_in_fec!I32/0.086*1000000/RES_hhdet_in_new!I32)</f>
        <v>753.43318397217604</v>
      </c>
      <c r="J32" s="132">
        <f>IF(RES_hhdet_in_fec!J32=0,0,RES_hhdet_in_fec!J32/0.086*1000000/RES_hhdet_in_new!J32)</f>
        <v>769.40023419610066</v>
      </c>
      <c r="K32" s="132">
        <f>IF(RES_hhdet_in_fec!K32=0,0,RES_hhdet_in_fec!K32/0.086*1000000/RES_hhdet_in_new!K32)</f>
        <v>631.47314062635701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853.51006675572614</v>
      </c>
      <c r="Q32" s="132">
        <f>IF(RES_hhdet_in_fec!Q32=0,0,RES_hhdet_in_fec!Q32/0.086*1000000/RES_hhdet_in_new!Q32)</f>
        <v>963.19558057775339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31.476655499989029</v>
      </c>
      <c r="E33" s="165">
        <f>IF(RES_hhdet_in_fec!E33=0,0,RES_hhdet_in_fec!E33/0.086*1000000/RES_hhdet_in_new!E32)</f>
        <v>31.118475140289025</v>
      </c>
      <c r="F33" s="165">
        <f>IF(RES_hhdet_in_fec!F33=0,0,RES_hhdet_in_fec!F33/0.086*1000000/RES_hhdet_in_new!F32)</f>
        <v>31.623217415239274</v>
      </c>
      <c r="G33" s="165">
        <f>IF(RES_hhdet_in_fec!G33=0,0,RES_hhdet_in_fec!G33/0.086*1000000/RES_hhdet_in_new!G32)</f>
        <v>33.214755233311301</v>
      </c>
      <c r="H33" s="165">
        <f>IF(RES_hhdet_in_fec!H33=0,0,RES_hhdet_in_fec!H33/0.086*1000000/RES_hhdet_in_new!H32)</f>
        <v>32.881034341300747</v>
      </c>
      <c r="I33" s="165">
        <f>IF(RES_hhdet_in_fec!I33=0,0,RES_hhdet_in_fec!I33/0.086*1000000/RES_hhdet_in_new!I32)</f>
        <v>33.286988276891627</v>
      </c>
      <c r="J33" s="165">
        <f>IF(RES_hhdet_in_fec!J33=0,0,RES_hhdet_in_fec!J33/0.086*1000000/RES_hhdet_in_new!J32)</f>
        <v>33.754379671461962</v>
      </c>
      <c r="K33" s="165">
        <f>IF(RES_hhdet_in_fec!K33=0,0,RES_hhdet_in_fec!K33/0.086*1000000/RES_hhdet_in_new!K32)</f>
        <v>27.503629711106704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46.934605409623472</v>
      </c>
      <c r="Q33" s="165">
        <f>IF(RES_hhdet_in_fec!Q33=0,0,RES_hhdet_in_fec!Q33/0.086*1000000/RES_hhdet_in_new!Q32)</f>
        <v>124.31013182370195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656.75837202734738</v>
      </c>
      <c r="E34" s="164">
        <f>IF(RES_hhdet_in_fec!E34=0,0,RES_hhdet_in_fec!E34/0.086*1000000/RES_hhdet_in_new!E32)</f>
        <v>653.86863341830451</v>
      </c>
      <c r="F34" s="164">
        <f>IF(RES_hhdet_in_fec!F34=0,0,RES_hhdet_in_fec!F34/0.086*1000000/RES_hhdet_in_new!F32)</f>
        <v>669.61853430363215</v>
      </c>
      <c r="G34" s="164">
        <f>IF(RES_hhdet_in_fec!G34=0,0,RES_hhdet_in_fec!G34/0.086*1000000/RES_hhdet_in_new!G32)</f>
        <v>708.656906589551</v>
      </c>
      <c r="H34" s="164">
        <f>IF(RES_hhdet_in_fec!H34=0,0,RES_hhdet_in_fec!H34/0.086*1000000/RES_hhdet_in_new!H32)</f>
        <v>706.86117912993166</v>
      </c>
      <c r="I34" s="164">
        <f>IF(RES_hhdet_in_fec!I34=0,0,RES_hhdet_in_fec!I34/0.086*1000000/RES_hhdet_in_new!I32)</f>
        <v>720.14619569528452</v>
      </c>
      <c r="J34" s="164">
        <f>IF(RES_hhdet_in_fec!J34=0,0,RES_hhdet_in_fec!J34/0.086*1000000/RES_hhdet_in_new!J32)</f>
        <v>735.64585452463859</v>
      </c>
      <c r="K34" s="164">
        <f>IF(RES_hhdet_in_fec!K34=0,0,RES_hhdet_in_fec!K34/0.086*1000000/RES_hhdet_in_new!K32)</f>
        <v>603.96951091525034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806.57546134610277</v>
      </c>
      <c r="Q34" s="164">
        <f>IF(RES_hhdet_in_fec!Q34=0,0,RES_hhdet_in_fec!Q34/0.086*1000000/RES_hhdet_in_new!Q32)</f>
        <v>838.88544875405137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1135.9717995775063</v>
      </c>
      <c r="D35" s="162">
        <f>IF(RES_hhdet_in_fec!D35=0,0,RES_hhdet_in_fec!D35/0.086*1000000/RES_hhdet_in_new!D35)</f>
        <v>1095.4986435525441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1128.3184538016208</v>
      </c>
      <c r="G35" s="162">
        <f>IF(RES_hhdet_in_fec!G35=0,0,RES_hhdet_in_fec!G35/0.086*1000000/RES_hhdet_in_new!G35)</f>
        <v>1176.6380746287196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1253.8431206288531</v>
      </c>
      <c r="K35" s="162">
        <f>IF(RES_hhdet_in_fec!K35=0,0,RES_hhdet_in_fec!K35/0.086*1000000/RES_hhdet_in_new!K35)</f>
        <v>1018.0420441500939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1331.5939147577128</v>
      </c>
      <c r="N35" s="162">
        <f>IF(RES_hhdet_in_fec!N35=0,0,RES_hhdet_in_fec!N35/0.086*1000000/RES_hhdet_in_new!N35)</f>
        <v>1356.1638399556239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1353.2918382028774</v>
      </c>
      <c r="Q35" s="162">
        <f>IF(RES_hhdet_in_fec!Q35=0,0,RES_hhdet_in_fec!Q35/0.086*1000000/RES_hhdet_in_new!Q35)</f>
        <v>1428.6549943516711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681.55904573848716</v>
      </c>
      <c r="E36" s="160">
        <f>IF(RES_hhdet_in_fec!E36=0,0,RES_hhdet_in_fec!E36/0.086*1000000/RES_hhdet_in_new!E36)</f>
        <v>679.95450350319163</v>
      </c>
      <c r="F36" s="160">
        <f>IF(RES_hhdet_in_fec!F36=0,0,RES_hhdet_in_fec!F36/0.086*1000000/RES_hhdet_in_new!F36)</f>
        <v>694.96573732625609</v>
      </c>
      <c r="G36" s="160">
        <f>IF(RES_hhdet_in_fec!G36=0,0,RES_hhdet_in_fec!G36/0.086*1000000/RES_hhdet_in_new!G36)</f>
        <v>734.8054296019784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762.89101568251942</v>
      </c>
      <c r="K36" s="160">
        <f>IF(RES_hhdet_in_fec!K36=0,0,RES_hhdet_in_fec!K36/0.086*1000000/RES_hhdet_in_new!K36)</f>
        <v>625.63524489688302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801.30020765960649</v>
      </c>
      <c r="N36" s="160">
        <f>IF(RES_hhdet_in_fec!N36=0,0,RES_hhdet_in_fec!N36/0.086*1000000/RES_hhdet_in_new!N36)</f>
        <v>807.7222352260477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841.8984208126667</v>
      </c>
      <c r="Q36" s="160">
        <f>IF(RES_hhdet_in_fec!Q36=0,0,RES_hhdet_in_fec!Q36/0.086*1000000/RES_hhdet_in_new!Q36)</f>
        <v>926.07709320246238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24.800673711139968</v>
      </c>
      <c r="E37" s="156">
        <f>IF(RES_hhdet_in_fec!E37=0,0,RES_hhdet_in_fec!E37/0.086*1000000/RES_hhdet_in_new!E36)</f>
        <v>25.792379746134404</v>
      </c>
      <c r="F37" s="156">
        <f>IF(RES_hhdet_in_fec!F37=0,0,RES_hhdet_in_fec!F37/0.086*1000000/RES_hhdet_in_new!F36)</f>
        <v>25.393212222365122</v>
      </c>
      <c r="G37" s="156">
        <f>IF(RES_hhdet_in_fec!G37=0,0,RES_hhdet_in_fec!G37/0.086*1000000/RES_hhdet_in_new!G36)</f>
        <v>26.276505281047797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27.352568369677442</v>
      </c>
      <c r="K37" s="156">
        <f>IF(RES_hhdet_in_fec!K37=0,0,RES_hhdet_in_fec!K37/0.086*1000000/RES_hhdet_in_new!K36)</f>
        <v>21.816567846985993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27.415640289353892</v>
      </c>
      <c r="N37" s="156">
        <f>IF(RES_hhdet_in_fec!N37=0,0,RES_hhdet_in_fec!N37/0.086*1000000/RES_hhdet_in_new!N36)</f>
        <v>27.542898672920487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37.017900924481225</v>
      </c>
      <c r="Q37" s="156">
        <f>IF(RES_hhdet_in_fec!Q37=0,0,RES_hhdet_in_fec!Q37/0.086*1000000/RES_hhdet_in_new!Q36)</f>
        <v>99.070644618799008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656.75837202734738</v>
      </c>
      <c r="E38" s="156">
        <f>IF(RES_hhdet_in_fec!E38=0,0,RES_hhdet_in_fec!E38/0.086*1000000/RES_hhdet_in_new!E36)</f>
        <v>654.1621237570572</v>
      </c>
      <c r="F38" s="156">
        <f>IF(RES_hhdet_in_fec!F38=0,0,RES_hhdet_in_fec!F38/0.086*1000000/RES_hhdet_in_new!F36)</f>
        <v>669.57252510389094</v>
      </c>
      <c r="G38" s="156">
        <f>IF(RES_hhdet_in_fec!G38=0,0,RES_hhdet_in_fec!G38/0.086*1000000/RES_hhdet_in_new!G36)</f>
        <v>708.52892432093063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735.53844731284221</v>
      </c>
      <c r="K38" s="156">
        <f>IF(RES_hhdet_in_fec!K38=0,0,RES_hhdet_in_fec!K38/0.086*1000000/RES_hhdet_in_new!K36)</f>
        <v>603.81867704989702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773.88456737025228</v>
      </c>
      <c r="N38" s="156">
        <f>IF(RES_hhdet_in_fec!N38=0,0,RES_hhdet_in_fec!N38/0.086*1000000/RES_hhdet_in_new!N36)</f>
        <v>780.1793365531272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804.88051988818563</v>
      </c>
      <c r="Q38" s="156">
        <f>IF(RES_hhdet_in_fec!Q38=0,0,RES_hhdet_in_fec!Q38/0.086*1000000/RES_hhdet_in_new!Q36)</f>
        <v>827.00644858366343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1232.0704341032488</v>
      </c>
      <c r="D39" s="157">
        <f>IF(SUM(RES_hhdet_in_fec!D40:D41)=0,0,SUM(RES_hhdet_in_fec!D40:D41)/0.086*1000000/SUM(RES_hhdet_in_new!D40:D41))</f>
        <v>661.70949436598744</v>
      </c>
      <c r="E39" s="157">
        <f>IF(SUM(RES_hhdet_in_fec!E40:E41)=0,0,SUM(RES_hhdet_in_fec!E40:E41)/0.086*1000000/SUM(RES_hhdet_in_new!E40:E41))</f>
        <v>792.91114382349963</v>
      </c>
      <c r="F39" s="157">
        <f>IF(SUM(RES_hhdet_in_fec!F40:F41)=0,0,SUM(RES_hhdet_in_fec!F40:F41)/0.086*1000000/SUM(RES_hhdet_in_new!F40:F41))</f>
        <v>1280.9441210193268</v>
      </c>
      <c r="G39" s="157">
        <f>IF(SUM(RES_hhdet_in_fec!G40:G41)=0,0,SUM(RES_hhdet_in_fec!G40:G41)/0.086*1000000/SUM(RES_hhdet_in_new!G40:G41))</f>
        <v>905.99101427332653</v>
      </c>
      <c r="H39" s="157">
        <f>IF(SUM(RES_hhdet_in_fec!H40:H41)=0,0,SUM(RES_hhdet_in_fec!H40:H41)/0.086*1000000/SUM(RES_hhdet_in_new!H40:H41))</f>
        <v>1395.2154687967841</v>
      </c>
      <c r="I39" s="157">
        <f>IF(SUM(RES_hhdet_in_fec!I40:I41)=0,0,SUM(RES_hhdet_in_fec!I40:I41)/0.086*1000000/SUM(RES_hhdet_in_new!I40:I41))</f>
        <v>1350.8574710428397</v>
      </c>
      <c r="J39" s="157">
        <f>IF(SUM(RES_hhdet_in_fec!J40:J41)=0,0,SUM(RES_hhdet_in_fec!J40:J41)/0.086*1000000/SUM(RES_hhdet_in_new!J40:J41))</f>
        <v>1355.7474240667282</v>
      </c>
      <c r="K39" s="157">
        <f>IF(SUM(RES_hhdet_in_fec!K40:K41)=0,0,SUM(RES_hhdet_in_fec!K40:K41)/0.086*1000000/SUM(RES_hhdet_in_new!K40:K41))</f>
        <v>1335.0587882948396</v>
      </c>
      <c r="L39" s="157">
        <f>IF(SUM(RES_hhdet_in_fec!L40:L41)=0,0,SUM(RES_hhdet_in_fec!L40:L41)/0.086*1000000/SUM(RES_hhdet_in_new!L40:L41))</f>
        <v>0</v>
      </c>
      <c r="M39" s="157">
        <f>IF(SUM(RES_hhdet_in_fec!M40:M41)=0,0,SUM(RES_hhdet_in_fec!M40:M41)/0.086*1000000/SUM(RES_hhdet_in_new!M40:M41))</f>
        <v>780.84556555967072</v>
      </c>
      <c r="N39" s="157">
        <f>IF(SUM(RES_hhdet_in_fec!N40:N41)=0,0,SUM(RES_hhdet_in_fec!N40:N41)/0.086*1000000/SUM(RES_hhdet_in_new!N40:N41))</f>
        <v>791.43848881630765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781.65905353958669</v>
      </c>
      <c r="Q39" s="157">
        <f>IF(SUM(RES_hhdet_in_fec!Q40:Q41)=0,0,SUM(RES_hhdet_in_fec!Q40:Q41)/0.086*1000000/SUM(RES_hhdet_in_new!Q40:Q41))</f>
        <v>903.73044206520012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1232.0704341032488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1198.2463979944987</v>
      </c>
      <c r="F40" s="156">
        <f>IF(RES_hhdet_in_fec!F40=0,0,RES_hhdet_in_fec!F40/0.086*1000000/RES_hhdet_in_new!F40)</f>
        <v>1386.3833683732216</v>
      </c>
      <c r="G40" s="156">
        <f>IF(RES_hhdet_in_fec!G40=0,0,RES_hhdet_in_fec!G40/0.086*1000000/RES_hhdet_in_new!G40)</f>
        <v>1371.2061100991473</v>
      </c>
      <c r="H40" s="156">
        <f>IF(RES_hhdet_in_fec!H40=0,0,RES_hhdet_in_fec!H40/0.086*1000000/RES_hhdet_in_new!H40)</f>
        <v>1395.2154687967841</v>
      </c>
      <c r="I40" s="156">
        <f>IF(RES_hhdet_in_fec!I40=0,0,RES_hhdet_in_fec!I40/0.086*1000000/RES_hhdet_in_new!I40)</f>
        <v>1350.8574710428397</v>
      </c>
      <c r="J40" s="156">
        <f>IF(RES_hhdet_in_fec!J40=0,0,RES_hhdet_in_fec!J40/0.086*1000000/RES_hhdet_in_new!J40)</f>
        <v>1355.7474240667282</v>
      </c>
      <c r="K40" s="156">
        <f>IF(RES_hhdet_in_fec!K40=0,0,RES_hhdet_in_fec!K40/0.086*1000000/RES_hhdet_in_new!K40)</f>
        <v>1335.0587882948396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1530.6221815139581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661.70949436598744</v>
      </c>
      <c r="E41" s="57">
        <f>IF(RES_hhdet_in_fec!E41=0,0,RES_hhdet_in_fec!E41/0.086*1000000/RES_hhdet_in_new!E41)</f>
        <v>649.45158225803391</v>
      </c>
      <c r="F41" s="57">
        <f>IF(RES_hhdet_in_fec!F41=0,0,RES_hhdet_in_fec!F41/0.086*1000000/RES_hhdet_in_new!F41)</f>
        <v>729.15897189947543</v>
      </c>
      <c r="G41" s="57">
        <f>IF(RES_hhdet_in_fec!G41=0,0,RES_hhdet_in_fec!G41/0.086*1000000/RES_hhdet_in_new!G41)</f>
        <v>715.81972582321771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780.84556555967072</v>
      </c>
      <c r="N41" s="57">
        <f>IF(RES_hhdet_in_fec!N41=0,0,RES_hhdet_in_fec!N41/0.086*1000000/RES_hhdet_in_new!N41)</f>
        <v>791.43848881630765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781.65905353958669</v>
      </c>
      <c r="Q41" s="57">
        <f>IF(RES_hhdet_in_fec!Q41=0,0,RES_hhdet_in_fec!Q41/0.086*1000000/RES_hhdet_in_new!Q41)</f>
        <v>865.07481241539335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3839.1008345103569</v>
      </c>
      <c r="P43" s="168">
        <f t="shared" ref="P43" si="47">SUM(P44,P47,P49,P58)</f>
        <v>3801.3393858129798</v>
      </c>
      <c r="Q43" s="168">
        <f t="shared" ref="Q43" si="48">SUM(Q44,Q47,Q49,Q58)</f>
        <v>4144.1105159458384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823.7126332141238</v>
      </c>
      <c r="P44" s="157">
        <f t="shared" si="49"/>
        <v>811.12131494678056</v>
      </c>
      <c r="Q44" s="157">
        <f t="shared" si="49"/>
        <v>1077.1257259712233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0</v>
      </c>
      <c r="D45" s="156">
        <f>IF(RES_hhdet_in_fec!D45=0,0,RES_hhdet_in_fec!D45/0.086*1000000/RES_hhdet_in_new!D45)</f>
        <v>0</v>
      </c>
      <c r="E45" s="156">
        <f>IF(RES_hhdet_in_fec!E45=0,0,RES_hhdet_in_fec!E45/0.086*1000000/RES_hhdet_in_new!E45)</f>
        <v>0</v>
      </c>
      <c r="F45" s="156">
        <f>IF(RES_hhdet_in_fec!F45=0,0,RES_hhdet_in_fec!F45/0.086*1000000/RES_hhdet_in_new!F45)</f>
        <v>0</v>
      </c>
      <c r="G45" s="156">
        <f>IF(RES_hhdet_in_fec!G45=0,0,RES_hhdet_in_fec!G45/0.086*1000000/RES_hhdet_in_new!G45)</f>
        <v>0</v>
      </c>
      <c r="H45" s="156">
        <f>IF(RES_hhdet_in_fec!H45=0,0,RES_hhdet_in_fec!H45/0.086*1000000/RES_hhdet_in_new!H45)</f>
        <v>0</v>
      </c>
      <c r="I45" s="156">
        <f>IF(RES_hhdet_in_fec!I45=0,0,RES_hhdet_in_fec!I45/0.086*1000000/RES_hhdet_in_new!I45)</f>
        <v>0</v>
      </c>
      <c r="J45" s="156">
        <f>IF(RES_hhdet_in_fec!J45=0,0,RES_hhdet_in_fec!J45/0.086*1000000/RES_hhdet_in_new!J45)</f>
        <v>0</v>
      </c>
      <c r="K45" s="156">
        <f>IF(RES_hhdet_in_fec!K45=0,0,RES_hhdet_in_fec!K45/0.086*1000000/RES_hhdet_in_new!K45)</f>
        <v>0</v>
      </c>
      <c r="L45" s="156">
        <f>IF(RES_hhdet_in_fec!L45=0,0,RES_hhdet_in_fec!L45/0.086*1000000/RES_hhdet_in_new!L45)</f>
        <v>0</v>
      </c>
      <c r="M45" s="156">
        <f>IF(RES_hhdet_in_fec!M45=0,0,RES_hhdet_in_fec!M45/0.086*1000000/RES_hhdet_in_new!M45)</f>
        <v>0</v>
      </c>
      <c r="N45" s="156">
        <f>IF(RES_hhdet_in_fec!N45=0,0,RES_hhdet_in_fec!N45/0.086*1000000/RES_hhdet_in_new!N45)</f>
        <v>0</v>
      </c>
      <c r="O45" s="156">
        <f>IF(RES_hhdet_in_fec!O45=0,0,RES_hhdet_in_fec!O45/0.086*1000000/RES_hhdet_in_new!O45)</f>
        <v>820.58926123495223</v>
      </c>
      <c r="P45" s="156">
        <f>IF(RES_hhdet_in_fec!P45=0,0,RES_hhdet_in_fec!P45/0.086*1000000/RES_hhdet_in_new!P45)</f>
        <v>802.99108360864705</v>
      </c>
      <c r="Q45" s="156">
        <f>IF(RES_hhdet_in_fec!Q45=0,0,RES_hhdet_in_fec!Q45/0.086*1000000/RES_hhdet_in_new!Q45)</f>
        <v>1049.6956679976456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0</v>
      </c>
      <c r="D46" s="156">
        <f>IF(RES_hhdet_in_fec!D46=0,0,RES_hhdet_in_fec!D46/0.086*1000000/RES_hhdet_in_new!D45)</f>
        <v>0</v>
      </c>
      <c r="E46" s="156">
        <f>IF(RES_hhdet_in_fec!E46=0,0,RES_hhdet_in_fec!E46/0.086*1000000/RES_hhdet_in_new!E45)</f>
        <v>0</v>
      </c>
      <c r="F46" s="156">
        <f>IF(RES_hhdet_in_fec!F46=0,0,RES_hhdet_in_fec!F46/0.086*1000000/RES_hhdet_in_new!F45)</f>
        <v>0</v>
      </c>
      <c r="G46" s="156">
        <f>IF(RES_hhdet_in_fec!G46=0,0,RES_hhdet_in_fec!G46/0.086*1000000/RES_hhdet_in_new!G45)</f>
        <v>0</v>
      </c>
      <c r="H46" s="156">
        <f>IF(RES_hhdet_in_fec!H46=0,0,RES_hhdet_in_fec!H46/0.086*1000000/RES_hhdet_in_new!H45)</f>
        <v>0</v>
      </c>
      <c r="I46" s="156">
        <f>IF(RES_hhdet_in_fec!I46=0,0,RES_hhdet_in_fec!I46/0.086*1000000/RES_hhdet_in_new!I45)</f>
        <v>0</v>
      </c>
      <c r="J46" s="156">
        <f>IF(RES_hhdet_in_fec!J46=0,0,RES_hhdet_in_fec!J46/0.086*1000000/RES_hhdet_in_new!J45)</f>
        <v>0</v>
      </c>
      <c r="K46" s="156">
        <f>IF(RES_hhdet_in_fec!K46=0,0,RES_hhdet_in_fec!K46/0.086*1000000/RES_hhdet_in_new!K45)</f>
        <v>0</v>
      </c>
      <c r="L46" s="156">
        <f>IF(RES_hhdet_in_fec!L46=0,0,RES_hhdet_in_fec!L46/0.086*1000000/RES_hhdet_in_new!L45)</f>
        <v>0</v>
      </c>
      <c r="M46" s="156">
        <f>IF(RES_hhdet_in_fec!M46=0,0,RES_hhdet_in_fec!M46/0.086*1000000/RES_hhdet_in_new!M45)</f>
        <v>0</v>
      </c>
      <c r="N46" s="156">
        <f>IF(RES_hhdet_in_fec!N46=0,0,RES_hhdet_in_fec!N46/0.086*1000000/RES_hhdet_in_new!N45)</f>
        <v>0</v>
      </c>
      <c r="O46" s="156">
        <f>IF(RES_hhdet_in_fec!O46=0,0,RES_hhdet_in_fec!O46/0.086*1000000/RES_hhdet_in_new!O45)</f>
        <v>3.1233719791715195</v>
      </c>
      <c r="P46" s="156">
        <f>IF(RES_hhdet_in_fec!P46=0,0,RES_hhdet_in_fec!P46/0.086*1000000/RES_hhdet_in_new!P45)</f>
        <v>8.1302313381335427</v>
      </c>
      <c r="Q46" s="156">
        <f>IF(RES_hhdet_in_fec!Q46=0,0,RES_hhdet_in_fec!Q46/0.086*1000000/RES_hhdet_in_new!Q45)</f>
        <v>27.430057973577757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1388.2957976983407</v>
      </c>
      <c r="P47" s="157">
        <f t="shared" si="50"/>
        <v>1297.599509594143</v>
      </c>
      <c r="Q47" s="157">
        <f t="shared" si="50"/>
        <v>1241.0721954638748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0</v>
      </c>
      <c r="D48" s="156">
        <f>IF(RES_hhdet_in_fec!D48=0,0,RES_hhdet_in_fec!D48/0.086*1000000/RES_hhdet_in_new!D48)</f>
        <v>0</v>
      </c>
      <c r="E48" s="156">
        <f>IF(RES_hhdet_in_fec!E48=0,0,RES_hhdet_in_fec!E48/0.086*1000000/RES_hhdet_in_new!E48)</f>
        <v>0</v>
      </c>
      <c r="F48" s="156">
        <f>IF(RES_hhdet_in_fec!F48=0,0,RES_hhdet_in_fec!F48/0.086*1000000/RES_hhdet_in_new!F48)</f>
        <v>0</v>
      </c>
      <c r="G48" s="156">
        <f>IF(RES_hhdet_in_fec!G48=0,0,RES_hhdet_in_fec!G48/0.086*1000000/RES_hhdet_in_new!G48)</f>
        <v>0</v>
      </c>
      <c r="H48" s="156">
        <f>IF(RES_hhdet_in_fec!H48=0,0,RES_hhdet_in_fec!H48/0.086*1000000/RES_hhdet_in_new!H48)</f>
        <v>0</v>
      </c>
      <c r="I48" s="156">
        <f>IF(RES_hhdet_in_fec!I48=0,0,RES_hhdet_in_fec!I48/0.086*1000000/RES_hhdet_in_new!I48)</f>
        <v>0</v>
      </c>
      <c r="J48" s="156">
        <f>IF(RES_hhdet_in_fec!J48=0,0,RES_hhdet_in_fec!J48/0.086*1000000/RES_hhdet_in_new!J48)</f>
        <v>0</v>
      </c>
      <c r="K48" s="156">
        <f>IF(RES_hhdet_in_fec!K48=0,0,RES_hhdet_in_fec!K48/0.086*1000000/RES_hhdet_in_new!K48)</f>
        <v>0</v>
      </c>
      <c r="L48" s="156">
        <f>IF(RES_hhdet_in_fec!L48=0,0,RES_hhdet_in_fec!L48/0.086*1000000/RES_hhdet_in_new!L48)</f>
        <v>0</v>
      </c>
      <c r="M48" s="156">
        <f>IF(RES_hhdet_in_fec!M48=0,0,RES_hhdet_in_fec!M48/0.086*1000000/RES_hhdet_in_new!M48)</f>
        <v>0</v>
      </c>
      <c r="N48" s="156">
        <f>IF(RES_hhdet_in_fec!N48=0,0,RES_hhdet_in_fec!N48/0.086*1000000/RES_hhdet_in_new!N48)</f>
        <v>0</v>
      </c>
      <c r="O48" s="156">
        <f>IF(RES_hhdet_in_fec!O48=0,0,RES_hhdet_in_fec!O48/0.086*1000000/RES_hhdet_in_new!O48)</f>
        <v>1388.2957976983407</v>
      </c>
      <c r="P48" s="156">
        <f>IF(RES_hhdet_in_fec!P48=0,0,RES_hhdet_in_fec!P48/0.086*1000000/RES_hhdet_in_new!P48)</f>
        <v>1297.599509594143</v>
      </c>
      <c r="Q48" s="156">
        <f>IF(RES_hhdet_in_fec!Q48=0,0,RES_hhdet_in_fec!Q48/0.086*1000000/RES_hhdet_in_new!Q48)</f>
        <v>1241.0721954638748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0</v>
      </c>
      <c r="D49" s="157">
        <f>IF(SUM(RES_hhdet_in_fec!D50:D51,RES_hhdet_in_fec!D54:D55)=0,0,SUM(RES_hhdet_in_fec!D50:D51,RES_hhdet_in_fec!D54:D55)/0.086*1000000/SUM(RES_hhdet_in_new!D50:D51,RES_hhdet_in_new!D54:D55))</f>
        <v>0</v>
      </c>
      <c r="E49" s="157">
        <f>IF(SUM(RES_hhdet_in_fec!E50:E51,RES_hhdet_in_fec!E54:E55)=0,0,SUM(RES_hhdet_in_fec!E50:E51,RES_hhdet_in_fec!E54:E55)/0.086*1000000/SUM(RES_hhdet_in_new!E50:E51,RES_hhdet_in_new!E54:E55))</f>
        <v>0</v>
      </c>
      <c r="F49" s="157">
        <f>IF(SUM(RES_hhdet_in_fec!F50:F51,RES_hhdet_in_fec!F54:F55)=0,0,SUM(RES_hhdet_in_fec!F50:F51,RES_hhdet_in_fec!F54:F55)/0.086*1000000/SUM(RES_hhdet_in_new!F50:F51,RES_hhdet_in_new!F54:F55))</f>
        <v>0</v>
      </c>
      <c r="G49" s="157">
        <f>IF(SUM(RES_hhdet_in_fec!G50:G51,RES_hhdet_in_fec!G54:G55)=0,0,SUM(RES_hhdet_in_fec!G50:G51,RES_hhdet_in_fec!G54:G55)/0.086*1000000/SUM(RES_hhdet_in_new!G50:G51,RES_hhdet_in_new!G54:G55))</f>
        <v>0</v>
      </c>
      <c r="H49" s="157">
        <f>IF(SUM(RES_hhdet_in_fec!H50:H51,RES_hhdet_in_fec!H54:H55)=0,0,SUM(RES_hhdet_in_fec!H50:H51,RES_hhdet_in_fec!H54:H55)/0.086*1000000/SUM(RES_hhdet_in_new!H50:H51,RES_hhdet_in_new!H54:H55))</f>
        <v>0</v>
      </c>
      <c r="I49" s="157">
        <f>IF(SUM(RES_hhdet_in_fec!I50:I51,RES_hhdet_in_fec!I54:I55)=0,0,SUM(RES_hhdet_in_fec!I50:I51,RES_hhdet_in_fec!I54:I55)/0.086*1000000/SUM(RES_hhdet_in_new!I50:I51,RES_hhdet_in_new!I54:I55))</f>
        <v>0</v>
      </c>
      <c r="J49" s="157">
        <f>IF(SUM(RES_hhdet_in_fec!J50:J51,RES_hhdet_in_fec!J54:J55)=0,0,SUM(RES_hhdet_in_fec!J50:J51,RES_hhdet_in_fec!J54:J55)/0.086*1000000/SUM(RES_hhdet_in_new!J50:J51,RES_hhdet_in_new!J54:J55))</f>
        <v>0</v>
      </c>
      <c r="K49" s="157">
        <f>IF(SUM(RES_hhdet_in_fec!K50:K51,RES_hhdet_in_fec!K54:K55)=0,0,SUM(RES_hhdet_in_fec!K50:K51,RES_hhdet_in_fec!K54:K55)/0.086*1000000/SUM(RES_hhdet_in_new!K50:K51,RES_hhdet_in_new!K54:K55))</f>
        <v>0</v>
      </c>
      <c r="L49" s="157">
        <f>IF(SUM(RES_hhdet_in_fec!L50:L51,RES_hhdet_in_fec!L54:L55)=0,0,SUM(RES_hhdet_in_fec!L50:L51,RES_hhdet_in_fec!L54:L55)/0.086*1000000/SUM(RES_hhdet_in_new!L50:L51,RES_hhdet_in_new!L54:L55))</f>
        <v>0</v>
      </c>
      <c r="M49" s="157">
        <f>IF(SUM(RES_hhdet_in_fec!M50:M51,RES_hhdet_in_fec!M54:M55)=0,0,SUM(RES_hhdet_in_fec!M50:M51,RES_hhdet_in_fec!M54:M55)/0.086*1000000/SUM(RES_hhdet_in_new!M50:M51,RES_hhdet_in_new!M54:M55))</f>
        <v>0</v>
      </c>
      <c r="N49" s="157">
        <f>IF(SUM(RES_hhdet_in_fec!N50:N51,RES_hhdet_in_fec!N54:N55)=0,0,SUM(RES_hhdet_in_fec!N50:N51,RES_hhdet_in_fec!N54:N55)/0.086*1000000/SUM(RES_hhdet_in_new!N50:N51,RES_hhdet_in_new!N54:N55))</f>
        <v>0</v>
      </c>
      <c r="O49" s="157">
        <f>IF(SUM(RES_hhdet_in_fec!O50:O51,RES_hhdet_in_fec!O54:O55)=0,0,SUM(RES_hhdet_in_fec!O50:O51,RES_hhdet_in_fec!O54:O55)/0.086*1000000/SUM(RES_hhdet_in_new!O50:O51,RES_hhdet_in_new!O54:O55))</f>
        <v>846.73988088637736</v>
      </c>
      <c r="P49" s="157">
        <f>IF(SUM(RES_hhdet_in_fec!P50:P51,RES_hhdet_in_fec!P54:P55)=0,0,SUM(RES_hhdet_in_fec!P50:P51,RES_hhdet_in_fec!P54:P55)/0.086*1000000/SUM(RES_hhdet_in_new!P50:P51,RES_hhdet_in_new!P54:P55))</f>
        <v>910.7152851941828</v>
      </c>
      <c r="Q49" s="157">
        <f>IF(SUM(RES_hhdet_in_fec!Q50:Q51,RES_hhdet_in_fec!Q54:Q55)=0,0,SUM(RES_hhdet_in_fec!Q50:Q51,RES_hhdet_in_fec!Q54:Q55)/0.086*1000000/SUM(RES_hhdet_in_new!Q50:Q51,RES_hhdet_in_new!Q54:Q55))</f>
        <v>960.71610269875589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0</v>
      </c>
      <c r="D50" s="132">
        <f>IF(RES_hhdet_in_fec!D50=0,0,RES_hhdet_in_fec!D50/0.086*1000000/RES_hhdet_in_new!D50)</f>
        <v>0</v>
      </c>
      <c r="E50" s="132">
        <f>IF(RES_hhdet_in_fec!E50=0,0,RES_hhdet_in_fec!E50/0.086*1000000/RES_hhdet_in_new!E50)</f>
        <v>0</v>
      </c>
      <c r="F50" s="132">
        <f>IF(RES_hhdet_in_fec!F50=0,0,RES_hhdet_in_fec!F50/0.086*1000000/RES_hhdet_in_new!F50)</f>
        <v>0</v>
      </c>
      <c r="G50" s="132">
        <f>IF(RES_hhdet_in_fec!G50=0,0,RES_hhdet_in_fec!G50/0.086*1000000/RES_hhdet_in_new!G50)</f>
        <v>0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0</v>
      </c>
      <c r="J50" s="132">
        <f>IF(RES_hhdet_in_fec!J50=0,0,RES_hhdet_in_fec!J50/0.086*1000000/RES_hhdet_in_new!J50)</f>
        <v>0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0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0</v>
      </c>
      <c r="L51" s="132">
        <f>IF(RES_hhdet_in_fec!L51=0,0,RES_hhdet_in_fec!L51/0.086*1000000/RES_hhdet_in_new!L51)</f>
        <v>0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0</v>
      </c>
      <c r="L52" s="165">
        <f>IF(RES_hhdet_in_fec!L52=0,0,RES_hhdet_in_fec!L52/0.086*1000000/RES_hhdet_in_new!L51)</f>
        <v>0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0</v>
      </c>
      <c r="L53" s="164">
        <f>IF(RES_hhdet_in_fec!L53=0,0,RES_hhdet_in_fec!L53/0.086*1000000/RES_hhdet_in_new!L51)</f>
        <v>0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0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0</v>
      </c>
      <c r="F54" s="162">
        <f>IF(RES_hhdet_in_fec!F54=0,0,RES_hhdet_in_fec!F54/0.086*1000000/RES_hhdet_in_new!F54)</f>
        <v>0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0</v>
      </c>
      <c r="K54" s="162">
        <f>IF(RES_hhdet_in_fec!K54=0,0,RES_hhdet_in_fec!K54/0.086*1000000/RES_hhdet_in_new!K54)</f>
        <v>0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1371.7546712127983</v>
      </c>
      <c r="P54" s="162">
        <f>IF(RES_hhdet_in_fec!P54=0,0,RES_hhdet_in_fec!P54/0.086*1000000/RES_hhdet_in_new!P54)</f>
        <v>1364.4182486863954</v>
      </c>
      <c r="Q54" s="162">
        <f>IF(RES_hhdet_in_fec!Q54=0,0,RES_hhdet_in_fec!Q54/0.086*1000000/RES_hhdet_in_new!Q54)</f>
        <v>1442.140372002078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0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0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833.32016357821078</v>
      </c>
      <c r="P55" s="160">
        <f>IF(RES_hhdet_in_fec!P55=0,0,RES_hhdet_in_fec!P55/0.086*1000000/RES_hhdet_in_new!P55)</f>
        <v>840.29554698021707</v>
      </c>
      <c r="Q55" s="160">
        <f>IF(RES_hhdet_in_fec!Q55=0,0,RES_hhdet_in_fec!Q55/0.086*1000000/RES_hhdet_in_new!Q55)</f>
        <v>919.88350151881968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0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0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37.0373761227453</v>
      </c>
      <c r="P56" s="156">
        <f>IF(RES_hhdet_in_fec!P56=0,0,RES_hhdet_in_fec!P56/0.086*1000000/RES_hhdet_in_new!P55)</f>
        <v>36.947423271527803</v>
      </c>
      <c r="Q56" s="156">
        <f>IF(RES_hhdet_in_fec!Q56=0,0,RES_hhdet_in_fec!Q56/0.086*1000000/RES_hhdet_in_new!Q55)</f>
        <v>98.408061422315654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0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0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796.28278745546572</v>
      </c>
      <c r="P57" s="156">
        <f>IF(RES_hhdet_in_fec!P57=0,0,RES_hhdet_in_fec!P57/0.086*1000000/RES_hhdet_in_new!P55)</f>
        <v>803.34812370868929</v>
      </c>
      <c r="Q57" s="156">
        <f>IF(RES_hhdet_in_fec!Q57=0,0,RES_hhdet_in_fec!Q57/0.086*1000000/RES_hhdet_in_new!Q55)</f>
        <v>821.47544009650403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0</v>
      </c>
      <c r="D58" s="157">
        <f>IF(SUM(RES_hhdet_in_fec!D59:D60)=0,0,SUM(RES_hhdet_in_fec!D59:D60)/0.086*1000000/SUM(RES_hhdet_in_new!D59:D60))</f>
        <v>0</v>
      </c>
      <c r="E58" s="157">
        <f>IF(SUM(RES_hhdet_in_fec!E59:E60)=0,0,SUM(RES_hhdet_in_fec!E59:E60)/0.086*1000000/SUM(RES_hhdet_in_new!E59:E60))</f>
        <v>0</v>
      </c>
      <c r="F58" s="157">
        <f>IF(SUM(RES_hhdet_in_fec!F59:F60)=0,0,SUM(RES_hhdet_in_fec!F59:F60)/0.086*1000000/SUM(RES_hhdet_in_new!F59:F60))</f>
        <v>0</v>
      </c>
      <c r="G58" s="157">
        <f>IF(SUM(RES_hhdet_in_fec!G59:G60)=0,0,SUM(RES_hhdet_in_fec!G59:G60)/0.086*1000000/SUM(RES_hhdet_in_new!G59:G60))</f>
        <v>0</v>
      </c>
      <c r="H58" s="157">
        <f>IF(SUM(RES_hhdet_in_fec!H59:H60)=0,0,SUM(RES_hhdet_in_fec!H59:H60)/0.086*1000000/SUM(RES_hhdet_in_new!H59:H60))</f>
        <v>0</v>
      </c>
      <c r="I58" s="157">
        <f>IF(SUM(RES_hhdet_in_fec!I59:I60)=0,0,SUM(RES_hhdet_in_fec!I59:I60)/0.086*1000000/SUM(RES_hhdet_in_new!I59:I60))</f>
        <v>0</v>
      </c>
      <c r="J58" s="157">
        <f>IF(SUM(RES_hhdet_in_fec!J59:J60)=0,0,SUM(RES_hhdet_in_fec!J59:J60)/0.086*1000000/SUM(RES_hhdet_in_new!J59:J60))</f>
        <v>0</v>
      </c>
      <c r="K58" s="157">
        <f>IF(SUM(RES_hhdet_in_fec!K59:K60)=0,0,SUM(RES_hhdet_in_fec!K59:K60)/0.086*1000000/SUM(RES_hhdet_in_new!K59:K60))</f>
        <v>0</v>
      </c>
      <c r="L58" s="157">
        <f>IF(SUM(RES_hhdet_in_fec!L59:L60)=0,0,SUM(RES_hhdet_in_fec!L59:L60)/0.086*1000000/SUM(RES_hhdet_in_new!L59:L60))</f>
        <v>0</v>
      </c>
      <c r="M58" s="157">
        <f>IF(SUM(RES_hhdet_in_fec!M59:M60)=0,0,SUM(RES_hhdet_in_fec!M59:M60)/0.086*1000000/SUM(RES_hhdet_in_new!M59:M60))</f>
        <v>0</v>
      </c>
      <c r="N58" s="157">
        <f>IF(SUM(RES_hhdet_in_fec!N59:N60)=0,0,SUM(RES_hhdet_in_fec!N59:N60)/0.086*1000000/SUM(RES_hhdet_in_new!N59:N60))</f>
        <v>0</v>
      </c>
      <c r="O58" s="157">
        <f>IF(SUM(RES_hhdet_in_fec!O59:O60)=0,0,SUM(RES_hhdet_in_fec!O59:O60)/0.086*1000000/SUM(RES_hhdet_in_new!O59:O60))</f>
        <v>780.35252271151501</v>
      </c>
      <c r="P58" s="157">
        <f>IF(SUM(RES_hhdet_in_fec!P59:P60)=0,0,SUM(RES_hhdet_in_fec!P59:P60)/0.086*1000000/SUM(RES_hhdet_in_new!P59:P60))</f>
        <v>781.90327607787333</v>
      </c>
      <c r="Q58" s="157">
        <f>IF(SUM(RES_hhdet_in_fec!Q59:Q60)=0,0,SUM(RES_hhdet_in_fec!Q59:Q60)/0.086*1000000/SUM(RES_hhdet_in_new!Q59:Q60))</f>
        <v>865.19649181198463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0</v>
      </c>
      <c r="D60" s="57">
        <f>IF(RES_hhdet_in_fec!D60=0,0,RES_hhdet_in_fec!D60/0.086*1000000/RES_hhdet_in_new!D60)</f>
        <v>0</v>
      </c>
      <c r="E60" s="57">
        <f>IF(RES_hhdet_in_fec!E60=0,0,RES_hhdet_in_fec!E60/0.086*1000000/RES_hhdet_in_new!E60)</f>
        <v>0</v>
      </c>
      <c r="F60" s="57">
        <f>IF(RES_hhdet_in_fec!F60=0,0,RES_hhdet_in_fec!F60/0.086*1000000/RES_hhdet_in_new!F60)</f>
        <v>0</v>
      </c>
      <c r="G60" s="57">
        <f>IF(RES_hhdet_in_fec!G60=0,0,RES_hhdet_in_fec!G60/0.086*1000000/RES_hhdet_in_new!G60)</f>
        <v>0</v>
      </c>
      <c r="H60" s="57">
        <f>IF(RES_hhdet_in_fec!H60=0,0,RES_hhdet_in_fec!H60/0.086*1000000/RES_hhdet_in_new!H60)</f>
        <v>0</v>
      </c>
      <c r="I60" s="57">
        <f>IF(RES_hhdet_in_fec!I60=0,0,RES_hhdet_in_fec!I60/0.086*1000000/RES_hhdet_in_new!I60)</f>
        <v>0</v>
      </c>
      <c r="J60" s="57">
        <f>IF(RES_hhdet_in_fec!J60=0,0,RES_hhdet_in_fec!J60/0.086*1000000/RES_hhdet_in_new!J60)</f>
        <v>0</v>
      </c>
      <c r="K60" s="57">
        <f>IF(RES_hhdet_in_fec!K60=0,0,RES_hhdet_in_fec!K60/0.086*1000000/RES_hhdet_in_new!K60)</f>
        <v>0</v>
      </c>
      <c r="L60" s="57">
        <f>IF(RES_hhdet_in_fec!L60=0,0,RES_hhdet_in_fec!L60/0.086*1000000/RES_hhdet_in_new!L60)</f>
        <v>0</v>
      </c>
      <c r="M60" s="57">
        <f>IF(RES_hhdet_in_fec!M60=0,0,RES_hhdet_in_fec!M60/0.086*1000000/RES_hhdet_in_new!M60)</f>
        <v>0</v>
      </c>
      <c r="N60" s="57">
        <f>IF(RES_hhdet_in_fec!N60=0,0,RES_hhdet_in_fec!N60/0.086*1000000/RES_hhdet_in_new!N60)</f>
        <v>0</v>
      </c>
      <c r="O60" s="57">
        <f>IF(RES_hhdet_in_fec!O60=0,0,RES_hhdet_in_fec!O60/0.086*1000000/RES_hhdet_in_new!O60)</f>
        <v>780.35252271151501</v>
      </c>
      <c r="P60" s="57">
        <f>IF(RES_hhdet_in_fec!P60=0,0,RES_hhdet_in_fec!P60/0.086*1000000/RES_hhdet_in_new!P60)</f>
        <v>781.90327607787333</v>
      </c>
      <c r="Q60" s="57">
        <f>IF(RES_hhdet_in_fec!Q60=0,0,RES_hhdet_in_fec!Q60/0.086*1000000/RES_hhdet_in_new!Q60)</f>
        <v>865.19649181198463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0</v>
      </c>
      <c r="D62" s="168">
        <f t="shared" ref="D62" si="52">SUM(D63,D66,D68,D77)</f>
        <v>0</v>
      </c>
      <c r="E62" s="168">
        <f t="shared" ref="E62" si="53">SUM(E63,E66,E68,E77)</f>
        <v>0</v>
      </c>
      <c r="F62" s="168">
        <f t="shared" ref="F62" si="54">SUM(F63,F66,F68,F77)</f>
        <v>0</v>
      </c>
      <c r="G62" s="168">
        <f t="shared" ref="G62" si="55">SUM(G63,G66,G68,G77)</f>
        <v>0</v>
      </c>
      <c r="H62" s="168">
        <f t="shared" ref="H62" si="56">SUM(H63,H66,H68,H77)</f>
        <v>0</v>
      </c>
      <c r="I62" s="168">
        <f t="shared" ref="I62" si="57">SUM(I63,I66,I68,I77)</f>
        <v>0</v>
      </c>
      <c r="J62" s="168">
        <f t="shared" ref="J62" si="58">SUM(J63,J66,J68,J77)</f>
        <v>0</v>
      </c>
      <c r="K62" s="168">
        <f t="shared" ref="K62" si="59">SUM(K63,K66,K68,K77)</f>
        <v>0</v>
      </c>
      <c r="L62" s="168">
        <f t="shared" ref="L62" si="60">SUM(L63,L66,L68,L77)</f>
        <v>0</v>
      </c>
      <c r="M62" s="168">
        <f t="shared" ref="M62" si="61">SUM(M63,M66,M68,M77)</f>
        <v>0</v>
      </c>
      <c r="N62" s="168">
        <f t="shared" ref="N62" si="62">SUM(N63,N66,N68,N77)</f>
        <v>0</v>
      </c>
      <c r="O62" s="168">
        <f t="shared" ref="O62" si="63">SUM(O63,O66,O68,O77)</f>
        <v>0</v>
      </c>
      <c r="P62" s="168">
        <f t="shared" ref="P62" si="64">SUM(P63,P66,P68,P77)</f>
        <v>0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0</v>
      </c>
      <c r="D63" s="157">
        <f t="shared" si="66"/>
        <v>0</v>
      </c>
      <c r="E63" s="157">
        <f t="shared" si="66"/>
        <v>0</v>
      </c>
      <c r="F63" s="157">
        <f t="shared" si="66"/>
        <v>0</v>
      </c>
      <c r="G63" s="157">
        <f t="shared" si="66"/>
        <v>0</v>
      </c>
      <c r="H63" s="157">
        <f t="shared" si="66"/>
        <v>0</v>
      </c>
      <c r="I63" s="157">
        <f t="shared" si="66"/>
        <v>0</v>
      </c>
      <c r="J63" s="157">
        <f t="shared" si="66"/>
        <v>0</v>
      </c>
      <c r="K63" s="157">
        <f t="shared" si="66"/>
        <v>0</v>
      </c>
      <c r="L63" s="157">
        <f t="shared" si="66"/>
        <v>0</v>
      </c>
      <c r="M63" s="157">
        <f t="shared" si="66"/>
        <v>0</v>
      </c>
      <c r="N63" s="157">
        <f t="shared" si="66"/>
        <v>0</v>
      </c>
      <c r="O63" s="157">
        <f t="shared" si="66"/>
        <v>0</v>
      </c>
      <c r="P63" s="157">
        <f t="shared" si="66"/>
        <v>0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0</v>
      </c>
      <c r="D64" s="156">
        <f>IF(RES_hhdet_in_fec!D64=0,0,RES_hhdet_in_fec!D64/0.086*1000000/RES_hhdet_in_new!D64)</f>
        <v>0</v>
      </c>
      <c r="E64" s="156">
        <f>IF(RES_hhdet_in_fec!E64=0,0,RES_hhdet_in_fec!E64/0.086*1000000/RES_hhdet_in_new!E64)</f>
        <v>0</v>
      </c>
      <c r="F64" s="156">
        <f>IF(RES_hhdet_in_fec!F64=0,0,RES_hhdet_in_fec!F64/0.086*1000000/RES_hhdet_in_new!F64)</f>
        <v>0</v>
      </c>
      <c r="G64" s="156">
        <f>IF(RES_hhdet_in_fec!G64=0,0,RES_hhdet_in_fec!G64/0.086*1000000/RES_hhdet_in_new!G64)</f>
        <v>0</v>
      </c>
      <c r="H64" s="156">
        <f>IF(RES_hhdet_in_fec!H64=0,0,RES_hhdet_in_fec!H64/0.086*1000000/RES_hhdet_in_new!H64)</f>
        <v>0</v>
      </c>
      <c r="I64" s="156">
        <f>IF(RES_hhdet_in_fec!I64=0,0,RES_hhdet_in_fec!I64/0.086*1000000/RES_hhdet_in_new!I64)</f>
        <v>0</v>
      </c>
      <c r="J64" s="156">
        <f>IF(RES_hhdet_in_fec!J64=0,0,RES_hhdet_in_fec!J64/0.086*1000000/RES_hhdet_in_new!J64)</f>
        <v>0</v>
      </c>
      <c r="K64" s="156">
        <f>IF(RES_hhdet_in_fec!K64=0,0,RES_hhdet_in_fec!K64/0.086*1000000/RES_hhdet_in_new!K64)</f>
        <v>0</v>
      </c>
      <c r="L64" s="156">
        <f>IF(RES_hhdet_in_fec!L64=0,0,RES_hhdet_in_fec!L64/0.086*1000000/RES_hhdet_in_new!L64)</f>
        <v>0</v>
      </c>
      <c r="M64" s="156">
        <f>IF(RES_hhdet_in_fec!M64=0,0,RES_hhdet_in_fec!M64/0.086*1000000/RES_hhdet_in_new!M64)</f>
        <v>0</v>
      </c>
      <c r="N64" s="156">
        <f>IF(RES_hhdet_in_fec!N64=0,0,RES_hhdet_in_fec!N64/0.086*1000000/RES_hhdet_in_new!N64)</f>
        <v>0</v>
      </c>
      <c r="O64" s="156">
        <f>IF(RES_hhdet_in_fec!O64=0,0,RES_hhdet_in_fec!O64/0.086*1000000/RES_hhdet_in_new!O64)</f>
        <v>0</v>
      </c>
      <c r="P64" s="156">
        <f>IF(RES_hhdet_in_fec!P64=0,0,RES_hhdet_in_fec!P64/0.086*1000000/RES_hhdet_in_new!P64)</f>
        <v>0</v>
      </c>
      <c r="Q64" s="156">
        <f>IF(RES_hhdet_in_fec!Q64=0,0,RES_hhdet_in_fec!Q64/0.086*1000000/RES_hhdet_in_new!Q64)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0</v>
      </c>
      <c r="D65" s="156">
        <f>IF(RES_hhdet_in_fec!D65=0,0,RES_hhdet_in_fec!D65/0.086*1000000/RES_hhdet_in_new!D64)</f>
        <v>0</v>
      </c>
      <c r="E65" s="156">
        <f>IF(RES_hhdet_in_fec!E65=0,0,RES_hhdet_in_fec!E65/0.086*1000000/RES_hhdet_in_new!E64)</f>
        <v>0</v>
      </c>
      <c r="F65" s="156">
        <f>IF(RES_hhdet_in_fec!F65=0,0,RES_hhdet_in_fec!F65/0.086*1000000/RES_hhdet_in_new!F64)</f>
        <v>0</v>
      </c>
      <c r="G65" s="156">
        <f>IF(RES_hhdet_in_fec!G65=0,0,RES_hhdet_in_fec!G65/0.086*1000000/RES_hhdet_in_new!G64)</f>
        <v>0</v>
      </c>
      <c r="H65" s="156">
        <f>IF(RES_hhdet_in_fec!H65=0,0,RES_hhdet_in_fec!H65/0.086*1000000/RES_hhdet_in_new!H64)</f>
        <v>0</v>
      </c>
      <c r="I65" s="156">
        <f>IF(RES_hhdet_in_fec!I65=0,0,RES_hhdet_in_fec!I65/0.086*1000000/RES_hhdet_in_new!I64)</f>
        <v>0</v>
      </c>
      <c r="J65" s="156">
        <f>IF(RES_hhdet_in_fec!J65=0,0,RES_hhdet_in_fec!J65/0.086*1000000/RES_hhdet_in_new!J64)</f>
        <v>0</v>
      </c>
      <c r="K65" s="156">
        <f>IF(RES_hhdet_in_fec!K65=0,0,RES_hhdet_in_fec!K65/0.086*1000000/RES_hhdet_in_new!K64)</f>
        <v>0</v>
      </c>
      <c r="L65" s="156">
        <f>IF(RES_hhdet_in_fec!L65=0,0,RES_hhdet_in_fec!L65/0.086*1000000/RES_hhdet_in_new!L64)</f>
        <v>0</v>
      </c>
      <c r="M65" s="156">
        <f>IF(RES_hhdet_in_fec!M65=0,0,RES_hhdet_in_fec!M65/0.086*1000000/RES_hhdet_in_new!M64)</f>
        <v>0</v>
      </c>
      <c r="N65" s="156">
        <f>IF(RES_hhdet_in_fec!N65=0,0,RES_hhdet_in_fec!N65/0.086*1000000/RES_hhdet_in_new!N64)</f>
        <v>0</v>
      </c>
      <c r="O65" s="156">
        <f>IF(RES_hhdet_in_fec!O65=0,0,RES_hhdet_in_fec!O65/0.086*1000000/RES_hhdet_in_new!O64)</f>
        <v>0</v>
      </c>
      <c r="P65" s="156">
        <f>IF(RES_hhdet_in_fec!P65=0,0,RES_hhdet_in_fec!P65/0.086*1000000/RES_hhdet_in_new!P64)</f>
        <v>0</v>
      </c>
      <c r="Q65" s="156">
        <f>IF(RES_hhdet_in_fec!Q65=0,0,RES_hhdet_in_fec!Q65/0.086*1000000/RES_hhdet_in_new!Q64)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0</v>
      </c>
      <c r="D67" s="156">
        <f>IF(RES_hhdet_in_fec!D67=0,0,RES_hhdet_in_fec!D67/0.086*1000000/RES_hhdet_in_new!D67)</f>
        <v>0</v>
      </c>
      <c r="E67" s="156">
        <f>IF(RES_hhdet_in_fec!E67=0,0,RES_hhdet_in_fec!E67/0.086*1000000/RES_hhdet_in_new!E67)</f>
        <v>0</v>
      </c>
      <c r="F67" s="156">
        <f>IF(RES_hhdet_in_fec!F67=0,0,RES_hhdet_in_fec!F67/0.086*1000000/RES_hhdet_in_new!F67)</f>
        <v>0</v>
      </c>
      <c r="G67" s="156">
        <f>IF(RES_hhdet_in_fec!G67=0,0,RES_hhdet_in_fec!G67/0.086*1000000/RES_hhdet_in_new!G67)</f>
        <v>0</v>
      </c>
      <c r="H67" s="156">
        <f>IF(RES_hhdet_in_fec!H67=0,0,RES_hhdet_in_fec!H67/0.086*1000000/RES_hhdet_in_new!H67)</f>
        <v>0</v>
      </c>
      <c r="I67" s="156">
        <f>IF(RES_hhdet_in_fec!I67=0,0,RES_hhdet_in_fec!I67/0.086*1000000/RES_hhdet_in_new!I67)</f>
        <v>0</v>
      </c>
      <c r="J67" s="156">
        <f>IF(RES_hhdet_in_fec!J67=0,0,RES_hhdet_in_fec!J67/0.086*1000000/RES_hhdet_in_new!J67)</f>
        <v>0</v>
      </c>
      <c r="K67" s="156">
        <f>IF(RES_hhdet_in_fec!K67=0,0,RES_hhdet_in_fec!K67/0.086*1000000/RES_hhdet_in_new!K67)</f>
        <v>0</v>
      </c>
      <c r="L67" s="156">
        <f>IF(RES_hhdet_in_fec!L67=0,0,RES_hhdet_in_fec!L67/0.086*1000000/RES_hhdet_in_new!L67)</f>
        <v>0</v>
      </c>
      <c r="M67" s="156">
        <f>IF(RES_hhdet_in_fec!M67=0,0,RES_hhdet_in_fec!M67/0.086*1000000/RES_hhdet_in_new!M67)</f>
        <v>0</v>
      </c>
      <c r="N67" s="156">
        <f>IF(RES_hhdet_in_fec!N67=0,0,RES_hhdet_in_fec!N67/0.086*1000000/RES_hhdet_in_new!N67)</f>
        <v>0</v>
      </c>
      <c r="O67" s="156">
        <f>IF(RES_hhdet_in_fec!O67=0,0,RES_hhdet_in_fec!O67/0.086*1000000/RES_hhdet_in_new!O67)</f>
        <v>0</v>
      </c>
      <c r="P67" s="156">
        <f>IF(RES_hhdet_in_fec!P67=0,0,RES_hhdet_in_fec!P67/0.086*1000000/RES_hhdet_in_new!P67)</f>
        <v>0</v>
      </c>
      <c r="Q67" s="156">
        <f>IF(RES_hhdet_in_fec!Q67=0,0,RES_hhdet_in_fec!Q67/0.086*1000000/RES_hhdet_in_new!Q67)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0</v>
      </c>
      <c r="D68" s="157">
        <f>IF(SUM(RES_hhdet_in_fec!D69:D70,RES_hhdet_in_fec!D73:D74)=0,0,SUM(RES_hhdet_in_fec!D69:D70,RES_hhdet_in_fec!D73:D74)/0.086*1000000/SUM(RES_hhdet_in_new!D69:D70,RES_hhdet_in_new!D73:D74))</f>
        <v>0</v>
      </c>
      <c r="E68" s="157">
        <f>IF(SUM(RES_hhdet_in_fec!E69:E70,RES_hhdet_in_fec!E73:E74)=0,0,SUM(RES_hhdet_in_fec!E69:E70,RES_hhdet_in_fec!E73:E74)/0.086*1000000/SUM(RES_hhdet_in_new!E69:E70,RES_hhdet_in_new!E73:E74))</f>
        <v>0</v>
      </c>
      <c r="F68" s="157">
        <f>IF(SUM(RES_hhdet_in_fec!F69:F70,RES_hhdet_in_fec!F73:F74)=0,0,SUM(RES_hhdet_in_fec!F69:F70,RES_hhdet_in_fec!F73:F74)/0.086*1000000/SUM(RES_hhdet_in_new!F69:F70,RES_hhdet_in_new!F73:F74))</f>
        <v>0</v>
      </c>
      <c r="G68" s="157">
        <f>IF(SUM(RES_hhdet_in_fec!G69:G70,RES_hhdet_in_fec!G73:G74)=0,0,SUM(RES_hhdet_in_fec!G69:G70,RES_hhdet_in_fec!G73:G74)/0.086*1000000/SUM(RES_hhdet_in_new!G69:G70,RES_hhdet_in_new!G73:G74))</f>
        <v>0</v>
      </c>
      <c r="H68" s="157">
        <f>IF(SUM(RES_hhdet_in_fec!H69:H70,RES_hhdet_in_fec!H73:H74)=0,0,SUM(RES_hhdet_in_fec!H69:H70,RES_hhdet_in_fec!H73:H74)/0.086*1000000/SUM(RES_hhdet_in_new!H69:H70,RES_hhdet_in_new!H73:H74))</f>
        <v>0</v>
      </c>
      <c r="I68" s="157">
        <f>IF(SUM(RES_hhdet_in_fec!I69:I70,RES_hhdet_in_fec!I73:I74)=0,0,SUM(RES_hhdet_in_fec!I69:I70,RES_hhdet_in_fec!I73:I74)/0.086*1000000/SUM(RES_hhdet_in_new!I69:I70,RES_hhdet_in_new!I73:I74))</f>
        <v>0</v>
      </c>
      <c r="J68" s="157">
        <f>IF(SUM(RES_hhdet_in_fec!J69:J70,RES_hhdet_in_fec!J73:J74)=0,0,SUM(RES_hhdet_in_fec!J69:J70,RES_hhdet_in_fec!J73:J74)/0.086*1000000/SUM(RES_hhdet_in_new!J69:J70,RES_hhdet_in_new!J73:J74))</f>
        <v>0</v>
      </c>
      <c r="K68" s="157">
        <f>IF(SUM(RES_hhdet_in_fec!K69:K70,RES_hhdet_in_fec!K73:K74)=0,0,SUM(RES_hhdet_in_fec!K69:K70,RES_hhdet_in_fec!K73:K74)/0.086*1000000/SUM(RES_hhdet_in_new!K69:K70,RES_hhdet_in_new!K73:K74))</f>
        <v>0</v>
      </c>
      <c r="L68" s="157">
        <f>IF(SUM(RES_hhdet_in_fec!L69:L70,RES_hhdet_in_fec!L73:L74)=0,0,SUM(RES_hhdet_in_fec!L69:L70,RES_hhdet_in_fec!L73:L74)/0.086*1000000/SUM(RES_hhdet_in_new!L69:L70,RES_hhdet_in_new!L73:L74))</f>
        <v>0</v>
      </c>
      <c r="M68" s="157">
        <f>IF(SUM(RES_hhdet_in_fec!M69:M70,RES_hhdet_in_fec!M73:M74)=0,0,SUM(RES_hhdet_in_fec!M69:M70,RES_hhdet_in_fec!M73:M74)/0.086*1000000/SUM(RES_hhdet_in_new!M69:M70,RES_hhdet_in_new!M73:M74))</f>
        <v>0</v>
      </c>
      <c r="N68" s="157">
        <f>IF(SUM(RES_hhdet_in_fec!N69:N70,RES_hhdet_in_fec!N73:N74)=0,0,SUM(RES_hhdet_in_fec!N69:N70,RES_hhdet_in_fec!N73:N74)/0.086*1000000/SUM(RES_hhdet_in_new!N69:N70,RES_hhdet_in_new!N73:N74))</f>
        <v>0</v>
      </c>
      <c r="O68" s="157">
        <f>IF(SUM(RES_hhdet_in_fec!O69:O70,RES_hhdet_in_fec!O73:O74)=0,0,SUM(RES_hhdet_in_fec!O69:O70,RES_hhdet_in_fec!O73:O74)/0.086*1000000/SUM(RES_hhdet_in_new!O69:O70,RES_hhdet_in_new!O73:O74))</f>
        <v>0</v>
      </c>
      <c r="P68" s="157">
        <f>IF(SUM(RES_hhdet_in_fec!P69:P70,RES_hhdet_in_fec!P73:P74)=0,0,SUM(RES_hhdet_in_fec!P69:P70,RES_hhdet_in_fec!P73:P74)/0.086*1000000/SUM(RES_hhdet_in_new!P69:P70,RES_hhdet_in_new!P73:P74))</f>
        <v>0</v>
      </c>
      <c r="Q68" s="157">
        <f>IF(SUM(RES_hhdet_in_fec!Q69:Q70,RES_hhdet_in_fec!Q73:Q74)=0,0,SUM(RES_hhdet_in_fec!Q69:Q70,RES_hhdet_in_fec!Q73:Q74)/0.086*1000000/SUM(RES_hhdet_in_new!Q69:Q70,RES_hhdet_in_new!Q73:Q74))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0</v>
      </c>
      <c r="D69" s="132">
        <f>IF(RES_hhdet_in_fec!D69=0,0,RES_hhdet_in_fec!D69/0.086*1000000/RES_hhdet_in_new!D69)</f>
        <v>0</v>
      </c>
      <c r="E69" s="132">
        <f>IF(RES_hhdet_in_fec!E69=0,0,RES_hhdet_in_fec!E69/0.086*1000000/RES_hhdet_in_new!E69)</f>
        <v>0</v>
      </c>
      <c r="F69" s="132">
        <f>IF(RES_hhdet_in_fec!F69=0,0,RES_hhdet_in_fec!F69/0.086*1000000/RES_hhdet_in_new!F69)</f>
        <v>0</v>
      </c>
      <c r="G69" s="132">
        <f>IF(RES_hhdet_in_fec!G69=0,0,RES_hhdet_in_fec!G69/0.086*1000000/RES_hhdet_in_new!G69)</f>
        <v>0</v>
      </c>
      <c r="H69" s="132">
        <f>IF(RES_hhdet_in_fec!H69=0,0,RES_hhdet_in_fec!H69/0.086*1000000/RES_hhdet_in_new!H69)</f>
        <v>0</v>
      </c>
      <c r="I69" s="132">
        <f>IF(RES_hhdet_in_fec!I69=0,0,RES_hhdet_in_fec!I69/0.086*1000000/RES_hhdet_in_new!I69)</f>
        <v>0</v>
      </c>
      <c r="J69" s="132">
        <f>IF(RES_hhdet_in_fec!J69=0,0,RES_hhdet_in_fec!J69/0.086*1000000/RES_hhdet_in_new!J69)</f>
        <v>0</v>
      </c>
      <c r="K69" s="132">
        <f>IF(RES_hhdet_in_fec!K69=0,0,RES_hhdet_in_fec!K69/0.086*1000000/RES_hhdet_in_new!K69)</f>
        <v>0</v>
      </c>
      <c r="L69" s="132">
        <f>IF(RES_hhdet_in_fec!L69=0,0,RES_hhdet_in_fec!L69/0.086*1000000/RES_hhdet_in_new!L69)</f>
        <v>0</v>
      </c>
      <c r="M69" s="132">
        <f>IF(RES_hhdet_in_fec!M69=0,0,RES_hhdet_in_fec!M69/0.086*1000000/RES_hhdet_in_new!M69)</f>
        <v>0</v>
      </c>
      <c r="N69" s="132">
        <f>IF(RES_hhdet_in_fec!N69=0,0,RES_hhdet_in_fec!N69/0.086*1000000/RES_hhdet_in_new!N69)</f>
        <v>0</v>
      </c>
      <c r="O69" s="132">
        <f>IF(RES_hhdet_in_fec!O69=0,0,RES_hhdet_in_fec!O69/0.086*1000000/RES_hhdet_in_new!O69)</f>
        <v>0</v>
      </c>
      <c r="P69" s="132">
        <f>IF(RES_hhdet_in_fec!P69=0,0,RES_hhdet_in_fec!P69/0.086*1000000/RES_hhdet_in_new!P69)</f>
        <v>0</v>
      </c>
      <c r="Q69" s="132">
        <f>IF(RES_hhdet_in_fec!Q69=0,0,RES_hhdet_in_fec!Q69/0.086*1000000/RES_hhdet_in_new!Q69)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0</v>
      </c>
      <c r="D70" s="132">
        <f>IF(RES_hhdet_in_fec!D70=0,0,RES_hhdet_in_fec!D70/0.086*1000000/RES_hhdet_in_new!D70)</f>
        <v>0</v>
      </c>
      <c r="E70" s="132">
        <f>IF(RES_hhdet_in_fec!E70=0,0,RES_hhdet_in_fec!E70/0.086*1000000/RES_hhdet_in_new!E70)</f>
        <v>0</v>
      </c>
      <c r="F70" s="132">
        <f>IF(RES_hhdet_in_fec!F70=0,0,RES_hhdet_in_fec!F70/0.086*1000000/RES_hhdet_in_new!F70)</f>
        <v>0</v>
      </c>
      <c r="G70" s="132">
        <f>IF(RES_hhdet_in_fec!G70=0,0,RES_hhdet_in_fec!G70/0.086*1000000/RES_hhdet_in_new!G70)</f>
        <v>0</v>
      </c>
      <c r="H70" s="132">
        <f>IF(RES_hhdet_in_fec!H70=0,0,RES_hhdet_in_fec!H70/0.086*1000000/RES_hhdet_in_new!H70)</f>
        <v>0</v>
      </c>
      <c r="I70" s="132">
        <f>IF(RES_hhdet_in_fec!I70=0,0,RES_hhdet_in_fec!I70/0.086*1000000/RES_hhdet_in_new!I70)</f>
        <v>0</v>
      </c>
      <c r="J70" s="132">
        <f>IF(RES_hhdet_in_fec!J70=0,0,RES_hhdet_in_fec!J70/0.086*1000000/RES_hhdet_in_new!J70)</f>
        <v>0</v>
      </c>
      <c r="K70" s="132">
        <f>IF(RES_hhdet_in_fec!K70=0,0,RES_hhdet_in_fec!K70/0.086*1000000/RES_hhdet_in_new!K70)</f>
        <v>0</v>
      </c>
      <c r="L70" s="132">
        <f>IF(RES_hhdet_in_fec!L70=0,0,RES_hhdet_in_fec!L70/0.086*1000000/RES_hhdet_in_new!L70)</f>
        <v>0</v>
      </c>
      <c r="M70" s="132">
        <f>IF(RES_hhdet_in_fec!M70=0,0,RES_hhdet_in_fec!M70/0.086*1000000/RES_hhdet_in_new!M70)</f>
        <v>0</v>
      </c>
      <c r="N70" s="132">
        <f>IF(RES_hhdet_in_fec!N70=0,0,RES_hhdet_in_fec!N70/0.086*1000000/RES_hhdet_in_new!N70)</f>
        <v>0</v>
      </c>
      <c r="O70" s="132">
        <f>IF(RES_hhdet_in_fec!O70=0,0,RES_hhdet_in_fec!O70/0.086*1000000/RES_hhdet_in_new!O70)</f>
        <v>0</v>
      </c>
      <c r="P70" s="132">
        <f>IF(RES_hhdet_in_fec!P70=0,0,RES_hhdet_in_fec!P70/0.086*1000000/RES_hhdet_in_new!P70)</f>
        <v>0</v>
      </c>
      <c r="Q70" s="132">
        <f>IF(RES_hhdet_in_fec!Q70=0,0,RES_hhdet_in_fec!Q70/0.086*1000000/RES_hhdet_in_new!Q70)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0</v>
      </c>
      <c r="D71" s="165">
        <f>IF(RES_hhdet_in_fec!D71=0,0,RES_hhdet_in_fec!D71/0.086*1000000/RES_hhdet_in_new!D70)</f>
        <v>0</v>
      </c>
      <c r="E71" s="165">
        <f>IF(RES_hhdet_in_fec!E71=0,0,RES_hhdet_in_fec!E71/0.086*1000000/RES_hhdet_in_new!E70)</f>
        <v>0</v>
      </c>
      <c r="F71" s="165">
        <f>IF(RES_hhdet_in_fec!F71=0,0,RES_hhdet_in_fec!F71/0.086*1000000/RES_hhdet_in_new!F70)</f>
        <v>0</v>
      </c>
      <c r="G71" s="165">
        <f>IF(RES_hhdet_in_fec!G71=0,0,RES_hhdet_in_fec!G71/0.086*1000000/RES_hhdet_in_new!G70)</f>
        <v>0</v>
      </c>
      <c r="H71" s="165">
        <f>IF(RES_hhdet_in_fec!H71=0,0,RES_hhdet_in_fec!H71/0.086*1000000/RES_hhdet_in_new!H70)</f>
        <v>0</v>
      </c>
      <c r="I71" s="165">
        <f>IF(RES_hhdet_in_fec!I71=0,0,RES_hhdet_in_fec!I71/0.086*1000000/RES_hhdet_in_new!I70)</f>
        <v>0</v>
      </c>
      <c r="J71" s="165">
        <f>IF(RES_hhdet_in_fec!J71=0,0,RES_hhdet_in_fec!J71/0.086*1000000/RES_hhdet_in_new!J70)</f>
        <v>0</v>
      </c>
      <c r="K71" s="165">
        <f>IF(RES_hhdet_in_fec!K71=0,0,RES_hhdet_in_fec!K71/0.086*1000000/RES_hhdet_in_new!K70)</f>
        <v>0</v>
      </c>
      <c r="L71" s="165">
        <f>IF(RES_hhdet_in_fec!L71=0,0,RES_hhdet_in_fec!L71/0.086*1000000/RES_hhdet_in_new!L70)</f>
        <v>0</v>
      </c>
      <c r="M71" s="165">
        <f>IF(RES_hhdet_in_fec!M71=0,0,RES_hhdet_in_fec!M71/0.086*1000000/RES_hhdet_in_new!M70)</f>
        <v>0</v>
      </c>
      <c r="N71" s="165">
        <f>IF(RES_hhdet_in_fec!N71=0,0,RES_hhdet_in_fec!N71/0.086*1000000/RES_hhdet_in_new!N70)</f>
        <v>0</v>
      </c>
      <c r="O71" s="165">
        <f>IF(RES_hhdet_in_fec!O71=0,0,RES_hhdet_in_fec!O71/0.086*1000000/RES_hhdet_in_new!O70)</f>
        <v>0</v>
      </c>
      <c r="P71" s="165">
        <f>IF(RES_hhdet_in_fec!P71=0,0,RES_hhdet_in_fec!P71/0.086*1000000/RES_hhdet_in_new!P70)</f>
        <v>0</v>
      </c>
      <c r="Q71" s="165">
        <f>IF(RES_hhdet_in_fec!Q71=0,0,RES_hhdet_in_fec!Q71/0.086*1000000/RES_hhdet_in_new!Q70)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0</v>
      </c>
      <c r="D72" s="164">
        <f>IF(RES_hhdet_in_fec!D72=0,0,RES_hhdet_in_fec!D72/0.086*1000000/RES_hhdet_in_new!D70)</f>
        <v>0</v>
      </c>
      <c r="E72" s="164">
        <f>IF(RES_hhdet_in_fec!E72=0,0,RES_hhdet_in_fec!E72/0.086*1000000/RES_hhdet_in_new!E70)</f>
        <v>0</v>
      </c>
      <c r="F72" s="164">
        <f>IF(RES_hhdet_in_fec!F72=0,0,RES_hhdet_in_fec!F72/0.086*1000000/RES_hhdet_in_new!F70)</f>
        <v>0</v>
      </c>
      <c r="G72" s="164">
        <f>IF(RES_hhdet_in_fec!G72=0,0,RES_hhdet_in_fec!G72/0.086*1000000/RES_hhdet_in_new!G70)</f>
        <v>0</v>
      </c>
      <c r="H72" s="164">
        <f>IF(RES_hhdet_in_fec!H72=0,0,RES_hhdet_in_fec!H72/0.086*1000000/RES_hhdet_in_new!H70)</f>
        <v>0</v>
      </c>
      <c r="I72" s="164">
        <f>IF(RES_hhdet_in_fec!I72=0,0,RES_hhdet_in_fec!I72/0.086*1000000/RES_hhdet_in_new!I70)</f>
        <v>0</v>
      </c>
      <c r="J72" s="164">
        <f>IF(RES_hhdet_in_fec!J72=0,0,RES_hhdet_in_fec!J72/0.086*1000000/RES_hhdet_in_new!J70)</f>
        <v>0</v>
      </c>
      <c r="K72" s="164">
        <f>IF(RES_hhdet_in_fec!K72=0,0,RES_hhdet_in_fec!K72/0.086*1000000/RES_hhdet_in_new!K70)</f>
        <v>0</v>
      </c>
      <c r="L72" s="164">
        <f>IF(RES_hhdet_in_fec!L72=0,0,RES_hhdet_in_fec!L72/0.086*1000000/RES_hhdet_in_new!L70)</f>
        <v>0</v>
      </c>
      <c r="M72" s="164">
        <f>IF(RES_hhdet_in_fec!M72=0,0,RES_hhdet_in_fec!M72/0.086*1000000/RES_hhdet_in_new!M70)</f>
        <v>0</v>
      </c>
      <c r="N72" s="164">
        <f>IF(RES_hhdet_in_fec!N72=0,0,RES_hhdet_in_fec!N72/0.086*1000000/RES_hhdet_in_new!N70)</f>
        <v>0</v>
      </c>
      <c r="O72" s="164">
        <f>IF(RES_hhdet_in_fec!O72=0,0,RES_hhdet_in_fec!O72/0.086*1000000/RES_hhdet_in_new!O70)</f>
        <v>0</v>
      </c>
      <c r="P72" s="164">
        <f>IF(RES_hhdet_in_fec!P72=0,0,RES_hhdet_in_fec!P72/0.086*1000000/RES_hhdet_in_new!P70)</f>
        <v>0</v>
      </c>
      <c r="Q72" s="164">
        <f>IF(RES_hhdet_in_fec!Q72=0,0,RES_hhdet_in_fec!Q72/0.086*1000000/RES_hhdet_in_new!Q70)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0</v>
      </c>
      <c r="D73" s="162">
        <f>IF(RES_hhdet_in_fec!D73=0,0,RES_hhdet_in_fec!D73/0.086*1000000/RES_hhdet_in_new!D73)</f>
        <v>0</v>
      </c>
      <c r="E73" s="162">
        <f>IF(RES_hhdet_in_fec!E73=0,0,RES_hhdet_in_fec!E73/0.086*1000000/RES_hhdet_in_new!E73)</f>
        <v>0</v>
      </c>
      <c r="F73" s="162">
        <f>IF(RES_hhdet_in_fec!F73=0,0,RES_hhdet_in_fec!F73/0.086*1000000/RES_hhdet_in_new!F73)</f>
        <v>0</v>
      </c>
      <c r="G73" s="162">
        <f>IF(RES_hhdet_in_fec!G73=0,0,RES_hhdet_in_fec!G73/0.086*1000000/RES_hhdet_in_new!G73)</f>
        <v>0</v>
      </c>
      <c r="H73" s="162">
        <f>IF(RES_hhdet_in_fec!H73=0,0,RES_hhdet_in_fec!H73/0.086*1000000/RES_hhdet_in_new!H73)</f>
        <v>0</v>
      </c>
      <c r="I73" s="162">
        <f>IF(RES_hhdet_in_fec!I73=0,0,RES_hhdet_in_fec!I73/0.086*1000000/RES_hhdet_in_new!I73)</f>
        <v>0</v>
      </c>
      <c r="J73" s="162">
        <f>IF(RES_hhdet_in_fec!J73=0,0,RES_hhdet_in_fec!J73/0.086*1000000/RES_hhdet_in_new!J73)</f>
        <v>0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0</v>
      </c>
      <c r="N73" s="162">
        <f>IF(RES_hhdet_in_fec!N73=0,0,RES_hhdet_in_fec!N73/0.086*1000000/RES_hhdet_in_new!N73)</f>
        <v>0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0</v>
      </c>
      <c r="Q73" s="162">
        <f>IF(RES_hhdet_in_fec!Q73=0,0,RES_hhdet_in_fec!Q73/0.086*1000000/RES_hhdet_in_new!Q73)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0</v>
      </c>
      <c r="D74" s="160">
        <f>IF(RES_hhdet_in_fec!D74=0,0,RES_hhdet_in_fec!D74/0.086*1000000/RES_hhdet_in_new!D74)</f>
        <v>0</v>
      </c>
      <c r="E74" s="160">
        <f>IF(RES_hhdet_in_fec!E74=0,0,RES_hhdet_in_fec!E74/0.086*1000000/RES_hhdet_in_new!E74)</f>
        <v>0</v>
      </c>
      <c r="F74" s="160">
        <f>IF(RES_hhdet_in_fec!F74=0,0,RES_hhdet_in_fec!F74/0.086*1000000/RES_hhdet_in_new!F74)</f>
        <v>0</v>
      </c>
      <c r="G74" s="160">
        <f>IF(RES_hhdet_in_fec!G74=0,0,RES_hhdet_in_fec!G74/0.086*1000000/RES_hhdet_in_new!G74)</f>
        <v>0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0</v>
      </c>
      <c r="J74" s="160">
        <f>IF(RES_hhdet_in_fec!J74=0,0,RES_hhdet_in_fec!J74/0.086*1000000/RES_hhdet_in_new!J74)</f>
        <v>0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0</v>
      </c>
      <c r="Q74" s="160">
        <f>IF(RES_hhdet_in_fec!Q74=0,0,RES_hhdet_in_fec!Q74/0.086*1000000/RES_hhdet_in_new!Q74)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0</v>
      </c>
      <c r="D75" s="156">
        <f>IF(RES_hhdet_in_fec!D75=0,0,RES_hhdet_in_fec!D75/0.086*1000000/RES_hhdet_in_new!D74)</f>
        <v>0</v>
      </c>
      <c r="E75" s="156">
        <f>IF(RES_hhdet_in_fec!E75=0,0,RES_hhdet_in_fec!E75/0.086*1000000/RES_hhdet_in_new!E74)</f>
        <v>0</v>
      </c>
      <c r="F75" s="156">
        <f>IF(RES_hhdet_in_fec!F75=0,0,RES_hhdet_in_fec!F75/0.086*1000000/RES_hhdet_in_new!F74)</f>
        <v>0</v>
      </c>
      <c r="G75" s="156">
        <f>IF(RES_hhdet_in_fec!G75=0,0,RES_hhdet_in_fec!G75/0.086*1000000/RES_hhdet_in_new!G74)</f>
        <v>0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0</v>
      </c>
      <c r="J75" s="156">
        <f>IF(RES_hhdet_in_fec!J75=0,0,RES_hhdet_in_fec!J75/0.086*1000000/RES_hhdet_in_new!J74)</f>
        <v>0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0</v>
      </c>
      <c r="Q75" s="156">
        <f>IF(RES_hhdet_in_fec!Q75=0,0,RES_hhdet_in_fec!Q75/0.086*1000000/RES_hhdet_in_new!Q74)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0</v>
      </c>
      <c r="D76" s="156">
        <f>IF(RES_hhdet_in_fec!D76=0,0,RES_hhdet_in_fec!D76/0.086*1000000/RES_hhdet_in_new!D74)</f>
        <v>0</v>
      </c>
      <c r="E76" s="156">
        <f>IF(RES_hhdet_in_fec!E76=0,0,RES_hhdet_in_fec!E76/0.086*1000000/RES_hhdet_in_new!E74)</f>
        <v>0</v>
      </c>
      <c r="F76" s="156">
        <f>IF(RES_hhdet_in_fec!F76=0,0,RES_hhdet_in_fec!F76/0.086*1000000/RES_hhdet_in_new!F74)</f>
        <v>0</v>
      </c>
      <c r="G76" s="156">
        <f>IF(RES_hhdet_in_fec!G76=0,0,RES_hhdet_in_fec!G76/0.086*1000000/RES_hhdet_in_new!G74)</f>
        <v>0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0</v>
      </c>
      <c r="J76" s="156">
        <f>IF(RES_hhdet_in_fec!J76=0,0,RES_hhdet_in_fec!J76/0.086*1000000/RES_hhdet_in_new!J74)</f>
        <v>0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0</v>
      </c>
      <c r="Q76" s="156">
        <f>IF(RES_hhdet_in_fec!Q76=0,0,RES_hhdet_in_fec!Q76/0.086*1000000/RES_hhdet_in_new!Q74)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0</v>
      </c>
      <c r="D77" s="157">
        <f>IF(SUM(RES_hhdet_in_fec!D78:D79)=0,0,SUM(RES_hhdet_in_fec!D78:D79)/0.086*1000000/SUM(RES_hhdet_in_new!D78:D79))</f>
        <v>0</v>
      </c>
      <c r="E77" s="157">
        <f>IF(SUM(RES_hhdet_in_fec!E78:E79)=0,0,SUM(RES_hhdet_in_fec!E78:E79)/0.086*1000000/SUM(RES_hhdet_in_new!E78:E79))</f>
        <v>0</v>
      </c>
      <c r="F77" s="157">
        <f>IF(SUM(RES_hhdet_in_fec!F78:F79)=0,0,SUM(RES_hhdet_in_fec!F78:F79)/0.086*1000000/SUM(RES_hhdet_in_new!F78:F79))</f>
        <v>0</v>
      </c>
      <c r="G77" s="157">
        <f>IF(SUM(RES_hhdet_in_fec!G78:G79)=0,0,SUM(RES_hhdet_in_fec!G78:G79)/0.086*1000000/SUM(RES_hhdet_in_new!G78:G79))</f>
        <v>0</v>
      </c>
      <c r="H77" s="157">
        <f>IF(SUM(RES_hhdet_in_fec!H78:H79)=0,0,SUM(RES_hhdet_in_fec!H78:H79)/0.086*1000000/SUM(RES_hhdet_in_new!H78:H79))</f>
        <v>0</v>
      </c>
      <c r="I77" s="157">
        <f>IF(SUM(RES_hhdet_in_fec!I78:I79)=0,0,SUM(RES_hhdet_in_fec!I78:I79)/0.086*1000000/SUM(RES_hhdet_in_new!I78:I79))</f>
        <v>0</v>
      </c>
      <c r="J77" s="157">
        <f>IF(SUM(RES_hhdet_in_fec!J78:J79)=0,0,SUM(RES_hhdet_in_fec!J78:J79)/0.086*1000000/SUM(RES_hhdet_in_new!J78:J79))</f>
        <v>0</v>
      </c>
      <c r="K77" s="157">
        <f>IF(SUM(RES_hhdet_in_fec!K78:K79)=0,0,SUM(RES_hhdet_in_fec!K78:K79)/0.086*1000000/SUM(RES_hhdet_in_new!K78:K79))</f>
        <v>0</v>
      </c>
      <c r="L77" s="157">
        <f>IF(SUM(RES_hhdet_in_fec!L78:L79)=0,0,SUM(RES_hhdet_in_fec!L78:L79)/0.086*1000000/SUM(RES_hhdet_in_new!L78:L79))</f>
        <v>0</v>
      </c>
      <c r="M77" s="157">
        <f>IF(SUM(RES_hhdet_in_fec!M78:M79)=0,0,SUM(RES_hhdet_in_fec!M78:M79)/0.086*1000000/SUM(RES_hhdet_in_new!M78:M79))</f>
        <v>0</v>
      </c>
      <c r="N77" s="157">
        <f>IF(SUM(RES_hhdet_in_fec!N78:N79)=0,0,SUM(RES_hhdet_in_fec!N78:N79)/0.086*1000000/SUM(RES_hhdet_in_new!N78:N79))</f>
        <v>0</v>
      </c>
      <c r="O77" s="157">
        <f>IF(SUM(RES_hhdet_in_fec!O78:O79)=0,0,SUM(RES_hhdet_in_fec!O78:O79)/0.086*1000000/SUM(RES_hhdet_in_new!O78:O79))</f>
        <v>0</v>
      </c>
      <c r="P77" s="157">
        <f>IF(SUM(RES_hhdet_in_fec!P78:P79)=0,0,SUM(RES_hhdet_in_fec!P78:P79)/0.086*1000000/SUM(RES_hhdet_in_new!P78:P79))</f>
        <v>0</v>
      </c>
      <c r="Q77" s="157">
        <f>IF(SUM(RES_hhdet_in_fec!Q78:Q79)=0,0,SUM(RES_hhdet_in_fec!Q78:Q79)/0.086*1000000/SUM(RES_hhdet_in_new!Q78:Q79))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0</v>
      </c>
      <c r="D78" s="156">
        <f>IF(RES_hhdet_in_fec!D78=0,0,RES_hhdet_in_fec!D78/0.086*1000000/RES_hhdet_in_new!D78)</f>
        <v>0</v>
      </c>
      <c r="E78" s="156">
        <f>IF(RES_hhdet_in_fec!E78=0,0,RES_hhdet_in_fec!E78/0.086*1000000/RES_hhdet_in_new!E78)</f>
        <v>0</v>
      </c>
      <c r="F78" s="156">
        <f>IF(RES_hhdet_in_fec!F78=0,0,RES_hhdet_in_fec!F78/0.086*1000000/RES_hhdet_in_new!F78)</f>
        <v>0</v>
      </c>
      <c r="G78" s="156">
        <f>IF(RES_hhdet_in_fec!G78=0,0,RES_hhdet_in_fec!G78/0.086*1000000/RES_hhdet_in_new!G78)</f>
        <v>0</v>
      </c>
      <c r="H78" s="156">
        <f>IF(RES_hhdet_in_fec!H78=0,0,RES_hhdet_in_fec!H78/0.086*1000000/RES_hhdet_in_new!H78)</f>
        <v>0</v>
      </c>
      <c r="I78" s="156">
        <f>IF(RES_hhdet_in_fec!I78=0,0,RES_hhdet_in_fec!I78/0.086*1000000/RES_hhdet_in_new!I78)</f>
        <v>0</v>
      </c>
      <c r="J78" s="156">
        <f>IF(RES_hhdet_in_fec!J78=0,0,RES_hhdet_in_fec!J78/0.086*1000000/RES_hhdet_in_new!J78)</f>
        <v>0</v>
      </c>
      <c r="K78" s="156">
        <f>IF(RES_hhdet_in_fec!K78=0,0,RES_hhdet_in_fec!K78/0.086*1000000/RES_hhdet_in_new!K78)</f>
        <v>0</v>
      </c>
      <c r="L78" s="156">
        <f>IF(RES_hhdet_in_fec!L78=0,0,RES_hhdet_in_fec!L78/0.086*1000000/RES_hhdet_in_new!L78)</f>
        <v>0</v>
      </c>
      <c r="M78" s="156">
        <f>IF(RES_hhdet_in_fec!M78=0,0,RES_hhdet_in_fec!M78/0.086*1000000/RES_hhdet_in_new!M78)</f>
        <v>0</v>
      </c>
      <c r="N78" s="156">
        <f>IF(RES_hhdet_in_fec!N78=0,0,RES_hhdet_in_fec!N78/0.086*1000000/RES_hhdet_in_new!N78)</f>
        <v>0</v>
      </c>
      <c r="O78" s="156">
        <f>IF(RES_hhdet_in_fec!O78=0,0,RES_hhdet_in_fec!O78/0.086*1000000/RES_hhdet_in_new!O78)</f>
        <v>0</v>
      </c>
      <c r="P78" s="156">
        <f>IF(RES_hhdet_in_fec!P78=0,0,RES_hhdet_in_fec!P78/0.086*1000000/RES_hhdet_in_new!P78)</f>
        <v>0</v>
      </c>
      <c r="Q78" s="156">
        <f>IF(RES_hhdet_in_fec!Q78=0,0,RES_hhdet_in_fec!Q78/0.086*1000000/RES_hhdet_in_new!Q78)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0</v>
      </c>
      <c r="D79" s="57">
        <f>IF(RES_hhdet_in_fec!D79=0,0,RES_hhdet_in_fec!D79/0.086*1000000/RES_hhdet_in_new!D79)</f>
        <v>0</v>
      </c>
      <c r="E79" s="57">
        <f>IF(RES_hhdet_in_fec!E79=0,0,RES_hhdet_in_fec!E79/0.086*1000000/RES_hhdet_in_new!E79)</f>
        <v>0</v>
      </c>
      <c r="F79" s="57">
        <f>IF(RES_hhdet_in_fec!F79=0,0,RES_hhdet_in_fec!F79/0.086*1000000/RES_hhdet_in_new!F79)</f>
        <v>0</v>
      </c>
      <c r="G79" s="57">
        <f>IF(RES_hhdet_in_fec!G79=0,0,RES_hhdet_in_fec!G79/0.086*1000000/RES_hhdet_in_new!G79)</f>
        <v>0</v>
      </c>
      <c r="H79" s="57">
        <f>IF(RES_hhdet_in_fec!H79=0,0,RES_hhdet_in_fec!H79/0.086*1000000/RES_hhdet_in_new!H79)</f>
        <v>0</v>
      </c>
      <c r="I79" s="57">
        <f>IF(RES_hhdet_in_fec!I79=0,0,RES_hhdet_in_fec!I79/0.086*1000000/RES_hhdet_in_new!I79)</f>
        <v>0</v>
      </c>
      <c r="J79" s="57">
        <f>IF(RES_hhdet_in_fec!J79=0,0,RES_hhdet_in_fec!J79/0.086*1000000/RES_hhdet_in_new!J79)</f>
        <v>0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3998.922044144957</v>
      </c>
      <c r="M81" s="168">
        <f t="shared" ref="M81" si="78">SUM(M82,M85,M87,M100)</f>
        <v>4029.4931242869552</v>
      </c>
      <c r="N81" s="168">
        <f t="shared" ref="N81" si="79">SUM(N82,N85,N87,N100)</f>
        <v>4165.6911829562068</v>
      </c>
      <c r="O81" s="168">
        <f t="shared" ref="O81" si="80">SUM(O82,O85,O87,O100)</f>
        <v>4407.6306438496713</v>
      </c>
      <c r="P81" s="168">
        <f t="shared" ref="P81" si="81">SUM(P82,P85,P87,P100)</f>
        <v>4075.3765560792453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743.14143279434268</v>
      </c>
      <c r="M82" s="157">
        <f t="shared" si="83"/>
        <v>729.97387345601726</v>
      </c>
      <c r="N82" s="157">
        <f t="shared" si="83"/>
        <v>946.65900961210502</v>
      </c>
      <c r="O82" s="157">
        <f t="shared" si="83"/>
        <v>891.81010068572982</v>
      </c>
      <c r="P82" s="157">
        <f t="shared" si="83"/>
        <v>948.56459959337508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0</v>
      </c>
      <c r="D83" s="156">
        <f>IF(RES_hhdet_in_fec!D83=0,0,RES_hhdet_in_fec!D83/0.086*1000000/RES_hhdet_in_new!D83)</f>
        <v>0</v>
      </c>
      <c r="E83" s="156">
        <f>IF(RES_hhdet_in_fec!E83=0,0,RES_hhdet_in_fec!E83/0.086*1000000/RES_hhdet_in_new!E83)</f>
        <v>0</v>
      </c>
      <c r="F83" s="156">
        <f>IF(RES_hhdet_in_fec!F83=0,0,RES_hhdet_in_fec!F83/0.086*1000000/RES_hhdet_in_new!F83)</f>
        <v>0</v>
      </c>
      <c r="G83" s="156">
        <f>IF(RES_hhdet_in_fec!G83=0,0,RES_hhdet_in_fec!G83/0.086*1000000/RES_hhdet_in_new!G83)</f>
        <v>0</v>
      </c>
      <c r="H83" s="156">
        <f>IF(RES_hhdet_in_fec!H83=0,0,RES_hhdet_in_fec!H83/0.086*1000000/RES_hhdet_in_new!H83)</f>
        <v>0</v>
      </c>
      <c r="I83" s="156">
        <f>IF(RES_hhdet_in_fec!I83=0,0,RES_hhdet_in_fec!I83/0.086*1000000/RES_hhdet_in_new!I83)</f>
        <v>0</v>
      </c>
      <c r="J83" s="156">
        <f>IF(RES_hhdet_in_fec!J83=0,0,RES_hhdet_in_fec!J83/0.086*1000000/RES_hhdet_in_new!J83)</f>
        <v>0</v>
      </c>
      <c r="K83" s="156">
        <f>IF(RES_hhdet_in_fec!K83=0,0,RES_hhdet_in_fec!K83/0.086*1000000/RES_hhdet_in_new!K83)</f>
        <v>0</v>
      </c>
      <c r="L83" s="156">
        <f>IF(RES_hhdet_in_fec!L83=0,0,RES_hhdet_in_fec!L83/0.086*1000000/RES_hhdet_in_new!L83)</f>
        <v>734.03193086165072</v>
      </c>
      <c r="M83" s="156">
        <f>IF(RES_hhdet_in_fec!M83=0,0,RES_hhdet_in_fec!M83/0.086*1000000/RES_hhdet_in_new!M83)</f>
        <v>724.07280561988364</v>
      </c>
      <c r="N83" s="156">
        <f>IF(RES_hhdet_in_fec!N83=0,0,RES_hhdet_in_fec!N83/0.086*1000000/RES_hhdet_in_new!N83)</f>
        <v>935.77207217362979</v>
      </c>
      <c r="O83" s="156">
        <f>IF(RES_hhdet_in_fec!O83=0,0,RES_hhdet_in_fec!O83/0.086*1000000/RES_hhdet_in_new!O83)</f>
        <v>890.33178514409565</v>
      </c>
      <c r="P83" s="156">
        <f>IF(RES_hhdet_in_fec!P83=0,0,RES_hhdet_in_fec!P83/0.086*1000000/RES_hhdet_in_new!P83)</f>
        <v>944.41800460109857</v>
      </c>
      <c r="Q83" s="156">
        <f>IF(RES_hhdet_in_fec!Q83=0,0,RES_hhdet_in_fec!Q83/0.086*1000000/RES_hhdet_in_new!Q83)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0</v>
      </c>
      <c r="D84" s="156">
        <f>IF(RES_hhdet_in_fec!D84=0,0,RES_hhdet_in_fec!D84/0.086*1000000/RES_hhdet_in_new!D83)</f>
        <v>0</v>
      </c>
      <c r="E84" s="156">
        <f>IF(RES_hhdet_in_fec!E84=0,0,RES_hhdet_in_fec!E84/0.086*1000000/RES_hhdet_in_new!E83)</f>
        <v>0</v>
      </c>
      <c r="F84" s="156">
        <f>IF(RES_hhdet_in_fec!F84=0,0,RES_hhdet_in_fec!F84/0.086*1000000/RES_hhdet_in_new!F83)</f>
        <v>0</v>
      </c>
      <c r="G84" s="156">
        <f>IF(RES_hhdet_in_fec!G84=0,0,RES_hhdet_in_fec!G84/0.086*1000000/RES_hhdet_in_new!G83)</f>
        <v>0</v>
      </c>
      <c r="H84" s="156">
        <f>IF(RES_hhdet_in_fec!H84=0,0,RES_hhdet_in_fec!H84/0.086*1000000/RES_hhdet_in_new!H83)</f>
        <v>0</v>
      </c>
      <c r="I84" s="156">
        <f>IF(RES_hhdet_in_fec!I84=0,0,RES_hhdet_in_fec!I84/0.086*1000000/RES_hhdet_in_new!I83)</f>
        <v>0</v>
      </c>
      <c r="J84" s="156">
        <f>IF(RES_hhdet_in_fec!J84=0,0,RES_hhdet_in_fec!J84/0.086*1000000/RES_hhdet_in_new!J83)</f>
        <v>0</v>
      </c>
      <c r="K84" s="156">
        <f>IF(RES_hhdet_in_fec!K84=0,0,RES_hhdet_in_fec!K84/0.086*1000000/RES_hhdet_in_new!K83)</f>
        <v>0</v>
      </c>
      <c r="L84" s="156">
        <f>IF(RES_hhdet_in_fec!L84=0,0,RES_hhdet_in_fec!L84/0.086*1000000/RES_hhdet_in_new!L83)</f>
        <v>9.1095019326919893</v>
      </c>
      <c r="M84" s="156">
        <f>IF(RES_hhdet_in_fec!M84=0,0,RES_hhdet_in_fec!M84/0.086*1000000/RES_hhdet_in_new!M83)</f>
        <v>5.9010678361336595</v>
      </c>
      <c r="N84" s="156">
        <f>IF(RES_hhdet_in_fec!N84=0,0,RES_hhdet_in_fec!N84/0.086*1000000/RES_hhdet_in_new!N83)</f>
        <v>10.886937438475224</v>
      </c>
      <c r="O84" s="156">
        <f>IF(RES_hhdet_in_fec!O84=0,0,RES_hhdet_in_fec!O84/0.086*1000000/RES_hhdet_in_new!O83)</f>
        <v>1.4783155416341416</v>
      </c>
      <c r="P84" s="156">
        <f>IF(RES_hhdet_in_fec!P84=0,0,RES_hhdet_in_fec!P84/0.086*1000000/RES_hhdet_in_new!P83)</f>
        <v>4.1465949922764809</v>
      </c>
      <c r="Q84" s="156">
        <f>IF(RES_hhdet_in_fec!Q84=0,0,RES_hhdet_in_fec!Q84/0.086*1000000/RES_hhdet_in_new!Q83)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1647.3284804396399</v>
      </c>
      <c r="M85" s="157">
        <f t="shared" si="84"/>
        <v>1715.5172175122559</v>
      </c>
      <c r="N85" s="157">
        <f t="shared" si="84"/>
        <v>1617.9626432809739</v>
      </c>
      <c r="O85" s="157">
        <f t="shared" si="84"/>
        <v>1577.2045125041871</v>
      </c>
      <c r="P85" s="157">
        <f t="shared" si="84"/>
        <v>1439.3300880075744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0</v>
      </c>
      <c r="D86" s="156">
        <f>IF(RES_hhdet_in_fec!D86=0,0,RES_hhdet_in_fec!D86/0.086*1000000/RES_hhdet_in_new!D86)</f>
        <v>0</v>
      </c>
      <c r="E86" s="156">
        <f>IF(RES_hhdet_in_fec!E86=0,0,RES_hhdet_in_fec!E86/0.086*1000000/RES_hhdet_in_new!E86)</f>
        <v>0</v>
      </c>
      <c r="F86" s="156">
        <f>IF(RES_hhdet_in_fec!F86=0,0,RES_hhdet_in_fec!F86/0.086*1000000/RES_hhdet_in_new!F86)</f>
        <v>0</v>
      </c>
      <c r="G86" s="156">
        <f>IF(RES_hhdet_in_fec!G86=0,0,RES_hhdet_in_fec!G86/0.086*1000000/RES_hhdet_in_new!G86)</f>
        <v>0</v>
      </c>
      <c r="H86" s="156">
        <f>IF(RES_hhdet_in_fec!H86=0,0,RES_hhdet_in_fec!H86/0.086*1000000/RES_hhdet_in_new!H86)</f>
        <v>0</v>
      </c>
      <c r="I86" s="156">
        <f>IF(RES_hhdet_in_fec!I86=0,0,RES_hhdet_in_fec!I86/0.086*1000000/RES_hhdet_in_new!I86)</f>
        <v>0</v>
      </c>
      <c r="J86" s="156">
        <f>IF(RES_hhdet_in_fec!J86=0,0,RES_hhdet_in_fec!J86/0.086*1000000/RES_hhdet_in_new!J86)</f>
        <v>0</v>
      </c>
      <c r="K86" s="156">
        <f>IF(RES_hhdet_in_fec!K86=0,0,RES_hhdet_in_fec!K86/0.086*1000000/RES_hhdet_in_new!K86)</f>
        <v>0</v>
      </c>
      <c r="L86" s="156">
        <f>IF(RES_hhdet_in_fec!L86=0,0,RES_hhdet_in_fec!L86/0.086*1000000/RES_hhdet_in_new!L86)</f>
        <v>1647.3284804396399</v>
      </c>
      <c r="M86" s="156">
        <f>IF(RES_hhdet_in_fec!M86=0,0,RES_hhdet_in_fec!M86/0.086*1000000/RES_hhdet_in_new!M86)</f>
        <v>1715.5172175122559</v>
      </c>
      <c r="N86" s="156">
        <f>IF(RES_hhdet_in_fec!N86=0,0,RES_hhdet_in_fec!N86/0.086*1000000/RES_hhdet_in_new!N86)</f>
        <v>1617.9626432809739</v>
      </c>
      <c r="O86" s="156">
        <f>IF(RES_hhdet_in_fec!O86=0,0,RES_hhdet_in_fec!O86/0.086*1000000/RES_hhdet_in_new!O86)</f>
        <v>1577.2045125041871</v>
      </c>
      <c r="P86" s="156">
        <f>IF(RES_hhdet_in_fec!P86=0,0,RES_hhdet_in_fec!P86/0.086*1000000/RES_hhdet_in_new!P86)</f>
        <v>1439.3300880075744</v>
      </c>
      <c r="Q86" s="156">
        <f>IF(RES_hhdet_in_fec!Q86=0,0,RES_hhdet_in_fec!Q86/0.086*1000000/RES_hhdet_in_new!Q86)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0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0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0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0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0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0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0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0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0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823.43653907384464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802.08763683189261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809.35284178982715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1158.3921052085684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905.69771571125636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0</v>
      </c>
      <c r="D88" s="132">
        <f>IF(RES_hhdet_in_fec!D88=0,0,RES_hhdet_in_fec!D88/0.086*1000000/RES_hhdet_in_new!D88)</f>
        <v>0</v>
      </c>
      <c r="E88" s="132">
        <f>IF(RES_hhdet_in_fec!E88=0,0,RES_hhdet_in_fec!E88/0.086*1000000/RES_hhdet_in_new!E88)</f>
        <v>0</v>
      </c>
      <c r="F88" s="132">
        <f>IF(RES_hhdet_in_fec!F88=0,0,RES_hhdet_in_fec!F88/0.086*1000000/RES_hhdet_in_new!F88)</f>
        <v>0</v>
      </c>
      <c r="G88" s="132">
        <f>IF(RES_hhdet_in_fec!G88=0,0,RES_hhdet_in_fec!G88/0.086*1000000/RES_hhdet_in_new!G88)</f>
        <v>0</v>
      </c>
      <c r="H88" s="132">
        <f>IF(RES_hhdet_in_fec!H88=0,0,RES_hhdet_in_fec!H88/0.086*1000000/RES_hhdet_in_new!H88)</f>
        <v>0</v>
      </c>
      <c r="I88" s="132">
        <f>IF(RES_hhdet_in_fec!I88=0,0,RES_hhdet_in_fec!I88/0.086*1000000/RES_hhdet_in_new!I88)</f>
        <v>0</v>
      </c>
      <c r="J88" s="132">
        <f>IF(RES_hhdet_in_fec!J88=0,0,RES_hhdet_in_fec!J88/0.086*1000000/RES_hhdet_in_new!J88)</f>
        <v>0</v>
      </c>
      <c r="K88" s="132">
        <f>IF(RES_hhdet_in_fec!K88=0,0,RES_hhdet_in_fec!K88/0.086*1000000/RES_hhdet_in_new!K88)</f>
        <v>0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0</v>
      </c>
      <c r="N88" s="132">
        <f>IF(RES_hhdet_in_fec!N88=0,0,RES_hhdet_in_fec!N88/0.086*1000000/RES_hhdet_in_new!N88)</f>
        <v>0</v>
      </c>
      <c r="O88" s="132">
        <f>IF(RES_hhdet_in_fec!O88=0,0,RES_hhdet_in_fec!O88/0.086*1000000/RES_hhdet_in_new!O88)</f>
        <v>0</v>
      </c>
      <c r="P88" s="132">
        <f>IF(RES_hhdet_in_fec!P88=0,0,RES_hhdet_in_fec!P88/0.086*1000000/RES_hhdet_in_new!P88)</f>
        <v>0</v>
      </c>
      <c r="Q88" s="132">
        <f>IF(RES_hhdet_in_fec!Q88=0,0,RES_hhdet_in_fec!Q88/0.086*1000000/RES_hhdet_in_new!Q88)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0</v>
      </c>
      <c r="E89" s="132">
        <f>IF(RES_hhdet_in_fec!E89=0,0,RES_hhdet_in_fec!E89/0.086*1000000/RES_hhdet_in_new!E89)</f>
        <v>0</v>
      </c>
      <c r="F89" s="132">
        <f>IF(RES_hhdet_in_fec!F89=0,0,RES_hhdet_in_fec!F89/0.086*1000000/RES_hhdet_in_new!F89)</f>
        <v>0</v>
      </c>
      <c r="G89" s="132">
        <f>IF(RES_hhdet_in_fec!G89=0,0,RES_hhdet_in_fec!G89/0.086*1000000/RES_hhdet_in_new!G89)</f>
        <v>0</v>
      </c>
      <c r="H89" s="132">
        <f>IF(RES_hhdet_in_fec!H89=0,0,RES_hhdet_in_fec!H89/0.086*1000000/RES_hhdet_in_new!H89)</f>
        <v>0</v>
      </c>
      <c r="I89" s="132">
        <f>IF(RES_hhdet_in_fec!I89=0,0,RES_hhdet_in_fec!I89/0.086*1000000/RES_hhdet_in_new!I89)</f>
        <v>0</v>
      </c>
      <c r="J89" s="132">
        <f>IF(RES_hhdet_in_fec!J89=0,0,RES_hhdet_in_fec!J89/0.086*1000000/RES_hhdet_in_new!J89)</f>
        <v>0</v>
      </c>
      <c r="K89" s="132">
        <f>IF(RES_hhdet_in_fec!K89=0,0,RES_hhdet_in_fec!K89/0.086*1000000/RES_hhdet_in_new!K89)</f>
        <v>0</v>
      </c>
      <c r="L89" s="132">
        <f>IF(RES_hhdet_in_fec!L89=0,0,RES_hhdet_in_fec!L89/0.086*1000000/RES_hhdet_in_new!L89)</f>
        <v>0</v>
      </c>
      <c r="M89" s="132">
        <f>IF(RES_hhdet_in_fec!M89=0,0,RES_hhdet_in_fec!M89/0.086*1000000/RES_hhdet_in_new!M89)</f>
        <v>0</v>
      </c>
      <c r="N89" s="132">
        <f>IF(RES_hhdet_in_fec!N89=0,0,RES_hhdet_in_fec!N89/0.086*1000000/RES_hhdet_in_new!N89)</f>
        <v>0</v>
      </c>
      <c r="O89" s="132">
        <f>IF(RES_hhdet_in_fec!O89=0,0,RES_hhdet_in_fec!O89/0.086*1000000/RES_hhdet_in_new!O89)</f>
        <v>0</v>
      </c>
      <c r="P89" s="132">
        <f>IF(RES_hhdet_in_fec!P89=0,0,RES_hhdet_in_fec!P89/0.086*1000000/RES_hhdet_in_new!P89)</f>
        <v>0</v>
      </c>
      <c r="Q89" s="132">
        <f>IF(RES_hhdet_in_fec!Q89=0,0,RES_hhdet_in_fec!Q89/0.086*1000000/RES_hhdet_in_new!Q89)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0</v>
      </c>
      <c r="E90" s="165">
        <f>IF(RES_hhdet_in_fec!E90=0,0,RES_hhdet_in_fec!E90/0.086*1000000/RES_hhdet_in_new!E89)</f>
        <v>0</v>
      </c>
      <c r="F90" s="165">
        <f>IF(RES_hhdet_in_fec!F90=0,0,RES_hhdet_in_fec!F90/0.086*1000000/RES_hhdet_in_new!F89)</f>
        <v>0</v>
      </c>
      <c r="G90" s="165">
        <f>IF(RES_hhdet_in_fec!G90=0,0,RES_hhdet_in_fec!G90/0.086*1000000/RES_hhdet_in_new!G89)</f>
        <v>0</v>
      </c>
      <c r="H90" s="165">
        <f>IF(RES_hhdet_in_fec!H90=0,0,RES_hhdet_in_fec!H90/0.086*1000000/RES_hhdet_in_new!H89)</f>
        <v>0</v>
      </c>
      <c r="I90" s="165">
        <f>IF(RES_hhdet_in_fec!I90=0,0,RES_hhdet_in_fec!I90/0.086*1000000/RES_hhdet_in_new!I89)</f>
        <v>0</v>
      </c>
      <c r="J90" s="165">
        <f>IF(RES_hhdet_in_fec!J90=0,0,RES_hhdet_in_fec!J90/0.086*1000000/RES_hhdet_in_new!J89)</f>
        <v>0</v>
      </c>
      <c r="K90" s="165">
        <f>IF(RES_hhdet_in_fec!K90=0,0,RES_hhdet_in_fec!K90/0.086*1000000/RES_hhdet_in_new!K89)</f>
        <v>0</v>
      </c>
      <c r="L90" s="165">
        <f>IF(RES_hhdet_in_fec!L90=0,0,RES_hhdet_in_fec!L90/0.086*1000000/RES_hhdet_in_new!L89)</f>
        <v>0</v>
      </c>
      <c r="M90" s="165">
        <f>IF(RES_hhdet_in_fec!M90=0,0,RES_hhdet_in_fec!M90/0.086*1000000/RES_hhdet_in_new!M89)</f>
        <v>0</v>
      </c>
      <c r="N90" s="165">
        <f>IF(RES_hhdet_in_fec!N90=0,0,RES_hhdet_in_fec!N90/0.086*1000000/RES_hhdet_in_new!N89)</f>
        <v>0</v>
      </c>
      <c r="O90" s="165">
        <f>IF(RES_hhdet_in_fec!O90=0,0,RES_hhdet_in_fec!O90/0.086*1000000/RES_hhdet_in_new!O89)</f>
        <v>0</v>
      </c>
      <c r="P90" s="165">
        <f>IF(RES_hhdet_in_fec!P90=0,0,RES_hhdet_in_fec!P90/0.086*1000000/RES_hhdet_in_new!P89)</f>
        <v>0</v>
      </c>
      <c r="Q90" s="165">
        <f>IF(RES_hhdet_in_fec!Q90=0,0,RES_hhdet_in_fec!Q90/0.086*1000000/RES_hhdet_in_new!Q89)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0</v>
      </c>
      <c r="E91" s="164">
        <f>IF(RES_hhdet_in_fec!E91=0,0,RES_hhdet_in_fec!E91/0.086*1000000/RES_hhdet_in_new!E89)</f>
        <v>0</v>
      </c>
      <c r="F91" s="164">
        <f>IF(RES_hhdet_in_fec!F91=0,0,RES_hhdet_in_fec!F91/0.086*1000000/RES_hhdet_in_new!F89)</f>
        <v>0</v>
      </c>
      <c r="G91" s="164">
        <f>IF(RES_hhdet_in_fec!G91=0,0,RES_hhdet_in_fec!G91/0.086*1000000/RES_hhdet_in_new!G89)</f>
        <v>0</v>
      </c>
      <c r="H91" s="164">
        <f>IF(RES_hhdet_in_fec!H91=0,0,RES_hhdet_in_fec!H91/0.086*1000000/RES_hhdet_in_new!H89)</f>
        <v>0</v>
      </c>
      <c r="I91" s="164">
        <f>IF(RES_hhdet_in_fec!I91=0,0,RES_hhdet_in_fec!I91/0.086*1000000/RES_hhdet_in_new!I89)</f>
        <v>0</v>
      </c>
      <c r="J91" s="164">
        <f>IF(RES_hhdet_in_fec!J91=0,0,RES_hhdet_in_fec!J91/0.086*1000000/RES_hhdet_in_new!J89)</f>
        <v>0</v>
      </c>
      <c r="K91" s="164">
        <f>IF(RES_hhdet_in_fec!K91=0,0,RES_hhdet_in_fec!K91/0.086*1000000/RES_hhdet_in_new!K89)</f>
        <v>0</v>
      </c>
      <c r="L91" s="164">
        <f>IF(RES_hhdet_in_fec!L91=0,0,RES_hhdet_in_fec!L91/0.086*1000000/RES_hhdet_in_new!L89)</f>
        <v>0</v>
      </c>
      <c r="M91" s="164">
        <f>IF(RES_hhdet_in_fec!M91=0,0,RES_hhdet_in_fec!M91/0.086*1000000/RES_hhdet_in_new!M89)</f>
        <v>0</v>
      </c>
      <c r="N91" s="164">
        <f>IF(RES_hhdet_in_fec!N91=0,0,RES_hhdet_in_fec!N91/0.086*1000000/RES_hhdet_in_new!N89)</f>
        <v>0</v>
      </c>
      <c r="O91" s="164">
        <f>IF(RES_hhdet_in_fec!O91=0,0,RES_hhdet_in_fec!O91/0.086*1000000/RES_hhdet_in_new!O89)</f>
        <v>0</v>
      </c>
      <c r="P91" s="164">
        <f>IF(RES_hhdet_in_fec!P91=0,0,RES_hhdet_in_fec!P91/0.086*1000000/RES_hhdet_in_new!P89)</f>
        <v>0</v>
      </c>
      <c r="Q91" s="164">
        <f>IF(RES_hhdet_in_fec!Q91=0,0,RES_hhdet_in_fec!Q91/0.086*1000000/RES_hhdet_in_new!Q89)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0</v>
      </c>
      <c r="D96" s="162">
        <f>IF(RES_hhdet_in_fec!D96=0,0,RES_hhdet_in_fec!D96/0.086*1000000/RES_hhdet_in_new!D96)</f>
        <v>0</v>
      </c>
      <c r="E96" s="162">
        <f>IF(RES_hhdet_in_fec!E96=0,0,RES_hhdet_in_fec!E96/0.086*1000000/RES_hhdet_in_new!E96)</f>
        <v>0</v>
      </c>
      <c r="F96" s="162">
        <f>IF(RES_hhdet_in_fec!F96=0,0,RES_hhdet_in_fec!F96/0.086*1000000/RES_hhdet_in_new!F96)</f>
        <v>0</v>
      </c>
      <c r="G96" s="162">
        <f>IF(RES_hhdet_in_fec!G96=0,0,RES_hhdet_in_fec!G96/0.086*1000000/RES_hhdet_in_new!G96)</f>
        <v>0</v>
      </c>
      <c r="H96" s="162">
        <f>IF(RES_hhdet_in_fec!H96=0,0,RES_hhdet_in_fec!H96/0.086*1000000/RES_hhdet_in_new!H96)</f>
        <v>0</v>
      </c>
      <c r="I96" s="162">
        <f>IF(RES_hhdet_in_fec!I96=0,0,RES_hhdet_in_fec!I96/0.086*1000000/RES_hhdet_in_new!I96)</f>
        <v>0</v>
      </c>
      <c r="J96" s="162">
        <f>IF(RES_hhdet_in_fec!J96=0,0,RES_hhdet_in_fec!J96/0.086*1000000/RES_hhdet_in_new!J96)</f>
        <v>0</v>
      </c>
      <c r="K96" s="162">
        <f>IF(RES_hhdet_in_fec!K96=0,0,RES_hhdet_in_fec!K96/0.086*1000000/RES_hhdet_in_new!K96)</f>
        <v>0</v>
      </c>
      <c r="L96" s="162">
        <f>IF(RES_hhdet_in_fec!L96=0,0,RES_hhdet_in_fec!L96/0.086*1000000/RES_hhdet_in_new!L96)</f>
        <v>1394.3144387757345</v>
      </c>
      <c r="M96" s="162">
        <f>IF(RES_hhdet_in_fec!M96=0,0,RES_hhdet_in_fec!M96/0.086*1000000/RES_hhdet_in_new!M96)</f>
        <v>0</v>
      </c>
      <c r="N96" s="162">
        <f>IF(RES_hhdet_in_fec!N96=0,0,RES_hhdet_in_fec!N96/0.086*1000000/RES_hhdet_in_new!N96)</f>
        <v>1366.8649317280697</v>
      </c>
      <c r="O96" s="162">
        <f>IF(RES_hhdet_in_fec!O96=0,0,RES_hhdet_in_fec!O96/0.086*1000000/RES_hhdet_in_new!O96)</f>
        <v>1354.3470046839011</v>
      </c>
      <c r="P96" s="162">
        <f>IF(RES_hhdet_in_fec!P96=0,0,RES_hhdet_in_fec!P96/0.086*1000000/RES_hhdet_in_new!P96)</f>
        <v>1349.6097878342268</v>
      </c>
      <c r="Q96" s="162">
        <f>IF(RES_hhdet_in_fec!Q96=0,0,RES_hhdet_in_fec!Q96/0.086*1000000/RES_hhdet_in_new!Q96)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0</v>
      </c>
      <c r="E97" s="160">
        <f>IF(RES_hhdet_in_fec!E97=0,0,RES_hhdet_in_fec!E97/0.086*1000000/RES_hhdet_in_new!E97)</f>
        <v>0</v>
      </c>
      <c r="F97" s="160">
        <f>IF(RES_hhdet_in_fec!F97=0,0,RES_hhdet_in_fec!F97/0.086*1000000/RES_hhdet_in_new!F97)</f>
        <v>0</v>
      </c>
      <c r="G97" s="160">
        <f>IF(RES_hhdet_in_fec!G97=0,0,RES_hhdet_in_fec!G97/0.086*1000000/RES_hhdet_in_new!G97)</f>
        <v>0</v>
      </c>
      <c r="H97" s="160">
        <f>IF(RES_hhdet_in_fec!H97=0,0,RES_hhdet_in_fec!H97/0.086*1000000/RES_hhdet_in_new!H97)</f>
        <v>0</v>
      </c>
      <c r="I97" s="160">
        <f>IF(RES_hhdet_in_fec!I97=0,0,RES_hhdet_in_fec!I97/0.086*1000000/RES_hhdet_in_new!I97)</f>
        <v>0</v>
      </c>
      <c r="J97" s="160">
        <f>IF(RES_hhdet_in_fec!J97=0,0,RES_hhdet_in_fec!J97/0.086*1000000/RES_hhdet_in_new!J97)</f>
        <v>0</v>
      </c>
      <c r="K97" s="160">
        <f>IF(RES_hhdet_in_fec!K97=0,0,RES_hhdet_in_fec!K97/0.086*1000000/RES_hhdet_in_new!K97)</f>
        <v>0</v>
      </c>
      <c r="L97" s="160">
        <f>IF(RES_hhdet_in_fec!L97=0,0,RES_hhdet_in_fec!L97/0.086*1000000/RES_hhdet_in_new!L97)</f>
        <v>794.68536242240577</v>
      </c>
      <c r="M97" s="160">
        <f>IF(RES_hhdet_in_fec!M97=0,0,RES_hhdet_in_fec!M97/0.086*1000000/RES_hhdet_in_new!M97)</f>
        <v>802.08763683189261</v>
      </c>
      <c r="N97" s="160">
        <f>IF(RES_hhdet_in_fec!N97=0,0,RES_hhdet_in_fec!N97/0.086*1000000/RES_hhdet_in_new!N97)</f>
        <v>808.04340568771454</v>
      </c>
      <c r="O97" s="160">
        <f>IF(RES_hhdet_in_fec!O97=0,0,RES_hhdet_in_fec!O97/0.086*1000000/RES_hhdet_in_new!O97)</f>
        <v>835.21557611886681</v>
      </c>
      <c r="P97" s="160">
        <f>IF(RES_hhdet_in_fec!P97=0,0,RES_hhdet_in_fec!P97/0.086*1000000/RES_hhdet_in_new!P97)</f>
        <v>842.01694927584617</v>
      </c>
      <c r="Q97" s="160">
        <f>IF(RES_hhdet_in_fec!Q97=0,0,RES_hhdet_in_fec!Q97/0.086*1000000/RES_hhdet_in_new!Q97)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0</v>
      </c>
      <c r="E98" s="156">
        <f>IF(RES_hhdet_in_fec!E98=0,0,RES_hhdet_in_fec!E98/0.086*1000000/RES_hhdet_in_new!E97)</f>
        <v>0</v>
      </c>
      <c r="F98" s="156">
        <f>IF(RES_hhdet_in_fec!F98=0,0,RES_hhdet_in_fec!F98/0.086*1000000/RES_hhdet_in_new!F97)</f>
        <v>0</v>
      </c>
      <c r="G98" s="156">
        <f>IF(RES_hhdet_in_fec!G98=0,0,RES_hhdet_in_fec!G98/0.086*1000000/RES_hhdet_in_new!G97)</f>
        <v>0</v>
      </c>
      <c r="H98" s="156">
        <f>IF(RES_hhdet_in_fec!H98=0,0,RES_hhdet_in_fec!H98/0.086*1000000/RES_hhdet_in_new!H97)</f>
        <v>0</v>
      </c>
      <c r="I98" s="156">
        <f>IF(RES_hhdet_in_fec!I98=0,0,RES_hhdet_in_fec!I98/0.086*1000000/RES_hhdet_in_new!I97)</f>
        <v>0</v>
      </c>
      <c r="J98" s="156">
        <f>IF(RES_hhdet_in_fec!J98=0,0,RES_hhdet_in_fec!J98/0.086*1000000/RES_hhdet_in_new!J97)</f>
        <v>0</v>
      </c>
      <c r="K98" s="156">
        <f>IF(RES_hhdet_in_fec!K98=0,0,RES_hhdet_in_fec!K98/0.086*1000000/RES_hhdet_in_new!K97)</f>
        <v>0</v>
      </c>
      <c r="L98" s="156">
        <f>IF(RES_hhdet_in_fec!L98=0,0,RES_hhdet_in_fec!L98/0.086*1000000/RES_hhdet_in_new!L97)</f>
        <v>27.886288775514277</v>
      </c>
      <c r="M98" s="156">
        <f>IF(RES_hhdet_in_fec!M98=0,0,RES_hhdet_in_fec!M98/0.086*1000000/RES_hhdet_in_new!M97)</f>
        <v>27.44258134681823</v>
      </c>
      <c r="N98" s="156">
        <f>IF(RES_hhdet_in_fec!N98=0,0,RES_hhdet_in_fec!N98/0.086*1000000/RES_hhdet_in_new!N97)</f>
        <v>27.553850414864236</v>
      </c>
      <c r="O98" s="156">
        <f>IF(RES_hhdet_in_fec!O98=0,0,RES_hhdet_in_fec!O98/0.086*1000000/RES_hhdet_in_new!O97)</f>
        <v>37.121618782702797</v>
      </c>
      <c r="P98" s="156">
        <f>IF(RES_hhdet_in_fec!P98=0,0,RES_hhdet_in_fec!P98/0.086*1000000/RES_hhdet_in_new!P97)</f>
        <v>37.023112568544498</v>
      </c>
      <c r="Q98" s="156">
        <f>IF(RES_hhdet_in_fec!Q98=0,0,RES_hhdet_in_fec!Q98/0.086*1000000/RES_hhdet_in_new!Q97)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0</v>
      </c>
      <c r="E99" s="156">
        <f>IF(RES_hhdet_in_fec!E99=0,0,RES_hhdet_in_fec!E99/0.086*1000000/RES_hhdet_in_new!E97)</f>
        <v>0</v>
      </c>
      <c r="F99" s="156">
        <f>IF(RES_hhdet_in_fec!F99=0,0,RES_hhdet_in_fec!F99/0.086*1000000/RES_hhdet_in_new!F97)</f>
        <v>0</v>
      </c>
      <c r="G99" s="156">
        <f>IF(RES_hhdet_in_fec!G99=0,0,RES_hhdet_in_fec!G99/0.086*1000000/RES_hhdet_in_new!G97)</f>
        <v>0</v>
      </c>
      <c r="H99" s="156">
        <f>IF(RES_hhdet_in_fec!H99=0,0,RES_hhdet_in_fec!H99/0.086*1000000/RES_hhdet_in_new!H97)</f>
        <v>0</v>
      </c>
      <c r="I99" s="156">
        <f>IF(RES_hhdet_in_fec!I99=0,0,RES_hhdet_in_fec!I99/0.086*1000000/RES_hhdet_in_new!I97)</f>
        <v>0</v>
      </c>
      <c r="J99" s="156">
        <f>IF(RES_hhdet_in_fec!J99=0,0,RES_hhdet_in_fec!J99/0.086*1000000/RES_hhdet_in_new!J97)</f>
        <v>0</v>
      </c>
      <c r="K99" s="156">
        <f>IF(RES_hhdet_in_fec!K99=0,0,RES_hhdet_in_fec!K99/0.086*1000000/RES_hhdet_in_new!K97)</f>
        <v>0</v>
      </c>
      <c r="L99" s="156">
        <f>IF(RES_hhdet_in_fec!L99=0,0,RES_hhdet_in_fec!L99/0.086*1000000/RES_hhdet_in_new!L97)</f>
        <v>766.79907364689154</v>
      </c>
      <c r="M99" s="156">
        <f>IF(RES_hhdet_in_fec!M99=0,0,RES_hhdet_in_fec!M99/0.086*1000000/RES_hhdet_in_new!M97)</f>
        <v>774.64505548507429</v>
      </c>
      <c r="N99" s="156">
        <f>IF(RES_hhdet_in_fec!N99=0,0,RES_hhdet_in_fec!N99/0.086*1000000/RES_hhdet_in_new!N97)</f>
        <v>780.48955527285034</v>
      </c>
      <c r="O99" s="156">
        <f>IF(RES_hhdet_in_fec!O99=0,0,RES_hhdet_in_fec!O99/0.086*1000000/RES_hhdet_in_new!O97)</f>
        <v>798.09395733616395</v>
      </c>
      <c r="P99" s="156">
        <f>IF(RES_hhdet_in_fec!P99=0,0,RES_hhdet_in_fec!P99/0.086*1000000/RES_hhdet_in_new!P97)</f>
        <v>804.99383670730163</v>
      </c>
      <c r="Q99" s="156">
        <f>IF(RES_hhdet_in_fec!Q99=0,0,RES_hhdet_in_fec!Q99/0.086*1000000/RES_hhdet_in_new!Q97)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0</v>
      </c>
      <c r="D100" s="157">
        <f>IF(SUM(RES_hhdet_in_fec!D101:D103)=0,0,SUM(RES_hhdet_in_fec!D101:D103)/0.086*1000000/SUM(RES_hhdet_in_new!D101:D103))</f>
        <v>0</v>
      </c>
      <c r="E100" s="157">
        <f>IF(SUM(RES_hhdet_in_fec!E101:E103)=0,0,SUM(RES_hhdet_in_fec!E101:E103)/0.086*1000000/SUM(RES_hhdet_in_new!E101:E103))</f>
        <v>0</v>
      </c>
      <c r="F100" s="157">
        <f>IF(SUM(RES_hhdet_in_fec!F101:F103)=0,0,SUM(RES_hhdet_in_fec!F101:F103)/0.086*1000000/SUM(RES_hhdet_in_new!F101:F103))</f>
        <v>0</v>
      </c>
      <c r="G100" s="157">
        <f>IF(SUM(RES_hhdet_in_fec!G101:G103)=0,0,SUM(RES_hhdet_in_fec!G101:G103)/0.086*1000000/SUM(RES_hhdet_in_new!G101:G103))</f>
        <v>0</v>
      </c>
      <c r="H100" s="157">
        <f>IF(SUM(RES_hhdet_in_fec!H101:H103)=0,0,SUM(RES_hhdet_in_fec!H101:H103)/0.086*1000000/SUM(RES_hhdet_in_new!H101:H103))</f>
        <v>0</v>
      </c>
      <c r="I100" s="157">
        <f>IF(SUM(RES_hhdet_in_fec!I101:I103)=0,0,SUM(RES_hhdet_in_fec!I101:I103)/0.086*1000000/SUM(RES_hhdet_in_new!I101:I103))</f>
        <v>0</v>
      </c>
      <c r="J100" s="157">
        <f>IF(SUM(RES_hhdet_in_fec!J101:J103)=0,0,SUM(RES_hhdet_in_fec!J101:J103)/0.086*1000000/SUM(RES_hhdet_in_new!J101:J103))</f>
        <v>0</v>
      </c>
      <c r="K100" s="157">
        <f>IF(SUM(RES_hhdet_in_fec!K101:K103)=0,0,SUM(RES_hhdet_in_fec!K101:K103)/0.086*1000000/SUM(RES_hhdet_in_new!K101:K103))</f>
        <v>0</v>
      </c>
      <c r="L100" s="157">
        <f>IF(SUM(RES_hhdet_in_fec!L101:L103)=0,0,SUM(RES_hhdet_in_fec!L101:L103)/0.086*1000000/SUM(RES_hhdet_in_new!L101:L103))</f>
        <v>785.01559183713039</v>
      </c>
      <c r="M100" s="157">
        <f>IF(SUM(RES_hhdet_in_fec!M101:M103)=0,0,SUM(RES_hhdet_in_fec!M101:M103)/0.086*1000000/SUM(RES_hhdet_in_new!M101:M103))</f>
        <v>781.91439648678954</v>
      </c>
      <c r="N100" s="157">
        <f>IF(SUM(RES_hhdet_in_fec!N101:N103)=0,0,SUM(RES_hhdet_in_fec!N101:N103)/0.086*1000000/SUM(RES_hhdet_in_new!N101:N103))</f>
        <v>791.71668827330086</v>
      </c>
      <c r="O100" s="157">
        <f>IF(SUM(RES_hhdet_in_fec!O101:O103)=0,0,SUM(RES_hhdet_in_fec!O101:O103)/0.086*1000000/SUM(RES_hhdet_in_new!O101:O103))</f>
        <v>780.22392545118578</v>
      </c>
      <c r="P100" s="157">
        <f>IF(SUM(RES_hhdet_in_fec!P101:P103)=0,0,SUM(RES_hhdet_in_fec!P101:P103)/0.086*1000000/SUM(RES_hhdet_in_new!P101:P103))</f>
        <v>781.78415276703913</v>
      </c>
      <c r="Q100" s="157">
        <f>IF(SUM(RES_hhdet_in_fec!Q101:Q103)=0,0,SUM(RES_hhdet_in_fec!Q101:Q103)/0.086*1000000/SUM(RES_hhdet_in_new!Q101:Q103))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0</v>
      </c>
      <c r="D103" s="57">
        <f>IF(RES_hhdet_in_fec!D103=0,0,RES_hhdet_in_fec!D103/0.086*1000000/RES_hhdet_in_new!D103)</f>
        <v>0</v>
      </c>
      <c r="E103" s="57">
        <f>IF(RES_hhdet_in_fec!E103=0,0,RES_hhdet_in_fec!E103/0.086*1000000/RES_hhdet_in_new!E103)</f>
        <v>0</v>
      </c>
      <c r="F103" s="57">
        <f>IF(RES_hhdet_in_fec!F103=0,0,RES_hhdet_in_fec!F103/0.086*1000000/RES_hhdet_in_new!F103)</f>
        <v>0</v>
      </c>
      <c r="G103" s="57">
        <f>IF(RES_hhdet_in_fec!G103=0,0,RES_hhdet_in_fec!G103/0.086*1000000/RES_hhdet_in_new!G103)</f>
        <v>0</v>
      </c>
      <c r="H103" s="57">
        <f>IF(RES_hhdet_in_fec!H103=0,0,RES_hhdet_in_fec!H103/0.086*1000000/RES_hhdet_in_new!H103)</f>
        <v>0</v>
      </c>
      <c r="I103" s="57">
        <f>IF(RES_hhdet_in_fec!I103=0,0,RES_hhdet_in_fec!I103/0.086*1000000/RES_hhdet_in_new!I103)</f>
        <v>0</v>
      </c>
      <c r="J103" s="57">
        <f>IF(RES_hhdet_in_fec!J103=0,0,RES_hhdet_in_fec!J103/0.086*1000000/RES_hhdet_in_new!J103)</f>
        <v>0</v>
      </c>
      <c r="K103" s="57">
        <f>IF(RES_hhdet_in_fec!K103=0,0,RES_hhdet_in_fec!K103/0.086*1000000/RES_hhdet_in_new!K103)</f>
        <v>0</v>
      </c>
      <c r="L103" s="57">
        <f>IF(RES_hhdet_in_fec!L103=0,0,RES_hhdet_in_fec!L103/0.086*1000000/RES_hhdet_in_new!L103)</f>
        <v>785.01559183713039</v>
      </c>
      <c r="M103" s="57">
        <f>IF(RES_hhdet_in_fec!M103=0,0,RES_hhdet_in_fec!M103/0.086*1000000/RES_hhdet_in_new!M103)</f>
        <v>781.91439648678954</v>
      </c>
      <c r="N103" s="57">
        <f>IF(RES_hhdet_in_fec!N103=0,0,RES_hhdet_in_fec!N103/0.086*1000000/RES_hhdet_in_new!N103)</f>
        <v>791.71668827330086</v>
      </c>
      <c r="O103" s="57">
        <f>IF(RES_hhdet_in_fec!O103=0,0,RES_hhdet_in_fec!O103/0.086*1000000/RES_hhdet_in_new!O103)</f>
        <v>780.22392545118578</v>
      </c>
      <c r="P103" s="57">
        <f>IF(RES_hhdet_in_fec!P103=0,0,RES_hhdet_in_fec!P103/0.086*1000000/RES_hhdet_in_new!P103)</f>
        <v>781.78415276703913</v>
      </c>
      <c r="Q103" s="57">
        <f>IF(RES_hhdet_in_fec!Q103=0,0,RES_hhdet_in_fec!Q103/0.086*1000000/RES_hhdet_in_new!Q103)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0</v>
      </c>
      <c r="D126" s="156">
        <f>IF(RES_hhdet_in_fec!D126=0,0,RES_hhdet_in_fec!D126/0.086*1000000/RES_hhdet_in_new!D126)</f>
        <v>0</v>
      </c>
      <c r="E126" s="156">
        <f>IF(RES_hhdet_in_fec!E126=0,0,RES_hhdet_in_fec!E126/0.086*1000000/RES_hhdet_in_new!E126)</f>
        <v>0</v>
      </c>
      <c r="F126" s="156">
        <f>IF(RES_hhdet_in_fec!F126=0,0,RES_hhdet_in_fec!F126/0.086*1000000/RES_hhdet_in_new!F126)</f>
        <v>0</v>
      </c>
      <c r="G126" s="156">
        <f>IF(RES_hhdet_in_fec!G126=0,0,RES_hhdet_in_fec!G126/0.086*1000000/RES_hhdet_in_new!G126)</f>
        <v>0</v>
      </c>
      <c r="H126" s="156">
        <f>IF(RES_hhdet_in_fec!H126=0,0,RES_hhdet_in_fec!H126/0.086*1000000/RES_hhdet_in_new!H126)</f>
        <v>0</v>
      </c>
      <c r="I126" s="156">
        <f>IF(RES_hhdet_in_fec!I126=0,0,RES_hhdet_in_fec!I126/0.086*1000000/RES_hhdet_in_new!I126)</f>
        <v>0</v>
      </c>
      <c r="J126" s="156">
        <f>IF(RES_hhdet_in_fec!J126=0,0,RES_hhdet_in_fec!J126/0.086*1000000/RES_hhdet_in_new!J126)</f>
        <v>0</v>
      </c>
      <c r="K126" s="156">
        <f>IF(RES_hhdet_in_fec!K126=0,0,RES_hhdet_in_fec!K126/0.086*1000000/RES_hhdet_in_new!K126)</f>
        <v>0</v>
      </c>
      <c r="L126" s="156">
        <f>IF(RES_hhdet_in_fec!L126=0,0,RES_hhdet_in_fec!L126/0.086*1000000/RES_hhdet_in_new!L126)</f>
        <v>0</v>
      </c>
      <c r="M126" s="156">
        <f>IF(RES_hhdet_in_fec!M126=0,0,RES_hhdet_in_fec!M126/0.086*1000000/RES_hhdet_in_new!M126)</f>
        <v>0</v>
      </c>
      <c r="N126" s="156">
        <f>IF(RES_hhdet_in_fec!N126=0,0,RES_hhdet_in_fec!N126/0.086*1000000/RES_hhdet_in_new!N126)</f>
        <v>0</v>
      </c>
      <c r="O126" s="156">
        <f>IF(RES_hhdet_in_fec!O126=0,0,RES_hhdet_in_fec!O126/0.086*1000000/RES_hhdet_in_new!O126)</f>
        <v>0</v>
      </c>
      <c r="P126" s="156">
        <f>IF(RES_hhdet_in_fec!P126=0,0,RES_hhdet_in_fec!P126/0.086*1000000/RES_hhdet_in_new!P126)</f>
        <v>0</v>
      </c>
      <c r="Q126" s="156">
        <f>IF(RES_hhdet_in_fec!Q126=0,0,RES_hhdet_in_fec!Q126/0.086*1000000/RES_hhdet_in_new!Q126)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0</v>
      </c>
      <c r="D127" s="156">
        <f>IF(RES_hhdet_in_fec!D127=0,0,RES_hhdet_in_fec!D127/0.086*1000000/RES_hhdet_in_new!D126)</f>
        <v>0</v>
      </c>
      <c r="E127" s="156">
        <f>IF(RES_hhdet_in_fec!E127=0,0,RES_hhdet_in_fec!E127/0.086*1000000/RES_hhdet_in_new!E126)</f>
        <v>0</v>
      </c>
      <c r="F127" s="156">
        <f>IF(RES_hhdet_in_fec!F127=0,0,RES_hhdet_in_fec!F127/0.086*1000000/RES_hhdet_in_new!F126)</f>
        <v>0</v>
      </c>
      <c r="G127" s="156">
        <f>IF(RES_hhdet_in_fec!G127=0,0,RES_hhdet_in_fec!G127/0.086*1000000/RES_hhdet_in_new!G126)</f>
        <v>0</v>
      </c>
      <c r="H127" s="156">
        <f>IF(RES_hhdet_in_fec!H127=0,0,RES_hhdet_in_fec!H127/0.086*1000000/RES_hhdet_in_new!H126)</f>
        <v>0</v>
      </c>
      <c r="I127" s="156">
        <f>IF(RES_hhdet_in_fec!I127=0,0,RES_hhdet_in_fec!I127/0.086*1000000/RES_hhdet_in_new!I126)</f>
        <v>0</v>
      </c>
      <c r="J127" s="156">
        <f>IF(RES_hhdet_in_fec!J127=0,0,RES_hhdet_in_fec!J127/0.086*1000000/RES_hhdet_in_new!J126)</f>
        <v>0</v>
      </c>
      <c r="K127" s="156">
        <f>IF(RES_hhdet_in_fec!K127=0,0,RES_hhdet_in_fec!K127/0.086*1000000/RES_hhdet_in_new!K126)</f>
        <v>0</v>
      </c>
      <c r="L127" s="156">
        <f>IF(RES_hhdet_in_fec!L127=0,0,RES_hhdet_in_fec!L127/0.086*1000000/RES_hhdet_in_new!L126)</f>
        <v>0</v>
      </c>
      <c r="M127" s="156">
        <f>IF(RES_hhdet_in_fec!M127=0,0,RES_hhdet_in_fec!M127/0.086*1000000/RES_hhdet_in_new!M126)</f>
        <v>0</v>
      </c>
      <c r="N127" s="156">
        <f>IF(RES_hhdet_in_fec!N127=0,0,RES_hhdet_in_fec!N127/0.086*1000000/RES_hhdet_in_new!N126)</f>
        <v>0</v>
      </c>
      <c r="O127" s="156">
        <f>IF(RES_hhdet_in_fec!O127=0,0,RES_hhdet_in_fec!O127/0.086*1000000/RES_hhdet_in_new!O126)</f>
        <v>0</v>
      </c>
      <c r="P127" s="156">
        <f>IF(RES_hhdet_in_fec!P127=0,0,RES_hhdet_in_fec!P127/0.086*1000000/RES_hhdet_in_new!P126)</f>
        <v>0</v>
      </c>
      <c r="Q127" s="156">
        <f>IF(RES_hhdet_in_fec!Q127=0,0,RES_hhdet_in_fec!Q127/0.086*1000000/RES_hhdet_in_new!Q126)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0</v>
      </c>
      <c r="D129" s="156">
        <f>IF(RES_hhdet_in_fec!D129=0,0,RES_hhdet_in_fec!D129/0.086*1000000/RES_hhdet_in_new!D129)</f>
        <v>0</v>
      </c>
      <c r="E129" s="156">
        <f>IF(RES_hhdet_in_fec!E129=0,0,RES_hhdet_in_fec!E129/0.086*1000000/RES_hhdet_in_new!E129)</f>
        <v>0</v>
      </c>
      <c r="F129" s="156">
        <f>IF(RES_hhdet_in_fec!F129=0,0,RES_hhdet_in_fec!F129/0.086*1000000/RES_hhdet_in_new!F129)</f>
        <v>0</v>
      </c>
      <c r="G129" s="156">
        <f>IF(RES_hhdet_in_fec!G129=0,0,RES_hhdet_in_fec!G129/0.086*1000000/RES_hhdet_in_new!G129)</f>
        <v>0</v>
      </c>
      <c r="H129" s="156">
        <f>IF(RES_hhdet_in_fec!H129=0,0,RES_hhdet_in_fec!H129/0.086*1000000/RES_hhdet_in_new!H129)</f>
        <v>0</v>
      </c>
      <c r="I129" s="156">
        <f>IF(RES_hhdet_in_fec!I129=0,0,RES_hhdet_in_fec!I129/0.086*1000000/RES_hhdet_in_new!I129)</f>
        <v>0</v>
      </c>
      <c r="J129" s="156">
        <f>IF(RES_hhdet_in_fec!J129=0,0,RES_hhdet_in_fec!J129/0.086*1000000/RES_hhdet_in_new!J129)</f>
        <v>0</v>
      </c>
      <c r="K129" s="156">
        <f>IF(RES_hhdet_in_fec!K129=0,0,RES_hhdet_in_fec!K129/0.086*1000000/RES_hhdet_in_new!K129)</f>
        <v>0</v>
      </c>
      <c r="L129" s="156">
        <f>IF(RES_hhdet_in_fec!L129=0,0,RES_hhdet_in_fec!L129/0.086*1000000/RES_hhdet_in_new!L129)</f>
        <v>0</v>
      </c>
      <c r="M129" s="156">
        <f>IF(RES_hhdet_in_fec!M129=0,0,RES_hhdet_in_fec!M129/0.086*1000000/RES_hhdet_in_new!M129)</f>
        <v>0</v>
      </c>
      <c r="N129" s="156">
        <f>IF(RES_hhdet_in_fec!N129=0,0,RES_hhdet_in_fec!N129/0.086*1000000/RES_hhdet_in_new!N129)</f>
        <v>0</v>
      </c>
      <c r="O129" s="156">
        <f>IF(RES_hhdet_in_fec!O129=0,0,RES_hhdet_in_fec!O129/0.086*1000000/RES_hhdet_in_new!O129)</f>
        <v>0</v>
      </c>
      <c r="P129" s="156">
        <f>IF(RES_hhdet_in_fec!P129=0,0,RES_hhdet_in_fec!P129/0.086*1000000/RES_hhdet_in_new!P129)</f>
        <v>0</v>
      </c>
      <c r="Q129" s="156">
        <f>IF(RES_hhdet_in_fec!Q129=0,0,RES_hhdet_in_fec!Q129/0.086*1000000/RES_hhdet_in_new!Q129)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0</v>
      </c>
      <c r="D130" s="157">
        <f>IF(SUM(RES_hhdet_in_fec!D131:D132,RES_hhdet_in_fec!D135:D136)=0,0,SUM(RES_hhdet_in_fec!D131:D132,RES_hhdet_in_fec!D135:D136)/0.086*1000000/SUM(RES_hhdet_in_new!D131:D132,RES_hhdet_in_new!D135:D136))</f>
        <v>0</v>
      </c>
      <c r="E130" s="157">
        <f>IF(SUM(RES_hhdet_in_fec!E131:E132,RES_hhdet_in_fec!E135:E136)=0,0,SUM(RES_hhdet_in_fec!E131:E132,RES_hhdet_in_fec!E135:E136)/0.086*1000000/SUM(RES_hhdet_in_new!E131:E132,RES_hhdet_in_new!E135:E136))</f>
        <v>0</v>
      </c>
      <c r="F130" s="157">
        <f>IF(SUM(RES_hhdet_in_fec!F131:F132,RES_hhdet_in_fec!F135:F136)=0,0,SUM(RES_hhdet_in_fec!F131:F132,RES_hhdet_in_fec!F135:F136)/0.086*1000000/SUM(RES_hhdet_in_new!F131:F132,RES_hhdet_in_new!F135:F136))</f>
        <v>0</v>
      </c>
      <c r="G130" s="157">
        <f>IF(SUM(RES_hhdet_in_fec!G131:G132,RES_hhdet_in_fec!G135:G136)=0,0,SUM(RES_hhdet_in_fec!G131:G132,RES_hhdet_in_fec!G135:G136)/0.086*1000000/SUM(RES_hhdet_in_new!G131:G132,RES_hhdet_in_new!G135:G136))</f>
        <v>0</v>
      </c>
      <c r="H130" s="157">
        <f>IF(SUM(RES_hhdet_in_fec!H131:H132,RES_hhdet_in_fec!H135:H136)=0,0,SUM(RES_hhdet_in_fec!H131:H132,RES_hhdet_in_fec!H135:H136)/0.086*1000000/SUM(RES_hhdet_in_new!H131:H132,RES_hhdet_in_new!H135:H136))</f>
        <v>0</v>
      </c>
      <c r="I130" s="157">
        <f>IF(SUM(RES_hhdet_in_fec!I131:I132,RES_hhdet_in_fec!I135:I136)=0,0,SUM(RES_hhdet_in_fec!I131:I132,RES_hhdet_in_fec!I135:I136)/0.086*1000000/SUM(RES_hhdet_in_new!I131:I132,RES_hhdet_in_new!I135:I136))</f>
        <v>0</v>
      </c>
      <c r="J130" s="157">
        <f>IF(SUM(RES_hhdet_in_fec!J131:J132,RES_hhdet_in_fec!J135:J136)=0,0,SUM(RES_hhdet_in_fec!J131:J132,RES_hhdet_in_fec!J135:J136)/0.086*1000000/SUM(RES_hhdet_in_new!J131:J132,RES_hhdet_in_new!J135:J136))</f>
        <v>0</v>
      </c>
      <c r="K130" s="157">
        <f>IF(SUM(RES_hhdet_in_fec!K131:K132,RES_hhdet_in_fec!K135:K136)=0,0,SUM(RES_hhdet_in_fec!K131:K132,RES_hhdet_in_fec!K135:K136)/0.086*1000000/SUM(RES_hhdet_in_new!K131:K132,RES_hhdet_in_new!K135:K136))</f>
        <v>0</v>
      </c>
      <c r="L130" s="157">
        <f>IF(SUM(RES_hhdet_in_fec!L131:L132,RES_hhdet_in_fec!L135:L136)=0,0,SUM(RES_hhdet_in_fec!L131:L132,RES_hhdet_in_fec!L135:L136)/0.086*1000000/SUM(RES_hhdet_in_new!L131:L132,RES_hhdet_in_new!L135:L136))</f>
        <v>0</v>
      </c>
      <c r="M130" s="157">
        <f>IF(SUM(RES_hhdet_in_fec!M131:M132,RES_hhdet_in_fec!M135:M136)=0,0,SUM(RES_hhdet_in_fec!M131:M132,RES_hhdet_in_fec!M135:M136)/0.086*1000000/SUM(RES_hhdet_in_new!M131:M132,RES_hhdet_in_new!M135:M136))</f>
        <v>0</v>
      </c>
      <c r="N130" s="157">
        <f>IF(SUM(RES_hhdet_in_fec!N131:N132,RES_hhdet_in_fec!N135:N136)=0,0,SUM(RES_hhdet_in_fec!N131:N132,RES_hhdet_in_fec!N135:N136)/0.086*1000000/SUM(RES_hhdet_in_new!N131:N132,RES_hhdet_in_new!N135:N136))</f>
        <v>0</v>
      </c>
      <c r="O130" s="157">
        <f>IF(SUM(RES_hhdet_in_fec!O131:O132,RES_hhdet_in_fec!O135:O136)=0,0,SUM(RES_hhdet_in_fec!O131:O132,RES_hhdet_in_fec!O135:O136)/0.086*1000000/SUM(RES_hhdet_in_new!O131:O132,RES_hhdet_in_new!O135:O136))</f>
        <v>0</v>
      </c>
      <c r="P130" s="157">
        <f>IF(SUM(RES_hhdet_in_fec!P131:P132,RES_hhdet_in_fec!P135:P136)=0,0,SUM(RES_hhdet_in_fec!P131:P132,RES_hhdet_in_fec!P135:P136)/0.086*1000000/SUM(RES_hhdet_in_new!P131:P132,RES_hhdet_in_new!P135:P136))</f>
        <v>0</v>
      </c>
      <c r="Q130" s="157">
        <f>IF(SUM(RES_hhdet_in_fec!Q131:Q132,RES_hhdet_in_fec!Q135:Q136)=0,0,SUM(RES_hhdet_in_fec!Q131:Q132,RES_hhdet_in_fec!Q135:Q136)/0.086*1000000/SUM(RES_hhdet_in_new!Q131:Q132,RES_hhdet_in_new!Q135:Q136))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0</v>
      </c>
      <c r="D131" s="132">
        <f>IF(RES_hhdet_in_fec!D131=0,0,RES_hhdet_in_fec!D131/0.086*1000000/RES_hhdet_in_new!D131)</f>
        <v>0</v>
      </c>
      <c r="E131" s="132">
        <f>IF(RES_hhdet_in_fec!E131=0,0,RES_hhdet_in_fec!E131/0.086*1000000/RES_hhdet_in_new!E131)</f>
        <v>0</v>
      </c>
      <c r="F131" s="132">
        <f>IF(RES_hhdet_in_fec!F131=0,0,RES_hhdet_in_fec!F131/0.086*1000000/RES_hhdet_in_new!F131)</f>
        <v>0</v>
      </c>
      <c r="G131" s="132">
        <f>IF(RES_hhdet_in_fec!G131=0,0,RES_hhdet_in_fec!G131/0.086*1000000/RES_hhdet_in_new!G131)</f>
        <v>0</v>
      </c>
      <c r="H131" s="132">
        <f>IF(RES_hhdet_in_fec!H131=0,0,RES_hhdet_in_fec!H131/0.086*1000000/RES_hhdet_in_new!H131)</f>
        <v>0</v>
      </c>
      <c r="I131" s="132">
        <f>IF(RES_hhdet_in_fec!I131=0,0,RES_hhdet_in_fec!I131/0.086*1000000/RES_hhdet_in_new!I131)</f>
        <v>0</v>
      </c>
      <c r="J131" s="132">
        <f>IF(RES_hhdet_in_fec!J131=0,0,RES_hhdet_in_fec!J131/0.086*1000000/RES_hhdet_in_new!J131)</f>
        <v>0</v>
      </c>
      <c r="K131" s="132">
        <f>IF(RES_hhdet_in_fec!K131=0,0,RES_hhdet_in_fec!K131/0.086*1000000/RES_hhdet_in_new!K131)</f>
        <v>0</v>
      </c>
      <c r="L131" s="132">
        <f>IF(RES_hhdet_in_fec!L131=0,0,RES_hhdet_in_fec!L131/0.086*1000000/RES_hhdet_in_new!L131)</f>
        <v>0</v>
      </c>
      <c r="M131" s="132">
        <f>IF(RES_hhdet_in_fec!M131=0,0,RES_hhdet_in_fec!M131/0.086*1000000/RES_hhdet_in_new!M131)</f>
        <v>0</v>
      </c>
      <c r="N131" s="132">
        <f>IF(RES_hhdet_in_fec!N131=0,0,RES_hhdet_in_fec!N131/0.086*1000000/RES_hhdet_in_new!N131)</f>
        <v>0</v>
      </c>
      <c r="O131" s="132">
        <f>IF(RES_hhdet_in_fec!O131=0,0,RES_hhdet_in_fec!O131/0.086*1000000/RES_hhdet_in_new!O131)</f>
        <v>0</v>
      </c>
      <c r="P131" s="132">
        <f>IF(RES_hhdet_in_fec!P131=0,0,RES_hhdet_in_fec!P131/0.086*1000000/RES_hhdet_in_new!P131)</f>
        <v>0</v>
      </c>
      <c r="Q131" s="132">
        <f>IF(RES_hhdet_in_fec!Q131=0,0,RES_hhdet_in_fec!Q131/0.086*1000000/RES_hhdet_in_new!Q131)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0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0</v>
      </c>
      <c r="L132" s="132">
        <f>IF(RES_hhdet_in_fec!L132=0,0,RES_hhdet_in_fec!L132/0.086*1000000/RES_hhdet_in_new!L132)</f>
        <v>0</v>
      </c>
      <c r="M132" s="132">
        <f>IF(RES_hhdet_in_fec!M132=0,0,RES_hhdet_in_fec!M132/0.086*1000000/RES_hhdet_in_new!M132)</f>
        <v>0</v>
      </c>
      <c r="N132" s="132">
        <f>IF(RES_hhdet_in_fec!N132=0,0,RES_hhdet_in_fec!N132/0.086*1000000/RES_hhdet_in_new!N132)</f>
        <v>0</v>
      </c>
      <c r="O132" s="132">
        <f>IF(RES_hhdet_in_fec!O132=0,0,RES_hhdet_in_fec!O132/0.086*1000000/RES_hhdet_in_new!O132)</f>
        <v>0</v>
      </c>
      <c r="P132" s="132">
        <f>IF(RES_hhdet_in_fec!P132=0,0,RES_hhdet_in_fec!P132/0.086*1000000/RES_hhdet_in_new!P132)</f>
        <v>0</v>
      </c>
      <c r="Q132" s="132">
        <f>IF(RES_hhdet_in_fec!Q132=0,0,RES_hhdet_in_fec!Q132/0.086*1000000/RES_hhdet_in_new!Q132)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0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0</v>
      </c>
      <c r="L133" s="165">
        <f>IF(RES_hhdet_in_fec!L133=0,0,RES_hhdet_in_fec!L133/0.086*1000000/RES_hhdet_in_new!L132)</f>
        <v>0</v>
      </c>
      <c r="M133" s="165">
        <f>IF(RES_hhdet_in_fec!M133=0,0,RES_hhdet_in_fec!M133/0.086*1000000/RES_hhdet_in_new!M132)</f>
        <v>0</v>
      </c>
      <c r="N133" s="165">
        <f>IF(RES_hhdet_in_fec!N133=0,0,RES_hhdet_in_fec!N133/0.086*1000000/RES_hhdet_in_new!N132)</f>
        <v>0</v>
      </c>
      <c r="O133" s="165">
        <f>IF(RES_hhdet_in_fec!O133=0,0,RES_hhdet_in_fec!O133/0.086*1000000/RES_hhdet_in_new!O132)</f>
        <v>0</v>
      </c>
      <c r="P133" s="165">
        <f>IF(RES_hhdet_in_fec!P133=0,0,RES_hhdet_in_fec!P133/0.086*1000000/RES_hhdet_in_new!P132)</f>
        <v>0</v>
      </c>
      <c r="Q133" s="165">
        <f>IF(RES_hhdet_in_fec!Q133=0,0,RES_hhdet_in_fec!Q133/0.086*1000000/RES_hhdet_in_new!Q132)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0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0</v>
      </c>
      <c r="L134" s="164">
        <f>IF(RES_hhdet_in_fec!L134=0,0,RES_hhdet_in_fec!L134/0.086*1000000/RES_hhdet_in_new!L132)</f>
        <v>0</v>
      </c>
      <c r="M134" s="164">
        <f>IF(RES_hhdet_in_fec!M134=0,0,RES_hhdet_in_fec!M134/0.086*1000000/RES_hhdet_in_new!M132)</f>
        <v>0</v>
      </c>
      <c r="N134" s="164">
        <f>IF(RES_hhdet_in_fec!N134=0,0,RES_hhdet_in_fec!N134/0.086*1000000/RES_hhdet_in_new!N132)</f>
        <v>0</v>
      </c>
      <c r="O134" s="164">
        <f>IF(RES_hhdet_in_fec!O134=0,0,RES_hhdet_in_fec!O134/0.086*1000000/RES_hhdet_in_new!O132)</f>
        <v>0</v>
      </c>
      <c r="P134" s="164">
        <f>IF(RES_hhdet_in_fec!P134=0,0,RES_hhdet_in_fec!P134/0.086*1000000/RES_hhdet_in_new!P132)</f>
        <v>0</v>
      </c>
      <c r="Q134" s="164">
        <f>IF(RES_hhdet_in_fec!Q134=0,0,RES_hhdet_in_fec!Q134/0.086*1000000/RES_hhdet_in_new!Q132)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0</v>
      </c>
      <c r="D135" s="162">
        <f>IF(RES_hhdet_in_fec!D135=0,0,RES_hhdet_in_fec!D135/0.086*1000000/RES_hhdet_in_new!D135)</f>
        <v>0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0</v>
      </c>
      <c r="G135" s="162">
        <f>IF(RES_hhdet_in_fec!G135=0,0,RES_hhdet_in_fec!G135/0.086*1000000/RES_hhdet_in_new!G135)</f>
        <v>0</v>
      </c>
      <c r="H135" s="162">
        <f>IF(RES_hhdet_in_fec!H135=0,0,RES_hhdet_in_fec!H135/0.086*1000000/RES_hhdet_in_new!H135)</f>
        <v>0</v>
      </c>
      <c r="I135" s="162">
        <f>IF(RES_hhdet_in_fec!I135=0,0,RES_hhdet_in_fec!I135/0.086*1000000/RES_hhdet_in_new!I135)</f>
        <v>0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0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0</v>
      </c>
      <c r="D139" s="157">
        <f>IF(SUM(RES_hhdet_in_fec!D140:D141)=0,0,SUM(RES_hhdet_in_fec!D140:D141)/0.086*1000000/SUM(RES_hhdet_in_new!D140:D141))</f>
        <v>0</v>
      </c>
      <c r="E139" s="157">
        <f>IF(SUM(RES_hhdet_in_fec!E140:E141)=0,0,SUM(RES_hhdet_in_fec!E140:E141)/0.086*1000000/SUM(RES_hhdet_in_new!E140:E141))</f>
        <v>0</v>
      </c>
      <c r="F139" s="157">
        <f>IF(SUM(RES_hhdet_in_fec!F140:F141)=0,0,SUM(RES_hhdet_in_fec!F140:F141)/0.086*1000000/SUM(RES_hhdet_in_new!F140:F141))</f>
        <v>0</v>
      </c>
      <c r="G139" s="157">
        <f>IF(SUM(RES_hhdet_in_fec!G140:G141)=0,0,SUM(RES_hhdet_in_fec!G140:G141)/0.086*1000000/SUM(RES_hhdet_in_new!G140:G141))</f>
        <v>0</v>
      </c>
      <c r="H139" s="157">
        <f>IF(SUM(RES_hhdet_in_fec!H140:H141)=0,0,SUM(RES_hhdet_in_fec!H140:H141)/0.086*1000000/SUM(RES_hhdet_in_new!H140:H141))</f>
        <v>0</v>
      </c>
      <c r="I139" s="157">
        <f>IF(SUM(RES_hhdet_in_fec!I140:I141)=0,0,SUM(RES_hhdet_in_fec!I140:I141)/0.086*1000000/SUM(RES_hhdet_in_new!I140:I141))</f>
        <v>0</v>
      </c>
      <c r="J139" s="157">
        <f>IF(SUM(RES_hhdet_in_fec!J140:J141)=0,0,SUM(RES_hhdet_in_fec!J140:J141)/0.086*1000000/SUM(RES_hhdet_in_new!J140:J141))</f>
        <v>0</v>
      </c>
      <c r="K139" s="157">
        <f>IF(SUM(RES_hhdet_in_fec!K140:K141)=0,0,SUM(RES_hhdet_in_fec!K140:K141)/0.086*1000000/SUM(RES_hhdet_in_new!K140:K141))</f>
        <v>0</v>
      </c>
      <c r="L139" s="157">
        <f>IF(SUM(RES_hhdet_in_fec!L140:L141)=0,0,SUM(RES_hhdet_in_fec!L140:L141)/0.086*1000000/SUM(RES_hhdet_in_new!L140:L141))</f>
        <v>0</v>
      </c>
      <c r="M139" s="157">
        <f>IF(SUM(RES_hhdet_in_fec!M140:M141)=0,0,SUM(RES_hhdet_in_fec!M140:M141)/0.086*1000000/SUM(RES_hhdet_in_new!M140:M141))</f>
        <v>0</v>
      </c>
      <c r="N139" s="157">
        <f>IF(SUM(RES_hhdet_in_fec!N140:N141)=0,0,SUM(RES_hhdet_in_fec!N140:N141)/0.086*1000000/SUM(RES_hhdet_in_new!N140:N141))</f>
        <v>0</v>
      </c>
      <c r="O139" s="157">
        <f>IF(SUM(RES_hhdet_in_fec!O140:O141)=0,0,SUM(RES_hhdet_in_fec!O140:O141)/0.086*1000000/SUM(RES_hhdet_in_new!O140:O141))</f>
        <v>0</v>
      </c>
      <c r="P139" s="157">
        <f>IF(SUM(RES_hhdet_in_fec!P140:P141)=0,0,SUM(RES_hhdet_in_fec!P140:P141)/0.086*1000000/SUM(RES_hhdet_in_new!P140:P141))</f>
        <v>0</v>
      </c>
      <c r="Q139" s="157">
        <f>IF(SUM(RES_hhdet_in_fec!Q140:Q141)=0,0,SUM(RES_hhdet_in_fec!Q140:Q141)/0.086*1000000/SUM(RES_hhdet_in_new!Q140:Q141))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0</v>
      </c>
      <c r="D141" s="57">
        <f>IF(RES_hhdet_in_fec!D141=0,0,RES_hhdet_in_fec!D141/0.086*1000000/RES_hhdet_in_new!D141)</f>
        <v>0</v>
      </c>
      <c r="E141" s="57">
        <f>IF(RES_hhdet_in_fec!E141=0,0,RES_hhdet_in_fec!E141/0.086*1000000/RES_hhdet_in_new!E141)</f>
        <v>0</v>
      </c>
      <c r="F141" s="57">
        <f>IF(RES_hhdet_in_fec!F141=0,0,RES_hhdet_in_fec!F141/0.086*1000000/RES_hhdet_in_new!F141)</f>
        <v>0</v>
      </c>
      <c r="G141" s="57">
        <f>IF(RES_hhdet_in_fec!G141=0,0,RES_hhdet_in_fec!G141/0.086*1000000/RES_hhdet_in_new!G141)</f>
        <v>0</v>
      </c>
      <c r="H141" s="57">
        <f>IF(RES_hhdet_in_fec!H141=0,0,RES_hhdet_in_fec!H141/0.086*1000000/RES_hhdet_in_new!H141)</f>
        <v>0</v>
      </c>
      <c r="I141" s="57">
        <f>IF(RES_hhdet_in_fec!I141=0,0,RES_hhdet_in_fec!I141/0.086*1000000/RES_hhdet_in_new!I141)</f>
        <v>0</v>
      </c>
      <c r="J141" s="57">
        <f>IF(RES_hhdet_in_fec!J141=0,0,RES_hhdet_in_fec!J141/0.086*1000000/RES_hhdet_in_new!J141)</f>
        <v>0</v>
      </c>
      <c r="K141" s="57">
        <f>IF(RES_hhdet_in_fec!K141=0,0,RES_hhdet_in_fec!K141/0.086*1000000/RES_hhdet_in_new!K141)</f>
        <v>0</v>
      </c>
      <c r="L141" s="57">
        <f>IF(RES_hhdet_in_fec!L141=0,0,RES_hhdet_in_fec!L141/0.086*1000000/RES_hhdet_in_new!L141)</f>
        <v>0</v>
      </c>
      <c r="M141" s="57">
        <f>IF(RES_hhdet_in_fec!M141=0,0,RES_hhdet_in_fec!M141/0.086*1000000/RES_hhdet_in_new!M141)</f>
        <v>0</v>
      </c>
      <c r="N141" s="57">
        <f>IF(RES_hhdet_in_fec!N141=0,0,RES_hhdet_in_fec!N141/0.086*1000000/RES_hhdet_in_new!N141)</f>
        <v>0</v>
      </c>
      <c r="O141" s="57">
        <f>IF(RES_hhdet_in_fec!O141=0,0,RES_hhdet_in_fec!O141/0.086*1000000/RES_hhdet_in_new!O141)</f>
        <v>0</v>
      </c>
      <c r="P141" s="57">
        <f>IF(RES_hhdet_in_fec!P141=0,0,RES_hhdet_in_fec!P141/0.086*1000000/RES_hhdet_in_new!P141)</f>
        <v>0</v>
      </c>
      <c r="Q141" s="57">
        <f>IF(RES_hhdet_in_fec!Q141=0,0,RES_hhdet_in_fec!Q141/0.086*1000000/RES_hhdet_in_new!Q141)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4452.1446527346188</v>
      </c>
      <c r="D143" s="168">
        <f t="shared" ref="D143" si="120">SUM(D144,D146,D148,D157)</f>
        <v>4362.5751510747459</v>
      </c>
      <c r="E143" s="168">
        <f t="shared" ref="E143" si="121">SUM(E144,E146,E148,E157)</f>
        <v>4504.8700737241297</v>
      </c>
      <c r="F143" s="168">
        <f t="shared" ref="F143" si="122">SUM(F144,F146,F148,F157)</f>
        <v>4094.8882159624286</v>
      </c>
      <c r="G143" s="168">
        <f t="shared" ref="G143" si="123">SUM(G144,G146,G148,G157)</f>
        <v>4083.3268227431709</v>
      </c>
      <c r="H143" s="168">
        <f t="shared" ref="H143" si="124">SUM(H144,H146,H148,H157)</f>
        <v>4205.6463479691447</v>
      </c>
      <c r="I143" s="168">
        <f t="shared" ref="I143" si="125">SUM(I144,I146,I148,I157)</f>
        <v>3906.0287065373082</v>
      </c>
      <c r="J143" s="168">
        <f t="shared" ref="J143" si="126">SUM(J144,J146,J148,J157)</f>
        <v>3791.3977071840964</v>
      </c>
      <c r="K143" s="168">
        <f t="shared" ref="K143" si="127">SUM(K144,K146,K148,K157)</f>
        <v>3234.9440630119179</v>
      </c>
      <c r="L143" s="168">
        <f t="shared" ref="L143" si="128">SUM(L144,L146,L148,L157)</f>
        <v>3551.4750216082593</v>
      </c>
      <c r="M143" s="168">
        <f t="shared" ref="M143" si="129">SUM(M144,M146,M148,M157)</f>
        <v>3437.4805302077675</v>
      </c>
      <c r="N143" s="168">
        <f t="shared" ref="N143" si="130">SUM(N144,N146,N148,N157)</f>
        <v>3473.1387673861796</v>
      </c>
      <c r="O143" s="168">
        <f t="shared" ref="O143" si="131">SUM(O144,O146,O148,O157)</f>
        <v>3388.0637933610037</v>
      </c>
      <c r="P143" s="168">
        <f t="shared" ref="P143" si="132">SUM(P144,P146,P148,P157)</f>
        <v>3308.1889819186317</v>
      </c>
      <c r="Q143" s="168">
        <f t="shared" ref="Q143" si="133">SUM(Q144,Q146,Q148,Q157)</f>
        <v>3486.875074770117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482.69914883721253</v>
      </c>
      <c r="D144" s="157">
        <f t="shared" si="134"/>
        <v>641.81812820297841</v>
      </c>
      <c r="E144" s="157">
        <f t="shared" si="134"/>
        <v>763.74575647429424</v>
      </c>
      <c r="F144" s="157">
        <f t="shared" si="134"/>
        <v>586.23965744014117</v>
      </c>
      <c r="G144" s="157">
        <f t="shared" si="134"/>
        <v>543.47963451769874</v>
      </c>
      <c r="H144" s="157">
        <f t="shared" si="134"/>
        <v>552.02968839705545</v>
      </c>
      <c r="I144" s="157">
        <f t="shared" si="134"/>
        <v>447.40156110081494</v>
      </c>
      <c r="J144" s="157">
        <f t="shared" si="134"/>
        <v>295.34694768275898</v>
      </c>
      <c r="K144" s="157">
        <f t="shared" si="134"/>
        <v>109.75604942343369</v>
      </c>
      <c r="L144" s="157">
        <f t="shared" si="134"/>
        <v>374.43967683279328</v>
      </c>
      <c r="M144" s="157">
        <f t="shared" si="134"/>
        <v>317.57651961677021</v>
      </c>
      <c r="N144" s="157">
        <f t="shared" si="134"/>
        <v>347.96306205197999</v>
      </c>
      <c r="O144" s="157">
        <f t="shared" si="134"/>
        <v>314.30065074973913</v>
      </c>
      <c r="P144" s="157">
        <f t="shared" si="134"/>
        <v>284.16352439268775</v>
      </c>
      <c r="Q144" s="157">
        <f t="shared" si="134"/>
        <v>357.01992200019146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482.69914883721253</v>
      </c>
      <c r="D145" s="156">
        <f>IF(RES_hhdet_in_fec!D145=0,0,RES_hhdet_in_fec!D145/0.086*1000000/RES_hhdet_in_new!D145)</f>
        <v>641.81812820297841</v>
      </c>
      <c r="E145" s="156">
        <f>IF(RES_hhdet_in_fec!E145=0,0,RES_hhdet_in_fec!E145/0.086*1000000/RES_hhdet_in_new!E145)</f>
        <v>763.74575647429424</v>
      </c>
      <c r="F145" s="156">
        <f>IF(RES_hhdet_in_fec!F145=0,0,RES_hhdet_in_fec!F145/0.086*1000000/RES_hhdet_in_new!F145)</f>
        <v>586.23965744014117</v>
      </c>
      <c r="G145" s="156">
        <f>IF(RES_hhdet_in_fec!G145=0,0,RES_hhdet_in_fec!G145/0.086*1000000/RES_hhdet_in_new!G145)</f>
        <v>543.47963451769874</v>
      </c>
      <c r="H145" s="156">
        <f>IF(RES_hhdet_in_fec!H145=0,0,RES_hhdet_in_fec!H145/0.086*1000000/RES_hhdet_in_new!H145)</f>
        <v>552.02968839705545</v>
      </c>
      <c r="I145" s="156">
        <f>IF(RES_hhdet_in_fec!I145=0,0,RES_hhdet_in_fec!I145/0.086*1000000/RES_hhdet_in_new!I145)</f>
        <v>447.40156110081494</v>
      </c>
      <c r="J145" s="156">
        <f>IF(RES_hhdet_in_fec!J145=0,0,RES_hhdet_in_fec!J145/0.086*1000000/RES_hhdet_in_new!J145)</f>
        <v>295.34694768275898</v>
      </c>
      <c r="K145" s="156">
        <f>IF(RES_hhdet_in_fec!K145=0,0,RES_hhdet_in_fec!K145/0.086*1000000/RES_hhdet_in_new!K145)</f>
        <v>109.75604942343369</v>
      </c>
      <c r="L145" s="156">
        <f>IF(RES_hhdet_in_fec!L145=0,0,RES_hhdet_in_fec!L145/0.086*1000000/RES_hhdet_in_new!L145)</f>
        <v>374.43967683279328</v>
      </c>
      <c r="M145" s="156">
        <f>IF(RES_hhdet_in_fec!M145=0,0,RES_hhdet_in_fec!M145/0.086*1000000/RES_hhdet_in_new!M145)</f>
        <v>317.57651961677021</v>
      </c>
      <c r="N145" s="156">
        <f>IF(RES_hhdet_in_fec!N145=0,0,RES_hhdet_in_fec!N145/0.086*1000000/RES_hhdet_in_new!N145)</f>
        <v>347.96306205197999</v>
      </c>
      <c r="O145" s="156">
        <f>IF(RES_hhdet_in_fec!O145=0,0,RES_hhdet_in_fec!O145/0.086*1000000/RES_hhdet_in_new!O145)</f>
        <v>314.30065074973913</v>
      </c>
      <c r="P145" s="156">
        <f>IF(RES_hhdet_in_fec!P145=0,0,RES_hhdet_in_fec!P145/0.086*1000000/RES_hhdet_in_new!P145)</f>
        <v>284.16352439268775</v>
      </c>
      <c r="Q145" s="156">
        <f>IF(RES_hhdet_in_fec!Q145=0,0,RES_hhdet_in_fec!Q145/0.086*1000000/RES_hhdet_in_new!Q145)</f>
        <v>357.01992200019146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2173.1389574893833</v>
      </c>
      <c r="D146" s="157">
        <f t="shared" si="135"/>
        <v>2094.196231501438</v>
      </c>
      <c r="E146" s="157">
        <f t="shared" si="135"/>
        <v>1970.1672364661435</v>
      </c>
      <c r="F146" s="157">
        <f t="shared" si="135"/>
        <v>1923.3754912459256</v>
      </c>
      <c r="G146" s="157">
        <f t="shared" si="135"/>
        <v>1886.9292170284675</v>
      </c>
      <c r="H146" s="157">
        <f t="shared" si="135"/>
        <v>1798.3049760017939</v>
      </c>
      <c r="I146" s="157">
        <f t="shared" si="135"/>
        <v>1710.8959721540434</v>
      </c>
      <c r="J146" s="157">
        <f t="shared" si="135"/>
        <v>1605.521354103761</v>
      </c>
      <c r="K146" s="157">
        <f t="shared" si="135"/>
        <v>1782.2173180760669</v>
      </c>
      <c r="L146" s="157">
        <f t="shared" si="135"/>
        <v>1598.4809869375833</v>
      </c>
      <c r="M146" s="157">
        <f t="shared" si="135"/>
        <v>1456.3940327411058</v>
      </c>
      <c r="N146" s="157">
        <f t="shared" si="135"/>
        <v>1423.7167312569545</v>
      </c>
      <c r="O146" s="157">
        <f t="shared" si="135"/>
        <v>1358.0672619592995</v>
      </c>
      <c r="P146" s="157">
        <f t="shared" si="135"/>
        <v>1298.8816585638815</v>
      </c>
      <c r="Q146" s="157">
        <f t="shared" si="135"/>
        <v>1226.4017216594161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2173.1389574893833</v>
      </c>
      <c r="D147" s="156">
        <f>IF(RES_hhdet_in_fec!D147=0,0,RES_hhdet_in_fec!D147/0.086*1000000/RES_hhdet_in_new!D147)</f>
        <v>2094.196231501438</v>
      </c>
      <c r="E147" s="156">
        <f>IF(RES_hhdet_in_fec!E147=0,0,RES_hhdet_in_fec!E147/0.086*1000000/RES_hhdet_in_new!E147)</f>
        <v>1970.1672364661435</v>
      </c>
      <c r="F147" s="156">
        <f>IF(RES_hhdet_in_fec!F147=0,0,RES_hhdet_in_fec!F147/0.086*1000000/RES_hhdet_in_new!F147)</f>
        <v>1923.3754912459256</v>
      </c>
      <c r="G147" s="156">
        <f>IF(RES_hhdet_in_fec!G147=0,0,RES_hhdet_in_fec!G147/0.086*1000000/RES_hhdet_in_new!G147)</f>
        <v>1886.9292170284675</v>
      </c>
      <c r="H147" s="156">
        <f>IF(RES_hhdet_in_fec!H147=0,0,RES_hhdet_in_fec!H147/0.086*1000000/RES_hhdet_in_new!H147)</f>
        <v>1798.3049760017939</v>
      </c>
      <c r="I147" s="156">
        <f>IF(RES_hhdet_in_fec!I147=0,0,RES_hhdet_in_fec!I147/0.086*1000000/RES_hhdet_in_new!I147)</f>
        <v>1710.8959721540434</v>
      </c>
      <c r="J147" s="156">
        <f>IF(RES_hhdet_in_fec!J147=0,0,RES_hhdet_in_fec!J147/0.086*1000000/RES_hhdet_in_new!J147)</f>
        <v>1605.521354103761</v>
      </c>
      <c r="K147" s="156">
        <f>IF(RES_hhdet_in_fec!K147=0,0,RES_hhdet_in_fec!K147/0.086*1000000/RES_hhdet_in_new!K147)</f>
        <v>1782.2173180760669</v>
      </c>
      <c r="L147" s="156">
        <f>IF(RES_hhdet_in_fec!L147=0,0,RES_hhdet_in_fec!L147/0.086*1000000/RES_hhdet_in_new!L147)</f>
        <v>1598.4809869375833</v>
      </c>
      <c r="M147" s="156">
        <f>IF(RES_hhdet_in_fec!M147=0,0,RES_hhdet_in_fec!M147/0.086*1000000/RES_hhdet_in_new!M147)</f>
        <v>1456.3940327411058</v>
      </c>
      <c r="N147" s="156">
        <f>IF(RES_hhdet_in_fec!N147=0,0,RES_hhdet_in_fec!N147/0.086*1000000/RES_hhdet_in_new!N147)</f>
        <v>1423.7167312569545</v>
      </c>
      <c r="O147" s="156">
        <f>IF(RES_hhdet_in_fec!O147=0,0,RES_hhdet_in_fec!O147/0.086*1000000/RES_hhdet_in_new!O147)</f>
        <v>1358.0672619592995</v>
      </c>
      <c r="P147" s="156">
        <f>IF(RES_hhdet_in_fec!P147=0,0,RES_hhdet_in_fec!P147/0.086*1000000/RES_hhdet_in_new!P147)</f>
        <v>1298.8816585638815</v>
      </c>
      <c r="Q147" s="156">
        <f>IF(RES_hhdet_in_fec!Q147=0,0,RES_hhdet_in_fec!Q147/0.086*1000000/RES_hhdet_in_new!Q147)</f>
        <v>1226.4017216594161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1164.463797185389</v>
      </c>
      <c r="D148" s="157">
        <f>IF(SUM(RES_hhdet_in_fec!D149:D150,RES_hhdet_in_fec!D153:D154)=0,0,SUM(RES_hhdet_in_fec!D149:D150,RES_hhdet_in_fec!D153:D154)/0.086*1000000/SUM(RES_hhdet_in_new!D149:D150,RES_hhdet_in_new!D153:D154))</f>
        <v>961.95864208014416</v>
      </c>
      <c r="E148" s="157">
        <f>IF(SUM(RES_hhdet_in_fec!E149:E150,RES_hhdet_in_fec!E153:E154)=0,0,SUM(RES_hhdet_in_fec!E149:E150,RES_hhdet_in_fec!E153:E154)/0.086*1000000/SUM(RES_hhdet_in_new!E149:E150,RES_hhdet_in_new!E153:E154))</f>
        <v>1118.9723059535384</v>
      </c>
      <c r="F148" s="157">
        <f>IF(SUM(RES_hhdet_in_fec!F149:F150,RES_hhdet_in_fec!F153:F154)=0,0,SUM(RES_hhdet_in_fec!F149:F150,RES_hhdet_in_fec!F153:F154)/0.086*1000000/SUM(RES_hhdet_in_new!F149:F150,RES_hhdet_in_new!F153:F154))</f>
        <v>851.59166839803595</v>
      </c>
      <c r="G148" s="157">
        <f>IF(SUM(RES_hhdet_in_fec!G149:G150,RES_hhdet_in_fec!G153:G154)=0,0,SUM(RES_hhdet_in_fec!G149:G150,RES_hhdet_in_fec!G153:G154)/0.086*1000000/SUM(RES_hhdet_in_new!G149:G150,RES_hhdet_in_new!G153:G154))</f>
        <v>931.71973060809239</v>
      </c>
      <c r="H148" s="157">
        <f>IF(SUM(RES_hhdet_in_fec!H149:H150,RES_hhdet_in_fec!H153:H154)=0,0,SUM(RES_hhdet_in_fec!H149:H150,RES_hhdet_in_fec!H153:H154)/0.086*1000000/SUM(RES_hhdet_in_new!H149:H150,RES_hhdet_in_new!H153:H154))</f>
        <v>1109.1282102284133</v>
      </c>
      <c r="I148" s="157">
        <f>IF(SUM(RES_hhdet_in_fec!I149:I150,RES_hhdet_in_fec!I153:I154)=0,0,SUM(RES_hhdet_in_fec!I149:I150,RES_hhdet_in_fec!I153:I154)/0.086*1000000/SUM(RES_hhdet_in_new!I149:I150,RES_hhdet_in_new!I153:I154))</f>
        <v>1017.1738885977404</v>
      </c>
      <c r="J148" s="157">
        <f>IF(SUM(RES_hhdet_in_fec!J149:J150,RES_hhdet_in_fec!J153:J154)=0,0,SUM(RES_hhdet_in_fec!J149:J150,RES_hhdet_in_fec!J153:J154)/0.086*1000000/SUM(RES_hhdet_in_new!J149:J150,RES_hhdet_in_new!J153:J154))</f>
        <v>1147.8991827726338</v>
      </c>
      <c r="K148" s="157">
        <f>IF(SUM(RES_hhdet_in_fec!K149:K150,RES_hhdet_in_fec!K153:K154)=0,0,SUM(RES_hhdet_in_fec!K149:K150,RES_hhdet_in_fec!K153:K154)/0.086*1000000/SUM(RES_hhdet_in_new!K149:K150,RES_hhdet_in_new!K153:K154))</f>
        <v>625.86960893297123</v>
      </c>
      <c r="L148" s="157">
        <f>IF(SUM(RES_hhdet_in_fec!L149:L150,RES_hhdet_in_fec!L153:L154)=0,0,SUM(RES_hhdet_in_fec!L149:L150,RES_hhdet_in_fec!L153:L154)/0.086*1000000/SUM(RES_hhdet_in_new!L149:L150,RES_hhdet_in_new!L153:L154))</f>
        <v>793.65426579548125</v>
      </c>
      <c r="M148" s="157">
        <f>IF(SUM(RES_hhdet_in_fec!M149:M150,RES_hhdet_in_fec!M153:M154)=0,0,SUM(RES_hhdet_in_fec!M149:M150,RES_hhdet_in_fec!M153:M154)/0.086*1000000/SUM(RES_hhdet_in_new!M149:M150,RES_hhdet_in_new!M153:M154))</f>
        <v>881.99462162261784</v>
      </c>
      <c r="N148" s="157">
        <f>IF(SUM(RES_hhdet_in_fec!N149:N150,RES_hhdet_in_fec!N153:N154)=0,0,SUM(RES_hhdet_in_fec!N149:N150,RES_hhdet_in_fec!N153:N154)/0.086*1000000/SUM(RES_hhdet_in_new!N149:N150,RES_hhdet_in_new!N153:N154))</f>
        <v>909.77424218941553</v>
      </c>
      <c r="O148" s="157">
        <f>IF(SUM(RES_hhdet_in_fec!O149:O150,RES_hhdet_in_fec!O153:O154)=0,0,SUM(RES_hhdet_in_fec!O149:O150,RES_hhdet_in_fec!O153:O154)/0.086*1000000/SUM(RES_hhdet_in_new!O149:O150,RES_hhdet_in_new!O153:O154))</f>
        <v>935.45950227925493</v>
      </c>
      <c r="P148" s="157">
        <f>IF(SUM(RES_hhdet_in_fec!P149:P150,RES_hhdet_in_fec!P153:P154)=0,0,SUM(RES_hhdet_in_fec!P149:P150,RES_hhdet_in_fec!P153:P154)/0.086*1000000/SUM(RES_hhdet_in_new!P149:P150,RES_hhdet_in_new!P153:P154))</f>
        <v>943.11345944003187</v>
      </c>
      <c r="Q148" s="157">
        <f>IF(SUM(RES_hhdet_in_fec!Q149:Q150,RES_hhdet_in_fec!Q153:Q154)=0,0,SUM(RES_hhdet_in_fec!Q149:Q150,RES_hhdet_in_fec!Q153:Q154)/0.086*1000000/SUM(RES_hhdet_in_new!Q149:Q150,RES_hhdet_in_new!Q153:Q154))</f>
        <v>1037.9378619888819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1164.463797185389</v>
      </c>
      <c r="D153" s="162">
        <f>IF(RES_hhdet_in_fec!D153=0,0,RES_hhdet_in_fec!D153/0.086*1000000/RES_hhdet_in_new!D153)</f>
        <v>1136.6192392038731</v>
      </c>
      <c r="E153" s="162">
        <f>IF(RES_hhdet_in_fec!E153=0,0,RES_hhdet_in_fec!E153/0.086*1000000/RES_hhdet_in_new!E153)</f>
        <v>1215.2530789292748</v>
      </c>
      <c r="F153" s="162">
        <f>IF(RES_hhdet_in_fec!F153=0,0,RES_hhdet_in_fec!F153/0.086*1000000/RES_hhdet_in_new!F153)</f>
        <v>1198.5477857660512</v>
      </c>
      <c r="G153" s="162">
        <f>IF(RES_hhdet_in_fec!G153=0,0,RES_hhdet_in_fec!G153/0.086*1000000/RES_hhdet_in_new!G153)</f>
        <v>1243.6347417839122</v>
      </c>
      <c r="H153" s="162">
        <f>IF(RES_hhdet_in_fec!H153=0,0,RES_hhdet_in_fec!H153/0.086*1000000/RES_hhdet_in_new!H153)</f>
        <v>1251.7270088022601</v>
      </c>
      <c r="I153" s="162">
        <f>IF(RES_hhdet_in_fec!I153=0,0,RES_hhdet_in_fec!I153/0.086*1000000/RES_hhdet_in_new!I153)</f>
        <v>1282.5710482311611</v>
      </c>
      <c r="J153" s="162">
        <f>IF(RES_hhdet_in_fec!J153=0,0,RES_hhdet_in_fec!J153/0.086*1000000/RES_hhdet_in_new!J153)</f>
        <v>1318.5275830491869</v>
      </c>
      <c r="K153" s="162">
        <f>IF(RES_hhdet_in_fec!K153=0,0,RES_hhdet_in_fec!K153/0.086*1000000/RES_hhdet_in_new!K153)</f>
        <v>0</v>
      </c>
      <c r="L153" s="162">
        <f>IF(RES_hhdet_in_fec!L153=0,0,RES_hhdet_in_fec!L153/0.086*1000000/RES_hhdet_in_new!L153)</f>
        <v>0</v>
      </c>
      <c r="M153" s="162">
        <f>IF(RES_hhdet_in_fec!M153=0,0,RES_hhdet_in_fec!M153/0.086*1000000/RES_hhdet_in_new!M153)</f>
        <v>1352.5082946706309</v>
      </c>
      <c r="N153" s="162">
        <f>IF(RES_hhdet_in_fec!N153=0,0,RES_hhdet_in_fec!N153/0.086*1000000/RES_hhdet_in_new!N153)</f>
        <v>1354.9079335029362</v>
      </c>
      <c r="O153" s="162">
        <f>IF(RES_hhdet_in_fec!O153=0,0,RES_hhdet_in_fec!O153/0.086*1000000/RES_hhdet_in_new!O153)</f>
        <v>1346.7785305524089</v>
      </c>
      <c r="P153" s="162">
        <f>IF(RES_hhdet_in_fec!P153=0,0,RES_hhdet_in_fec!P153/0.086*1000000/RES_hhdet_in_new!P153)</f>
        <v>1347.8623464352465</v>
      </c>
      <c r="Q153" s="162">
        <f>IF(RES_hhdet_in_fec!Q153=0,0,RES_hhdet_in_fec!Q153/0.086*1000000/RES_hhdet_in_new!Q153)</f>
        <v>1428.6299746470395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0</v>
      </c>
      <c r="D154" s="160">
        <f>IF(RES_hhdet_in_fec!D154=0,0,RES_hhdet_in_fec!D154/0.086*1000000/RES_hhdet_in_new!D154)</f>
        <v>681.55904573848738</v>
      </c>
      <c r="E154" s="160">
        <f>IF(RES_hhdet_in_fec!E154=0,0,RES_hhdet_in_fec!E154/0.086*1000000/RES_hhdet_in_new!E154)</f>
        <v>679.87558530152023</v>
      </c>
      <c r="F154" s="160">
        <f>IF(RES_hhdet_in_fec!F154=0,0,RES_hhdet_in_fec!F154/0.086*1000000/RES_hhdet_in_new!F154)</f>
        <v>694.90261734804892</v>
      </c>
      <c r="G154" s="160">
        <f>IF(RES_hhdet_in_fec!G154=0,0,RES_hhdet_in_fec!G154/0.086*1000000/RES_hhdet_in_new!G154)</f>
        <v>734.74931477621271</v>
      </c>
      <c r="H154" s="160">
        <f>IF(RES_hhdet_in_fec!H154=0,0,RES_hhdet_in_fec!H154/0.086*1000000/RES_hhdet_in_new!H154)</f>
        <v>733.12324281326369</v>
      </c>
      <c r="I154" s="160">
        <f>IF(RES_hhdet_in_fec!I154=0,0,RES_hhdet_in_fec!I154/0.086*1000000/RES_hhdet_in_new!I154)</f>
        <v>747.0536292952338</v>
      </c>
      <c r="J154" s="160">
        <f>IF(RES_hhdet_in_fec!J154=0,0,RES_hhdet_in_fec!J154/0.086*1000000/RES_hhdet_in_new!J154)</f>
        <v>763.42688527556311</v>
      </c>
      <c r="K154" s="160">
        <f>IF(RES_hhdet_in_fec!K154=0,0,RES_hhdet_in_fec!K154/0.086*1000000/RES_hhdet_in_new!K154)</f>
        <v>625.86960893297123</v>
      </c>
      <c r="L154" s="160">
        <f>IF(RES_hhdet_in_fec!L154=0,0,RES_hhdet_in_fec!L154/0.086*1000000/RES_hhdet_in_new!L154)</f>
        <v>793.65426579548125</v>
      </c>
      <c r="M154" s="160">
        <f>IF(RES_hhdet_in_fec!M154=0,0,RES_hhdet_in_fec!M154/0.086*1000000/RES_hhdet_in_new!M154)</f>
        <v>801.31312450057305</v>
      </c>
      <c r="N154" s="160">
        <f>IF(RES_hhdet_in_fec!N154=0,0,RES_hhdet_in_fec!N154/0.086*1000000/RES_hhdet_in_new!N154)</f>
        <v>807.40020805951178</v>
      </c>
      <c r="O154" s="160">
        <f>IF(RES_hhdet_in_fec!O154=0,0,RES_hhdet_in_fec!O154/0.086*1000000/RES_hhdet_in_new!O154)</f>
        <v>834.43398105784058</v>
      </c>
      <c r="P154" s="160">
        <f>IF(RES_hhdet_in_fec!P154=0,0,RES_hhdet_in_fec!P154/0.086*1000000/RES_hhdet_in_new!P154)</f>
        <v>841.36852097919802</v>
      </c>
      <c r="Q154" s="160">
        <f>IF(RES_hhdet_in_fec!Q154=0,0,RES_hhdet_in_fec!Q154/0.086*1000000/RES_hhdet_in_new!Q154)</f>
        <v>924.8860198523231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0</v>
      </c>
      <c r="D155" s="156">
        <f>IF(RES_hhdet_in_fec!D155=0,0,RES_hhdet_in_fec!D155/0.086*1000000/RES_hhdet_in_new!D154)</f>
        <v>24.800673711139968</v>
      </c>
      <c r="E155" s="156">
        <f>IF(RES_hhdet_in_fec!E155=0,0,RES_hhdet_in_fec!E155/0.086*1000000/RES_hhdet_in_new!E154)</f>
        <v>25.789386180806353</v>
      </c>
      <c r="F155" s="156">
        <f>IF(RES_hhdet_in_fec!F155=0,0,RES_hhdet_in_fec!F155/0.086*1000000/RES_hhdet_in_new!F154)</f>
        <v>25.390905894274397</v>
      </c>
      <c r="G155" s="156">
        <f>IF(RES_hhdet_in_fec!G155=0,0,RES_hhdet_in_fec!G155/0.086*1000000/RES_hhdet_in_new!G154)</f>
        <v>26.274498625331724</v>
      </c>
      <c r="H155" s="156">
        <f>IF(RES_hhdet_in_fec!H155=0,0,RES_hhdet_in_fec!H155/0.086*1000000/RES_hhdet_in_new!H154)</f>
        <v>26.263490684491753</v>
      </c>
      <c r="I155" s="156">
        <f>IF(RES_hhdet_in_fec!I155=0,0,RES_hhdet_in_fec!I155/0.086*1000000/RES_hhdet_in_new!I154)</f>
        <v>26.779053439090156</v>
      </c>
      <c r="J155" s="156">
        <f>IF(RES_hhdet_in_fec!J155=0,0,RES_hhdet_in_fec!J155/0.086*1000000/RES_hhdet_in_new!J154)</f>
        <v>27.371781349486671</v>
      </c>
      <c r="K155" s="156">
        <f>IF(RES_hhdet_in_fec!K155=0,0,RES_hhdet_in_fec!K155/0.086*1000000/RES_hhdet_in_new!K154)</f>
        <v>21.824740370730321</v>
      </c>
      <c r="L155" s="156">
        <f>IF(RES_hhdet_in_fec!L155=0,0,RES_hhdet_in_fec!L155/0.086*1000000/RES_hhdet_in_new!L154)</f>
        <v>27.85010658360104</v>
      </c>
      <c r="M155" s="156">
        <f>IF(RES_hhdet_in_fec!M155=0,0,RES_hhdet_in_fec!M155/0.086*1000000/RES_hhdet_in_new!M154)</f>
        <v>27.416082225424987</v>
      </c>
      <c r="N155" s="156">
        <f>IF(RES_hhdet_in_fec!N155=0,0,RES_hhdet_in_fec!N155/0.086*1000000/RES_hhdet_in_new!N154)</f>
        <v>27.531917717796208</v>
      </c>
      <c r="O155" s="156">
        <f>IF(RES_hhdet_in_fec!O155=0,0,RES_hhdet_in_fec!O155/0.086*1000000/RES_hhdet_in_new!O154)</f>
        <v>37.086880357405938</v>
      </c>
      <c r="P155" s="156">
        <f>IF(RES_hhdet_in_fec!P155=0,0,RES_hhdet_in_fec!P155/0.086*1000000/RES_hhdet_in_new!P154)</f>
        <v>36.994601463346328</v>
      </c>
      <c r="Q155" s="156">
        <f>IF(RES_hhdet_in_fec!Q155=0,0,RES_hhdet_in_fec!Q155/0.086*1000000/RES_hhdet_in_new!Q154)</f>
        <v>98.943224984458936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0</v>
      </c>
      <c r="D156" s="156">
        <f>IF(RES_hhdet_in_fec!D156=0,0,RES_hhdet_in_fec!D156/0.086*1000000/RES_hhdet_in_new!D154)</f>
        <v>656.75837202734726</v>
      </c>
      <c r="E156" s="156">
        <f>IF(RES_hhdet_in_fec!E156=0,0,RES_hhdet_in_fec!E156/0.086*1000000/RES_hhdet_in_new!E154)</f>
        <v>654.08619912071379</v>
      </c>
      <c r="F156" s="156">
        <f>IF(RES_hhdet_in_fec!F156=0,0,RES_hhdet_in_fec!F156/0.086*1000000/RES_hhdet_in_new!F154)</f>
        <v>669.51171145377464</v>
      </c>
      <c r="G156" s="156">
        <f>IF(RES_hhdet_in_fec!G156=0,0,RES_hhdet_in_fec!G156/0.086*1000000/RES_hhdet_in_new!G154)</f>
        <v>708.474816150881</v>
      </c>
      <c r="H156" s="156">
        <f>IF(RES_hhdet_in_fec!H156=0,0,RES_hhdet_in_fec!H156/0.086*1000000/RES_hhdet_in_new!H154)</f>
        <v>706.8597521287719</v>
      </c>
      <c r="I156" s="156">
        <f>IF(RES_hhdet_in_fec!I156=0,0,RES_hhdet_in_fec!I156/0.086*1000000/RES_hhdet_in_new!I154)</f>
        <v>720.27457585614366</v>
      </c>
      <c r="J156" s="156">
        <f>IF(RES_hhdet_in_fec!J156=0,0,RES_hhdet_in_fec!J156/0.086*1000000/RES_hhdet_in_new!J154)</f>
        <v>736.0551039260763</v>
      </c>
      <c r="K156" s="156">
        <f>IF(RES_hhdet_in_fec!K156=0,0,RES_hhdet_in_fec!K156/0.086*1000000/RES_hhdet_in_new!K154)</f>
        <v>604.04486856224094</v>
      </c>
      <c r="L156" s="156">
        <f>IF(RES_hhdet_in_fec!L156=0,0,RES_hhdet_in_fec!L156/0.086*1000000/RES_hhdet_in_new!L154)</f>
        <v>765.80415921188001</v>
      </c>
      <c r="M156" s="156">
        <f>IF(RES_hhdet_in_fec!M156=0,0,RES_hhdet_in_fec!M156/0.086*1000000/RES_hhdet_in_new!M154)</f>
        <v>773.89704227514812</v>
      </c>
      <c r="N156" s="156">
        <f>IF(RES_hhdet_in_fec!N156=0,0,RES_hhdet_in_fec!N156/0.086*1000000/RES_hhdet_in_new!N154)</f>
        <v>779.86829034171546</v>
      </c>
      <c r="O156" s="156">
        <f>IF(RES_hhdet_in_fec!O156=0,0,RES_hhdet_in_fec!O156/0.086*1000000/RES_hhdet_in_new!O154)</f>
        <v>797.34710070043468</v>
      </c>
      <c r="P156" s="156">
        <f>IF(RES_hhdet_in_fec!P156=0,0,RES_hhdet_in_fec!P156/0.086*1000000/RES_hhdet_in_new!P154)</f>
        <v>804.37391951585164</v>
      </c>
      <c r="Q156" s="156">
        <f>IF(RES_hhdet_in_fec!Q156=0,0,RES_hhdet_in_fec!Q156/0.086*1000000/RES_hhdet_in_new!Q154)</f>
        <v>825.942794867864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631.84274922263387</v>
      </c>
      <c r="D157" s="157">
        <f>IF(SUM(RES_hhdet_in_fec!D158:D159)=0,0,SUM(RES_hhdet_in_fec!D158:D159)/0.086*1000000/SUM(RES_hhdet_in_new!D158:D159))</f>
        <v>664.60214929018548</v>
      </c>
      <c r="E157" s="157">
        <f>IF(SUM(RES_hhdet_in_fec!E158:E159)=0,0,SUM(RES_hhdet_in_fec!E158:E159)/0.086*1000000/SUM(RES_hhdet_in_new!E158:E159))</f>
        <v>651.98477483015347</v>
      </c>
      <c r="F157" s="157">
        <f>IF(SUM(RES_hhdet_in_fec!F158:F159)=0,0,SUM(RES_hhdet_in_fec!F158:F159)/0.086*1000000/SUM(RES_hhdet_in_new!F158:F159))</f>
        <v>733.68139887832592</v>
      </c>
      <c r="G157" s="157">
        <f>IF(SUM(RES_hhdet_in_fec!G158:G159)=0,0,SUM(RES_hhdet_in_fec!G158:G159)/0.086*1000000/SUM(RES_hhdet_in_new!G158:G159))</f>
        <v>721.1982405889122</v>
      </c>
      <c r="H157" s="157">
        <f>IF(SUM(RES_hhdet_in_fec!H158:H159)=0,0,SUM(RES_hhdet_in_fec!H158:H159)/0.086*1000000/SUM(RES_hhdet_in_new!H158:H159))</f>
        <v>746.18347334188172</v>
      </c>
      <c r="I157" s="157">
        <f>IF(SUM(RES_hhdet_in_fec!I158:I159)=0,0,SUM(RES_hhdet_in_fec!I158:I159)/0.086*1000000/SUM(RES_hhdet_in_new!I158:I159))</f>
        <v>730.55728468470943</v>
      </c>
      <c r="J157" s="157">
        <f>IF(SUM(RES_hhdet_in_fec!J158:J159)=0,0,SUM(RES_hhdet_in_fec!J158:J159)/0.086*1000000/SUM(RES_hhdet_in_new!J158:J159))</f>
        <v>742.63022262494269</v>
      </c>
      <c r="K157" s="157">
        <f>IF(SUM(RES_hhdet_in_fec!K158:K159)=0,0,SUM(RES_hhdet_in_fec!K158:K159)/0.086*1000000/SUM(RES_hhdet_in_new!K158:K159))</f>
        <v>717.10108657944591</v>
      </c>
      <c r="L157" s="157">
        <f>IF(SUM(RES_hhdet_in_fec!L158:L159)=0,0,SUM(RES_hhdet_in_fec!L158:L159)/0.086*1000000/SUM(RES_hhdet_in_new!L158:L159))</f>
        <v>784.9000920424013</v>
      </c>
      <c r="M157" s="157">
        <f>IF(SUM(RES_hhdet_in_fec!M158:M159)=0,0,SUM(RES_hhdet_in_fec!M158:M159)/0.086*1000000/SUM(RES_hhdet_in_new!M158:M159))</f>
        <v>781.51535622727329</v>
      </c>
      <c r="N157" s="157">
        <f>IF(SUM(RES_hhdet_in_fec!N158:N159)=0,0,SUM(RES_hhdet_in_fec!N158:N159)/0.086*1000000/SUM(RES_hhdet_in_new!N158:N159))</f>
        <v>791.68473188782957</v>
      </c>
      <c r="O157" s="157">
        <f>IF(SUM(RES_hhdet_in_fec!O158:O159)=0,0,SUM(RES_hhdet_in_fec!O158:O159)/0.086*1000000/SUM(RES_hhdet_in_new!O158:O159))</f>
        <v>780.23637837271008</v>
      </c>
      <c r="P157" s="157">
        <f>IF(SUM(RES_hhdet_in_fec!P158:P159)=0,0,SUM(RES_hhdet_in_fec!P158:P159)/0.086*1000000/SUM(RES_hhdet_in_new!P158:P159))</f>
        <v>782.03033952203066</v>
      </c>
      <c r="Q157" s="157">
        <f>IF(SUM(RES_hhdet_in_fec!Q158:Q159)=0,0,SUM(RES_hhdet_in_fec!Q158:Q159)/0.086*1000000/SUM(RES_hhdet_in_new!Q158:Q159))</f>
        <v>865.51556912162755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631.84274922263387</v>
      </c>
      <c r="D159" s="57">
        <f>IF(RES_hhdet_in_fec!D159=0,0,RES_hhdet_in_fec!D159/0.086*1000000/RES_hhdet_in_new!D159)</f>
        <v>664.60214929018548</v>
      </c>
      <c r="E159" s="57">
        <f>IF(RES_hhdet_in_fec!E159=0,0,RES_hhdet_in_fec!E159/0.086*1000000/RES_hhdet_in_new!E159)</f>
        <v>651.98477483015347</v>
      </c>
      <c r="F159" s="57">
        <f>IF(RES_hhdet_in_fec!F159=0,0,RES_hhdet_in_fec!F159/0.086*1000000/RES_hhdet_in_new!F159)</f>
        <v>733.68139887832592</v>
      </c>
      <c r="G159" s="57">
        <f>IF(RES_hhdet_in_fec!G159=0,0,RES_hhdet_in_fec!G159/0.086*1000000/RES_hhdet_in_new!G159)</f>
        <v>721.1982405889122</v>
      </c>
      <c r="H159" s="57">
        <f>IF(RES_hhdet_in_fec!H159=0,0,RES_hhdet_in_fec!H159/0.086*1000000/RES_hhdet_in_new!H159)</f>
        <v>746.18347334188172</v>
      </c>
      <c r="I159" s="57">
        <f>IF(RES_hhdet_in_fec!I159=0,0,RES_hhdet_in_fec!I159/0.086*1000000/RES_hhdet_in_new!I159)</f>
        <v>730.55728468470943</v>
      </c>
      <c r="J159" s="57">
        <f>IF(RES_hhdet_in_fec!J159=0,0,RES_hhdet_in_fec!J159/0.086*1000000/RES_hhdet_in_new!J159)</f>
        <v>742.63022262494269</v>
      </c>
      <c r="K159" s="57">
        <f>IF(RES_hhdet_in_fec!K159=0,0,RES_hhdet_in_fec!K159/0.086*1000000/RES_hhdet_in_new!K159)</f>
        <v>717.10108657944591</v>
      </c>
      <c r="L159" s="57">
        <f>IF(RES_hhdet_in_fec!L159=0,0,RES_hhdet_in_fec!L159/0.086*1000000/RES_hhdet_in_new!L159)</f>
        <v>784.9000920424013</v>
      </c>
      <c r="M159" s="57">
        <f>IF(RES_hhdet_in_fec!M159=0,0,RES_hhdet_in_fec!M159/0.086*1000000/RES_hhdet_in_new!M159)</f>
        <v>781.51535622727329</v>
      </c>
      <c r="N159" s="57">
        <f>IF(RES_hhdet_in_fec!N159=0,0,RES_hhdet_in_fec!N159/0.086*1000000/RES_hhdet_in_new!N159)</f>
        <v>791.68473188782957</v>
      </c>
      <c r="O159" s="57">
        <f>IF(RES_hhdet_in_fec!O159=0,0,RES_hhdet_in_fec!O159/0.086*1000000/RES_hhdet_in_new!O159)</f>
        <v>780.23637837271008</v>
      </c>
      <c r="P159" s="57">
        <f>IF(RES_hhdet_in_fec!P159=0,0,RES_hhdet_in_fec!P159/0.086*1000000/RES_hhdet_in_new!P159)</f>
        <v>782.03033952203066</v>
      </c>
      <c r="Q159" s="57">
        <f>IF(RES_hhdet_in_fec!Q159=0,0,RES_hhdet_in_fec!Q159/0.086*1000000/RES_hhdet_in_new!Q159)</f>
        <v>865.51556912162755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4720.2952806733128</v>
      </c>
      <c r="D161" s="168">
        <f t="shared" ref="D161" si="137">SUM(D162,D164,D166,D175)</f>
        <v>4515.5466111718415</v>
      </c>
      <c r="E161" s="168">
        <f t="shared" ref="E161" si="138">SUM(E162,E164,E166,E175)</f>
        <v>5302.2158920510046</v>
      </c>
      <c r="F161" s="168">
        <f t="shared" ref="F161" si="139">SUM(F162,F164,F166,F175)</f>
        <v>4777.4340945020849</v>
      </c>
      <c r="G161" s="168">
        <f t="shared" ref="G161" si="140">SUM(G162,G164,G166,G175)</f>
        <v>4541.385869884296</v>
      </c>
      <c r="H161" s="168">
        <f t="shared" ref="H161" si="141">SUM(H162,H164,H166,H175)</f>
        <v>4856.0237192794511</v>
      </c>
      <c r="I161" s="168">
        <f t="shared" ref="I161" si="142">SUM(I162,I164,I166,I175)</f>
        <v>4662.4488484817484</v>
      </c>
      <c r="J161" s="168">
        <f t="shared" ref="J161" si="143">SUM(J162,J164,J166,J175)</f>
        <v>4891.0584344527006</v>
      </c>
      <c r="K161" s="168">
        <f t="shared" ref="K161" si="144">SUM(K162,K164,K166,K175)</f>
        <v>3580.5963275441795</v>
      </c>
      <c r="L161" s="168">
        <f t="shared" ref="L161" si="145">SUM(L162,L164,L166,L175)</f>
        <v>4018.8891844514105</v>
      </c>
      <c r="M161" s="168">
        <f t="shared" ref="M161" si="146">SUM(M162,M164,M166,M175)</f>
        <v>4084.0718533124709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789.29433696634646</v>
      </c>
      <c r="D162" s="157">
        <f t="shared" si="151"/>
        <v>1126.7991113470162</v>
      </c>
      <c r="E162" s="157">
        <f t="shared" si="151"/>
        <v>1650.4313336900473</v>
      </c>
      <c r="F162" s="157">
        <f t="shared" si="151"/>
        <v>1237.4968736606345</v>
      </c>
      <c r="G162" s="157">
        <f t="shared" si="151"/>
        <v>1202.7307814281439</v>
      </c>
      <c r="H162" s="157">
        <f t="shared" si="151"/>
        <v>1485.0796887548977</v>
      </c>
      <c r="I162" s="157">
        <f t="shared" si="151"/>
        <v>1444.9800365324618</v>
      </c>
      <c r="J162" s="157">
        <f t="shared" si="151"/>
        <v>1185.4824646556699</v>
      </c>
      <c r="K162" s="157">
        <f t="shared" si="151"/>
        <v>428.86492964078883</v>
      </c>
      <c r="L162" s="157">
        <f t="shared" si="151"/>
        <v>806.81570264511765</v>
      </c>
      <c r="M162" s="157">
        <f t="shared" si="151"/>
        <v>688.07733628755034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789.29433696634646</v>
      </c>
      <c r="D163" s="57">
        <f>IF(RES_hhdet_in_fec!D163=0,0,RES_hhdet_in_fec!D163/0.086*1000000/RES_hhdet_in_new!D163)</f>
        <v>1126.7991113470162</v>
      </c>
      <c r="E163" s="57">
        <f>IF(RES_hhdet_in_fec!E163=0,0,RES_hhdet_in_fec!E163/0.086*1000000/RES_hhdet_in_new!E163)</f>
        <v>1650.4313336900473</v>
      </c>
      <c r="F163" s="57">
        <f>IF(RES_hhdet_in_fec!F163=0,0,RES_hhdet_in_fec!F163/0.086*1000000/RES_hhdet_in_new!F163)</f>
        <v>1237.4968736606345</v>
      </c>
      <c r="G163" s="57">
        <f>IF(RES_hhdet_in_fec!G163=0,0,RES_hhdet_in_fec!G163/0.086*1000000/RES_hhdet_in_new!G163)</f>
        <v>1202.7307814281439</v>
      </c>
      <c r="H163" s="57">
        <f>IF(RES_hhdet_in_fec!H163=0,0,RES_hhdet_in_fec!H163/0.086*1000000/RES_hhdet_in_new!H163)</f>
        <v>1485.0796887548977</v>
      </c>
      <c r="I163" s="57">
        <f>IF(RES_hhdet_in_fec!I163=0,0,RES_hhdet_in_fec!I163/0.086*1000000/RES_hhdet_in_new!I163)</f>
        <v>1444.9800365324618</v>
      </c>
      <c r="J163" s="57">
        <f>IF(RES_hhdet_in_fec!J163=0,0,RES_hhdet_in_fec!J163/0.086*1000000/RES_hhdet_in_new!J163)</f>
        <v>1185.4824646556699</v>
      </c>
      <c r="K163" s="57">
        <f>IF(RES_hhdet_in_fec!K163=0,0,RES_hhdet_in_fec!K163/0.086*1000000/RES_hhdet_in_new!K163)</f>
        <v>428.86492964078883</v>
      </c>
      <c r="L163" s="57">
        <f>IF(RES_hhdet_in_fec!L163=0,0,RES_hhdet_in_fec!L163/0.086*1000000/RES_hhdet_in_new!L163)</f>
        <v>806.81570264511765</v>
      </c>
      <c r="M163" s="57">
        <f>IF(RES_hhdet_in_fec!M163=0,0,RES_hhdet_in_fec!M163/0.086*1000000/RES_hhdet_in_new!M163)</f>
        <v>688.07733628755034</v>
      </c>
      <c r="N163" s="57">
        <f>IF(RES_hhdet_in_fec!N163=0,0,RES_hhdet_in_fec!N163/0.086*1000000/RES_hhdet_in_new!N163)</f>
        <v>0</v>
      </c>
      <c r="O163" s="57">
        <f>IF(RES_hhdet_in_fec!O163=0,0,RES_hhdet_in_fec!O163/0.086*1000000/RES_hhdet_in_new!O163)</f>
        <v>0</v>
      </c>
      <c r="P163" s="57">
        <f>IF(RES_hhdet_in_fec!P163=0,0,RES_hhdet_in_fec!P163/0.086*1000000/RES_hhdet_in_new!P163)</f>
        <v>0</v>
      </c>
      <c r="Q163" s="57">
        <f>IF(RES_hhdet_in_fec!Q163=0,0,RES_hhdet_in_fec!Q163/0.086*1000000/RES_hhdet_in_new!Q163)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2165.6962587121243</v>
      </c>
      <c r="D164" s="157">
        <f t="shared" si="152"/>
        <v>1988.7763300060105</v>
      </c>
      <c r="E164" s="157">
        <f t="shared" si="152"/>
        <v>1996.996099804413</v>
      </c>
      <c r="F164" s="157">
        <f t="shared" si="152"/>
        <v>1805.5862877151915</v>
      </c>
      <c r="G164" s="157">
        <f t="shared" si="152"/>
        <v>1641.3302874050603</v>
      </c>
      <c r="H164" s="157">
        <f t="shared" si="152"/>
        <v>1532.8985508566348</v>
      </c>
      <c r="I164" s="157">
        <f t="shared" si="152"/>
        <v>1468.1039554265394</v>
      </c>
      <c r="J164" s="157">
        <f t="shared" si="152"/>
        <v>1850.4726798489023</v>
      </c>
      <c r="K164" s="157">
        <f t="shared" si="152"/>
        <v>1723.0191470466934</v>
      </c>
      <c r="L164" s="157">
        <f t="shared" si="152"/>
        <v>1633.3961693256376</v>
      </c>
      <c r="M164" s="157">
        <f t="shared" si="152"/>
        <v>1477.1666505103501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2165.6962587121243</v>
      </c>
      <c r="D165" s="156">
        <f>IF(RES_hhdet_in_fec!D165=0,0,RES_hhdet_in_fec!D165/0.086*1000000/RES_hhdet_in_new!D165)</f>
        <v>1988.7763300060105</v>
      </c>
      <c r="E165" s="156">
        <f>IF(RES_hhdet_in_fec!E165=0,0,RES_hhdet_in_fec!E165/0.086*1000000/RES_hhdet_in_new!E165)</f>
        <v>1996.996099804413</v>
      </c>
      <c r="F165" s="156">
        <f>IF(RES_hhdet_in_fec!F165=0,0,RES_hhdet_in_fec!F165/0.086*1000000/RES_hhdet_in_new!F165)</f>
        <v>1805.5862877151915</v>
      </c>
      <c r="G165" s="156">
        <f>IF(RES_hhdet_in_fec!G165=0,0,RES_hhdet_in_fec!G165/0.086*1000000/RES_hhdet_in_new!G165)</f>
        <v>1641.3302874050603</v>
      </c>
      <c r="H165" s="156">
        <f>IF(RES_hhdet_in_fec!H165=0,0,RES_hhdet_in_fec!H165/0.086*1000000/RES_hhdet_in_new!H165)</f>
        <v>1532.8985508566348</v>
      </c>
      <c r="I165" s="156">
        <f>IF(RES_hhdet_in_fec!I165=0,0,RES_hhdet_in_fec!I165/0.086*1000000/RES_hhdet_in_new!I165)</f>
        <v>1468.1039554265394</v>
      </c>
      <c r="J165" s="156">
        <f>IF(RES_hhdet_in_fec!J165=0,0,RES_hhdet_in_fec!J165/0.086*1000000/RES_hhdet_in_new!J165)</f>
        <v>1850.4726798489023</v>
      </c>
      <c r="K165" s="156">
        <f>IF(RES_hhdet_in_fec!K165=0,0,RES_hhdet_in_fec!K165/0.086*1000000/RES_hhdet_in_new!K165)</f>
        <v>1723.0191470466934</v>
      </c>
      <c r="L165" s="156">
        <f>IF(RES_hhdet_in_fec!L165=0,0,RES_hhdet_in_fec!L165/0.086*1000000/RES_hhdet_in_new!L165)</f>
        <v>1633.3961693256376</v>
      </c>
      <c r="M165" s="156">
        <f>IF(RES_hhdet_in_fec!M165=0,0,RES_hhdet_in_fec!M165/0.086*1000000/RES_hhdet_in_new!M165)</f>
        <v>1477.1666505103501</v>
      </c>
      <c r="N165" s="156">
        <f>IF(RES_hhdet_in_fec!N165=0,0,RES_hhdet_in_fec!N165/0.086*1000000/RES_hhdet_in_new!N165)</f>
        <v>0</v>
      </c>
      <c r="O165" s="156">
        <f>IF(RES_hhdet_in_fec!O165=0,0,RES_hhdet_in_fec!O165/0.086*1000000/RES_hhdet_in_new!O165)</f>
        <v>0</v>
      </c>
      <c r="P165" s="156">
        <f>IF(RES_hhdet_in_fec!P165=0,0,RES_hhdet_in_fec!P165/0.086*1000000/RES_hhdet_in_new!P165)</f>
        <v>0</v>
      </c>
      <c r="Q165" s="156">
        <f>IF(RES_hhdet_in_fec!Q165=0,0,RES_hhdet_in_fec!Q165/0.086*1000000/RES_hhdet_in_new!Q165)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1136.2890206911418</v>
      </c>
      <c r="D166" s="157">
        <f>IF(SUM(RES_hhdet_in_fec!D167:D168,RES_hhdet_in_fec!D171:D172)=0,0,SUM(RES_hhdet_in_fec!D167:D168,RES_hhdet_in_fec!D171:D172)/0.086*1000000/SUM(RES_hhdet_in_new!D167:D168,RES_hhdet_in_new!D171:D172))</f>
        <v>737.29139278501418</v>
      </c>
      <c r="E166" s="157">
        <f>IF(SUM(RES_hhdet_in_fec!E167:E168,RES_hhdet_in_fec!E171:E172)=0,0,SUM(RES_hhdet_in_fec!E167:E168,RES_hhdet_in_fec!E171:E172)/0.086*1000000/SUM(RES_hhdet_in_new!E167:E168,RES_hhdet_in_new!E171:E172))</f>
        <v>1004.2386051464265</v>
      </c>
      <c r="F166" s="157">
        <f>IF(SUM(RES_hhdet_in_fec!F167:F168,RES_hhdet_in_fec!F171:F172)=0,0,SUM(RES_hhdet_in_fec!F167:F168,RES_hhdet_in_fec!F171:F172)/0.086*1000000/SUM(RES_hhdet_in_new!F167:F168,RES_hhdet_in_new!F171:F172))</f>
        <v>1002.9562917420582</v>
      </c>
      <c r="G166" s="157">
        <f>IF(SUM(RES_hhdet_in_fec!G167:G168,RES_hhdet_in_fec!G171:G172)=0,0,SUM(RES_hhdet_in_fec!G167:G168,RES_hhdet_in_fec!G171:G172)/0.086*1000000/SUM(RES_hhdet_in_new!G167:G168,RES_hhdet_in_new!G171:G172))</f>
        <v>978.76759213979403</v>
      </c>
      <c r="H166" s="157">
        <f>IF(SUM(RES_hhdet_in_fec!H167:H168,RES_hhdet_in_fec!H171:H172)=0,0,SUM(RES_hhdet_in_fec!H167:H168,RES_hhdet_in_fec!H171:H172)/0.086*1000000/SUM(RES_hhdet_in_new!H167:H168,RES_hhdet_in_new!H171:H172))</f>
        <v>1095.1214275773536</v>
      </c>
      <c r="I166" s="157">
        <f>IF(SUM(RES_hhdet_in_fec!I167:I168,RES_hhdet_in_fec!I171:I172)=0,0,SUM(RES_hhdet_in_fec!I167:I168,RES_hhdet_in_fec!I171:I172)/0.086*1000000/SUM(RES_hhdet_in_new!I167:I168,RES_hhdet_in_new!I171:I172))</f>
        <v>1022.0496172156136</v>
      </c>
      <c r="J166" s="157">
        <f>IF(SUM(RES_hhdet_in_fec!J167:J168,RES_hhdet_in_fec!J171:J172)=0,0,SUM(RES_hhdet_in_fec!J167:J168,RES_hhdet_in_fec!J171:J172)/0.086*1000000/SUM(RES_hhdet_in_new!J167:J168,RES_hhdet_in_new!J171:J172))</f>
        <v>1112.4259693355013</v>
      </c>
      <c r="K166" s="157">
        <f>IF(SUM(RES_hhdet_in_fec!K167:K168,RES_hhdet_in_fec!K171:K172)=0,0,SUM(RES_hhdet_in_fec!K167:K168,RES_hhdet_in_fec!K171:K172)/0.086*1000000/SUM(RES_hhdet_in_new!K167:K168,RES_hhdet_in_new!K171:K172))</f>
        <v>711.39101838553142</v>
      </c>
      <c r="L166" s="157">
        <f>IF(SUM(RES_hhdet_in_fec!L167:L168,RES_hhdet_in_fec!L171:L172)=0,0,SUM(RES_hhdet_in_fec!L167:L168,RES_hhdet_in_fec!L171:L172)/0.086*1000000/SUM(RES_hhdet_in_new!L167:L168,RES_hhdet_in_new!L171:L172))</f>
        <v>793.55848043499634</v>
      </c>
      <c r="M166" s="157">
        <f>IF(SUM(RES_hhdet_in_fec!M167:M168,RES_hhdet_in_fec!M171:M172)=0,0,SUM(RES_hhdet_in_fec!M167:M168,RES_hhdet_in_fec!M171:M172)/0.086*1000000/SUM(RES_hhdet_in_new!M167:M168,RES_hhdet_in_new!M171:M172))</f>
        <v>1137.2901393914233</v>
      </c>
      <c r="N166" s="157">
        <f>IF(SUM(RES_hhdet_in_fec!N167:N168,RES_hhdet_in_fec!N171:N172)=0,0,SUM(RES_hhdet_in_fec!N167:N168,RES_hhdet_in_fec!N171:N172)/0.086*1000000/SUM(RES_hhdet_in_new!N167:N168,RES_hhdet_in_new!N171:N172))</f>
        <v>0</v>
      </c>
      <c r="O166" s="157">
        <f>IF(SUM(RES_hhdet_in_fec!O167:O168,RES_hhdet_in_fec!O171:O172)=0,0,SUM(RES_hhdet_in_fec!O167:O168,RES_hhdet_in_fec!O171:O172)/0.086*1000000/SUM(RES_hhdet_in_new!O167:O168,RES_hhdet_in_new!O171:O172))</f>
        <v>0</v>
      </c>
      <c r="P166" s="157">
        <f>IF(SUM(RES_hhdet_in_fec!P167:P168,RES_hhdet_in_fec!P171:P172)=0,0,SUM(RES_hhdet_in_fec!P167:P168,RES_hhdet_in_fec!P171:P172)/0.086*1000000/SUM(RES_hhdet_in_new!P167:P168,RES_hhdet_in_new!P171:P172))</f>
        <v>0</v>
      </c>
      <c r="Q166" s="157">
        <f>IF(SUM(RES_hhdet_in_fec!Q167:Q168,RES_hhdet_in_fec!Q171:Q172)=0,0,SUM(RES_hhdet_in_fec!Q167:Q168,RES_hhdet_in_fec!Q171:Q172)/0.086*1000000/SUM(RES_hhdet_in_new!Q167:Q168,RES_hhdet_in_new!Q171:Q172))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1136.2890206911418</v>
      </c>
      <c r="D171" s="162">
        <f>IF(RES_hhdet_in_fec!D171=0,0,RES_hhdet_in_fec!D171/0.086*1000000/RES_hhdet_in_new!D171)</f>
        <v>1101.8751968198592</v>
      </c>
      <c r="E171" s="162">
        <f>IF(RES_hhdet_in_fec!E171=0,0,RES_hhdet_in_fec!E171/0.086*1000000/RES_hhdet_in_new!E171)</f>
        <v>1161.6245604048249</v>
      </c>
      <c r="F171" s="162">
        <f>IF(RES_hhdet_in_fec!F171=0,0,RES_hhdet_in_fec!F171/0.086*1000000/RES_hhdet_in_new!F171)</f>
        <v>1155.7960579942871</v>
      </c>
      <c r="G171" s="162">
        <f>IF(RES_hhdet_in_fec!G171=0,0,RES_hhdet_in_fec!G171/0.086*1000000/RES_hhdet_in_new!G171)</f>
        <v>1206.3335700849943</v>
      </c>
      <c r="H171" s="162">
        <f>IF(RES_hhdet_in_fec!H171=0,0,RES_hhdet_in_fec!H171/0.086*1000000/RES_hhdet_in_new!H171)</f>
        <v>1220.5839025329826</v>
      </c>
      <c r="I171" s="162">
        <f>IF(RES_hhdet_in_fec!I171=0,0,RES_hhdet_in_fec!I171/0.086*1000000/RES_hhdet_in_new!I171)</f>
        <v>1257.0987485624341</v>
      </c>
      <c r="J171" s="162">
        <f>IF(RES_hhdet_in_fec!J171=0,0,RES_hhdet_in_fec!J171/0.086*1000000/RES_hhdet_in_new!J171)</f>
        <v>1290.9368318893964</v>
      </c>
      <c r="K171" s="162">
        <f>IF(RES_hhdet_in_fec!K171=0,0,RES_hhdet_in_fec!K171/0.086*1000000/RES_hhdet_in_new!K171)</f>
        <v>1034.9907637319923</v>
      </c>
      <c r="L171" s="162">
        <f>IF(RES_hhdet_in_fec!L171=0,0,RES_hhdet_in_fec!L171/0.086*1000000/RES_hhdet_in_new!L171)</f>
        <v>0</v>
      </c>
      <c r="M171" s="162">
        <f>IF(RES_hhdet_in_fec!M171=0,0,RES_hhdet_in_fec!M171/0.086*1000000/RES_hhdet_in_new!M171)</f>
        <v>1344.6225248517835</v>
      </c>
      <c r="N171" s="162">
        <f>IF(RES_hhdet_in_fec!N171=0,0,RES_hhdet_in_fec!N171/0.086*1000000/RES_hhdet_in_new!N171)</f>
        <v>0</v>
      </c>
      <c r="O171" s="162">
        <f>IF(RES_hhdet_in_fec!O171=0,0,RES_hhdet_in_fec!O171/0.086*1000000/RES_hhdet_in_new!O171)</f>
        <v>0</v>
      </c>
      <c r="P171" s="162">
        <f>IF(RES_hhdet_in_fec!P171=0,0,RES_hhdet_in_fec!P171/0.086*1000000/RES_hhdet_in_new!P171)</f>
        <v>0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0</v>
      </c>
      <c r="D172" s="160">
        <f>IF(RES_hhdet_in_fec!D172=0,0,RES_hhdet_in_fec!D172/0.086*1000000/RES_hhdet_in_new!D172)</f>
        <v>681.55904573848727</v>
      </c>
      <c r="E172" s="160">
        <f>IF(RES_hhdet_in_fec!E172=0,0,RES_hhdet_in_fec!E172/0.086*1000000/RES_hhdet_in_new!E172)</f>
        <v>679.93793802544451</v>
      </c>
      <c r="F172" s="160">
        <f>IF(RES_hhdet_in_fec!F172=0,0,RES_hhdet_in_fec!F172/0.086*1000000/RES_hhdet_in_new!F172)</f>
        <v>694.97787548425765</v>
      </c>
      <c r="G172" s="160">
        <f>IF(RES_hhdet_in_fec!G172=0,0,RES_hhdet_in_fec!G172/0.086*1000000/RES_hhdet_in_new!G172)</f>
        <v>734.82619552258541</v>
      </c>
      <c r="H172" s="160">
        <f>IF(RES_hhdet_in_fec!H172=0,0,RES_hhdet_in_fec!H172/0.086*1000000/RES_hhdet_in_new!H172)</f>
        <v>733.16568166849288</v>
      </c>
      <c r="I172" s="160">
        <f>IF(RES_hhdet_in_fec!I172=0,0,RES_hhdet_in_fec!I172/0.086*1000000/RES_hhdet_in_new!I172)</f>
        <v>747.07801446523752</v>
      </c>
      <c r="J172" s="160">
        <f>IF(RES_hhdet_in_fec!J172=0,0,RES_hhdet_in_fec!J172/0.086*1000000/RES_hhdet_in_new!J172)</f>
        <v>763.25121006160748</v>
      </c>
      <c r="K172" s="160">
        <f>IF(RES_hhdet_in_fec!K172=0,0,RES_hhdet_in_fec!K172/0.086*1000000/RES_hhdet_in_new!K172)</f>
        <v>625.7774952007386</v>
      </c>
      <c r="L172" s="160">
        <f>IF(RES_hhdet_in_fec!L172=0,0,RES_hhdet_in_fec!L172/0.086*1000000/RES_hhdet_in_new!L172)</f>
        <v>793.55848043499634</v>
      </c>
      <c r="M172" s="160">
        <f>IF(RES_hhdet_in_fec!M172=0,0,RES_hhdet_in_fec!M172/0.086*1000000/RES_hhdet_in_new!M172)</f>
        <v>801.09545800913816</v>
      </c>
      <c r="N172" s="160">
        <f>IF(RES_hhdet_in_fec!N172=0,0,RES_hhdet_in_fec!N172/0.086*1000000/RES_hhdet_in_new!N172)</f>
        <v>0</v>
      </c>
      <c r="O172" s="160">
        <f>IF(RES_hhdet_in_fec!O172=0,0,RES_hhdet_in_fec!O172/0.086*1000000/RES_hhdet_in_new!O172)</f>
        <v>0</v>
      </c>
      <c r="P172" s="160">
        <f>IF(RES_hhdet_in_fec!P172=0,0,RES_hhdet_in_fec!P172/0.086*1000000/RES_hhdet_in_new!P172)</f>
        <v>0</v>
      </c>
      <c r="Q172" s="160">
        <f>IF(RES_hhdet_in_fec!Q172=0,0,RES_hhdet_in_fec!Q172/0.086*1000000/RES_hhdet_in_new!Q172)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0</v>
      </c>
      <c r="D173" s="156">
        <f>IF(RES_hhdet_in_fec!D173=0,0,RES_hhdet_in_fec!D173/0.086*1000000/RES_hhdet_in_new!D172)</f>
        <v>24.800673711139964</v>
      </c>
      <c r="E173" s="156">
        <f>IF(RES_hhdet_in_fec!E173=0,0,RES_hhdet_in_fec!E173/0.086*1000000/RES_hhdet_in_new!E172)</f>
        <v>25.791751376014822</v>
      </c>
      <c r="F173" s="156">
        <f>IF(RES_hhdet_in_fec!F173=0,0,RES_hhdet_in_fec!F173/0.086*1000000/RES_hhdet_in_new!F172)</f>
        <v>25.393655736060133</v>
      </c>
      <c r="G173" s="156">
        <f>IF(RES_hhdet_in_fec!G173=0,0,RES_hhdet_in_fec!G173/0.086*1000000/RES_hhdet_in_new!G172)</f>
        <v>26.277247866500378</v>
      </c>
      <c r="H173" s="156">
        <f>IF(RES_hhdet_in_fec!H173=0,0,RES_hhdet_in_fec!H173/0.086*1000000/RES_hhdet_in_new!H172)</f>
        <v>26.265011018882955</v>
      </c>
      <c r="I173" s="156">
        <f>IF(RES_hhdet_in_fec!I173=0,0,RES_hhdet_in_fec!I173/0.086*1000000/RES_hhdet_in_new!I172)</f>
        <v>26.779927555412073</v>
      </c>
      <c r="J173" s="156">
        <f>IF(RES_hhdet_in_fec!J173=0,0,RES_hhdet_in_fec!J173/0.086*1000000/RES_hhdet_in_new!J172)</f>
        <v>27.365482719404792</v>
      </c>
      <c r="K173" s="156">
        <f>IF(RES_hhdet_in_fec!K173=0,0,RES_hhdet_in_fec!K173/0.086*1000000/RES_hhdet_in_new!K172)</f>
        <v>21.821528266704398</v>
      </c>
      <c r="L173" s="156">
        <f>IF(RES_hhdet_in_fec!L173=0,0,RES_hhdet_in_fec!L173/0.086*1000000/RES_hhdet_in_new!L172)</f>
        <v>27.846745381357671</v>
      </c>
      <c r="M173" s="156">
        <f>IF(RES_hhdet_in_fec!M173=0,0,RES_hhdet_in_fec!M173/0.086*1000000/RES_hhdet_in_new!M172)</f>
        <v>27.408634996315122</v>
      </c>
      <c r="N173" s="156">
        <f>IF(RES_hhdet_in_fec!N173=0,0,RES_hhdet_in_fec!N173/0.086*1000000/RES_hhdet_in_new!N172)</f>
        <v>0</v>
      </c>
      <c r="O173" s="156">
        <f>IF(RES_hhdet_in_fec!O173=0,0,RES_hhdet_in_fec!O173/0.086*1000000/RES_hhdet_in_new!O172)</f>
        <v>0</v>
      </c>
      <c r="P173" s="156">
        <f>IF(RES_hhdet_in_fec!P173=0,0,RES_hhdet_in_fec!P173/0.086*1000000/RES_hhdet_in_new!P172)</f>
        <v>0</v>
      </c>
      <c r="Q173" s="156">
        <f>IF(RES_hhdet_in_fec!Q173=0,0,RES_hhdet_in_fec!Q173/0.086*1000000/RES_hhdet_in_new!Q172)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0</v>
      </c>
      <c r="D174" s="57">
        <f>IF(RES_hhdet_in_fec!D174=0,0,RES_hhdet_in_fec!D174/0.086*1000000/RES_hhdet_in_new!D172)</f>
        <v>656.75837202734726</v>
      </c>
      <c r="E174" s="57">
        <f>IF(RES_hhdet_in_fec!E174=0,0,RES_hhdet_in_fec!E174/0.086*1000000/RES_hhdet_in_new!E172)</f>
        <v>654.14618664942964</v>
      </c>
      <c r="F174" s="57">
        <f>IF(RES_hhdet_in_fec!F174=0,0,RES_hhdet_in_fec!F174/0.086*1000000/RES_hhdet_in_new!F172)</f>
        <v>669.5842197481976</v>
      </c>
      <c r="G174" s="57">
        <f>IF(RES_hhdet_in_fec!G174=0,0,RES_hhdet_in_fec!G174/0.086*1000000/RES_hhdet_in_new!G172)</f>
        <v>708.54894765608503</v>
      </c>
      <c r="H174" s="57">
        <f>IF(RES_hhdet_in_fec!H174=0,0,RES_hhdet_in_fec!H174/0.086*1000000/RES_hhdet_in_new!H172)</f>
        <v>706.90067064960988</v>
      </c>
      <c r="I174" s="57">
        <f>IF(RES_hhdet_in_fec!I174=0,0,RES_hhdet_in_fec!I174/0.086*1000000/RES_hhdet_in_new!I172)</f>
        <v>720.29808690982554</v>
      </c>
      <c r="J174" s="57">
        <f>IF(RES_hhdet_in_fec!J174=0,0,RES_hhdet_in_fec!J174/0.086*1000000/RES_hhdet_in_new!J172)</f>
        <v>735.88572734220281</v>
      </c>
      <c r="K174" s="57">
        <f>IF(RES_hhdet_in_fec!K174=0,0,RES_hhdet_in_fec!K174/0.086*1000000/RES_hhdet_in_new!K172)</f>
        <v>603.95596693403422</v>
      </c>
      <c r="L174" s="57">
        <f>IF(RES_hhdet_in_fec!L174=0,0,RES_hhdet_in_fec!L174/0.086*1000000/RES_hhdet_in_new!L172)</f>
        <v>765.71173505363868</v>
      </c>
      <c r="M174" s="57">
        <f>IF(RES_hhdet_in_fec!M174=0,0,RES_hhdet_in_fec!M174/0.086*1000000/RES_hhdet_in_new!M172)</f>
        <v>773.68682301282308</v>
      </c>
      <c r="N174" s="57">
        <f>IF(RES_hhdet_in_fec!N174=0,0,RES_hhdet_in_fec!N174/0.086*1000000/RES_hhdet_in_new!N172)</f>
        <v>0</v>
      </c>
      <c r="O174" s="57">
        <f>IF(RES_hhdet_in_fec!O174=0,0,RES_hhdet_in_fec!O174/0.086*1000000/RES_hhdet_in_new!O172)</f>
        <v>0</v>
      </c>
      <c r="P174" s="57">
        <f>IF(RES_hhdet_in_fec!P174=0,0,RES_hhdet_in_fec!P174/0.086*1000000/RES_hhdet_in_new!P172)</f>
        <v>0</v>
      </c>
      <c r="Q174" s="57">
        <f>IF(RES_hhdet_in_fec!Q174=0,0,RES_hhdet_in_fec!Q174/0.086*1000000/RES_hhdet_in_new!Q172)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629.01566430370076</v>
      </c>
      <c r="D175" s="157">
        <f>IF(SUM(RES_hhdet_in_fec!D176:D177)=0,0,SUM(RES_hhdet_in_fec!D176:D177)/0.086*1000000/SUM(RES_hhdet_in_new!D176:D177))</f>
        <v>662.67977703380097</v>
      </c>
      <c r="E175" s="157">
        <f>IF(SUM(RES_hhdet_in_fec!E176:E177)=0,0,SUM(RES_hhdet_in_fec!E176:E177)/0.086*1000000/SUM(RES_hhdet_in_new!E176:E177))</f>
        <v>650.54985341011843</v>
      </c>
      <c r="F175" s="157">
        <f>IF(SUM(RES_hhdet_in_fec!F176:F177)=0,0,SUM(RES_hhdet_in_fec!F176:F177)/0.086*1000000/SUM(RES_hhdet_in_new!F176:F177))</f>
        <v>731.39464138420112</v>
      </c>
      <c r="G175" s="157">
        <f>IF(SUM(RES_hhdet_in_fec!G176:G177)=0,0,SUM(RES_hhdet_in_fec!G176:G177)/0.086*1000000/SUM(RES_hhdet_in_new!G176:G177))</f>
        <v>718.55720891129749</v>
      </c>
      <c r="H175" s="157">
        <f>IF(SUM(RES_hhdet_in_fec!H176:H177)=0,0,SUM(RES_hhdet_in_fec!H176:H177)/0.086*1000000/SUM(RES_hhdet_in_new!H176:H177))</f>
        <v>742.9240520905654</v>
      </c>
      <c r="I175" s="157">
        <f>IF(SUM(RES_hhdet_in_fec!I176:I177)=0,0,SUM(RES_hhdet_in_fec!I176:I177)/0.086*1000000/SUM(RES_hhdet_in_new!I176:I177))</f>
        <v>727.31523930713342</v>
      </c>
      <c r="J175" s="157">
        <f>IF(SUM(RES_hhdet_in_fec!J176:J177)=0,0,SUM(RES_hhdet_in_fec!J176:J177)/0.086*1000000/SUM(RES_hhdet_in_new!J176:J177))</f>
        <v>742.67732061262745</v>
      </c>
      <c r="K175" s="157">
        <f>IF(SUM(RES_hhdet_in_fec!K176:K177)=0,0,SUM(RES_hhdet_in_fec!K176:K177)/0.086*1000000/SUM(RES_hhdet_in_new!K176:K177))</f>
        <v>717.3212324711659</v>
      </c>
      <c r="L175" s="157">
        <f>IF(SUM(RES_hhdet_in_fec!L176:L177)=0,0,SUM(RES_hhdet_in_fec!L176:L177)/0.086*1000000/SUM(RES_hhdet_in_new!L176:L177))</f>
        <v>785.11883204565902</v>
      </c>
      <c r="M175" s="157">
        <f>IF(SUM(RES_hhdet_in_fec!M176:M177)=0,0,SUM(RES_hhdet_in_fec!M176:M177)/0.086*1000000/SUM(RES_hhdet_in_new!M176:M177))</f>
        <v>781.53772712314742</v>
      </c>
      <c r="N175" s="157">
        <f>IF(SUM(RES_hhdet_in_fec!N176:N177)=0,0,SUM(RES_hhdet_in_fec!N176:N177)/0.086*1000000/SUM(RES_hhdet_in_new!N176:N177))</f>
        <v>0</v>
      </c>
      <c r="O175" s="157">
        <f>IF(SUM(RES_hhdet_in_fec!O176:O177)=0,0,SUM(RES_hhdet_in_fec!O176:O177)/0.086*1000000/SUM(RES_hhdet_in_new!O176:O177))</f>
        <v>0</v>
      </c>
      <c r="P175" s="157">
        <f>IF(SUM(RES_hhdet_in_fec!P176:P177)=0,0,SUM(RES_hhdet_in_fec!P176:P177)/0.086*1000000/SUM(RES_hhdet_in_new!P176:P177))</f>
        <v>0</v>
      </c>
      <c r="Q175" s="157">
        <f>IF(SUM(RES_hhdet_in_fec!Q176:Q177)=0,0,SUM(RES_hhdet_in_fec!Q176:Q177)/0.086*1000000/SUM(RES_hhdet_in_new!Q176:Q177))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629.01566430370076</v>
      </c>
      <c r="D177" s="57">
        <f>IF(RES_hhdet_in_fec!D177=0,0,RES_hhdet_in_fec!D177/0.086*1000000/RES_hhdet_in_new!D177)</f>
        <v>662.67977703380097</v>
      </c>
      <c r="E177" s="57">
        <f>IF(RES_hhdet_in_fec!E177=0,0,RES_hhdet_in_fec!E177/0.086*1000000/RES_hhdet_in_new!E177)</f>
        <v>650.54985341011843</v>
      </c>
      <c r="F177" s="57">
        <f>IF(RES_hhdet_in_fec!F177=0,0,RES_hhdet_in_fec!F177/0.086*1000000/RES_hhdet_in_new!F177)</f>
        <v>731.39464138420112</v>
      </c>
      <c r="G177" s="57">
        <f>IF(RES_hhdet_in_fec!G177=0,0,RES_hhdet_in_fec!G177/0.086*1000000/RES_hhdet_in_new!G177)</f>
        <v>718.55720891129749</v>
      </c>
      <c r="H177" s="57">
        <f>IF(RES_hhdet_in_fec!H177=0,0,RES_hhdet_in_fec!H177/0.086*1000000/RES_hhdet_in_new!H177)</f>
        <v>742.9240520905654</v>
      </c>
      <c r="I177" s="57">
        <f>IF(RES_hhdet_in_fec!I177=0,0,RES_hhdet_in_fec!I177/0.086*1000000/RES_hhdet_in_new!I177)</f>
        <v>727.31523930713342</v>
      </c>
      <c r="J177" s="57">
        <f>IF(RES_hhdet_in_fec!J177=0,0,RES_hhdet_in_fec!J177/0.086*1000000/RES_hhdet_in_new!J177)</f>
        <v>742.67732061262745</v>
      </c>
      <c r="K177" s="57">
        <f>IF(RES_hhdet_in_fec!K177=0,0,RES_hhdet_in_fec!K177/0.086*1000000/RES_hhdet_in_new!K177)</f>
        <v>717.3212324711659</v>
      </c>
      <c r="L177" s="57">
        <f>IF(RES_hhdet_in_fec!L177=0,0,RES_hhdet_in_fec!L177/0.086*1000000/RES_hhdet_in_new!L177)</f>
        <v>785.11883204565902</v>
      </c>
      <c r="M177" s="57">
        <f>IF(RES_hhdet_in_fec!M177=0,0,RES_hhdet_in_fec!M177/0.086*1000000/RES_hhdet_in_new!M177)</f>
        <v>781.53772712314742</v>
      </c>
      <c r="N177" s="57">
        <f>IF(RES_hhdet_in_fec!N177=0,0,RES_hhdet_in_fec!N177/0.086*1000000/RES_hhdet_in_new!N177)</f>
        <v>0</v>
      </c>
      <c r="O177" s="57">
        <f>IF(RES_hhdet_in_fec!O177=0,0,RES_hhdet_in_fec!O177/0.086*1000000/RES_hhdet_in_new!O177)</f>
        <v>0</v>
      </c>
      <c r="P177" s="57">
        <f>IF(RES_hhdet_in_fec!P177=0,0,RES_hhdet_in_fec!P177/0.086*1000000/RES_hhdet_in_new!P177)</f>
        <v>0</v>
      </c>
      <c r="Q177" s="57">
        <f>IF(RES_hhdet_in_fec!Q177=0,0,RES_hhdet_in_fec!Q177/0.086*1000000/RES_hhdet_in_new!Q177)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0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0</v>
      </c>
      <c r="G5" s="156">
        <f>IF(RES_hhdet_in_tes!G5=0,0,RES_hhdet_in_tes!G5/0.086*1000000/RES_hhdet_in_new!G5)</f>
        <v>0</v>
      </c>
      <c r="H5" s="156">
        <f>IF(RES_hhdet_in_tes!H5=0,0,RES_hhdet_in_tes!H5/0.086*1000000/RES_hhdet_in_new!H5)</f>
        <v>0</v>
      </c>
      <c r="I5" s="156">
        <f>IF(RES_hhdet_in_tes!I5=0,0,RES_hhdet_in_tes!I5/0.086*1000000/RES_hhdet_in_new!I5)</f>
        <v>0</v>
      </c>
      <c r="J5" s="156">
        <f>IF(RES_hhdet_in_tes!J5=0,0,RES_hhdet_in_tes!J5/0.086*1000000/RES_hhdet_in_new!J5)</f>
        <v>0</v>
      </c>
      <c r="K5" s="156">
        <f>IF(RES_hhdet_in_tes!K5=0,0,RES_hhdet_in_tes!K5/0.086*1000000/RES_hhdet_in_new!K5)</f>
        <v>0</v>
      </c>
      <c r="L5" s="156">
        <f>IF(RES_hhdet_in_tes!L5=0,0,RES_hhdet_in_tes!L5/0.086*1000000/RES_hhdet_in_new!L5)</f>
        <v>0</v>
      </c>
      <c r="M5" s="156">
        <f>IF(RES_hhdet_in_tes!M5=0,0,RES_hhdet_in_tes!M5/0.086*1000000/RES_hhdet_in_new!M5)</f>
        <v>0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0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0</v>
      </c>
      <c r="G6" s="156">
        <f>IF(RES_hhdet_in_tes!G6=0,0,RES_hhdet_in_tes!G6/0.086*1000000/RES_hhdet_in_new!G5)</f>
        <v>0</v>
      </c>
      <c r="H6" s="156">
        <f>IF(RES_hhdet_in_tes!H6=0,0,RES_hhdet_in_tes!H6/0.086*1000000/RES_hhdet_in_new!H5)</f>
        <v>0</v>
      </c>
      <c r="I6" s="156">
        <f>IF(RES_hhdet_in_tes!I6=0,0,RES_hhdet_in_tes!I6/0.086*1000000/RES_hhdet_in_new!I5)</f>
        <v>0</v>
      </c>
      <c r="J6" s="156">
        <f>IF(RES_hhdet_in_tes!J6=0,0,RES_hhdet_in_tes!J6/0.086*1000000/RES_hhdet_in_new!J5)</f>
        <v>0</v>
      </c>
      <c r="K6" s="156">
        <f>IF(RES_hhdet_in_tes!K6=0,0,RES_hhdet_in_tes!K6/0.086*1000000/RES_hhdet_in_new!K5)</f>
        <v>0</v>
      </c>
      <c r="L6" s="156">
        <f>IF(RES_hhdet_in_tes!L6=0,0,RES_hhdet_in_tes!L6/0.086*1000000/RES_hhdet_in_new!L5)</f>
        <v>0</v>
      </c>
      <c r="M6" s="156">
        <f>IF(RES_hhdet_in_tes!M6=0,0,RES_hhdet_in_tes!M6/0.086*1000000/RES_hhdet_in_new!M5)</f>
        <v>0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0</v>
      </c>
      <c r="I8" s="156">
        <f>IF(RES_hhdet_in_tes!I8=0,0,RES_hhdet_in_tes!I8/0.086*1000000/RES_hhdet_in_new!I8)</f>
        <v>0</v>
      </c>
      <c r="J8" s="156">
        <f>IF(RES_hhdet_in_tes!J8=0,0,RES_hhdet_in_tes!J8/0.086*1000000/RES_hhdet_in_new!J8)</f>
        <v>0</v>
      </c>
      <c r="K8" s="156">
        <f>IF(RES_hhdet_in_tes!K8=0,0,RES_hhdet_in_tes!K8/0.086*1000000/RES_hhdet_in_new!K8)</f>
        <v>0</v>
      </c>
      <c r="L8" s="156">
        <f>IF(RES_hhdet_in_tes!L8=0,0,RES_hhdet_in_tes!L8/0.086*1000000/RES_hhdet_in_new!L8)</f>
        <v>0</v>
      </c>
      <c r="M8" s="156">
        <f>IF(RES_hhdet_in_tes!M8=0,0,RES_hhdet_in_tes!M8/0.086*1000000/RES_hhdet_in_new!M8)</f>
        <v>0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0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0</v>
      </c>
      <c r="G9" s="157">
        <f>IF(SUM(RES_hhdet_in_tes!G10:G12,RES_hhdet_in_tes!G15:G16)=0,0,SUM(RES_hhdet_in_tes!G10:G12,RES_hhdet_in_tes!G15:G16)/0.086*1000000/SUM(RES_hhdet_in_new!G10:G12,RES_hhdet_in_new!G15:G16))</f>
        <v>0</v>
      </c>
      <c r="H9" s="157">
        <f>IF(SUM(RES_hhdet_in_tes!H10:H12,RES_hhdet_in_tes!H15:H16)=0,0,SUM(RES_hhdet_in_tes!H10:H12,RES_hhdet_in_tes!H15:H16)/0.086*1000000/SUM(RES_hhdet_in_new!H10:H12,RES_hhdet_in_new!H15:H16))</f>
        <v>0</v>
      </c>
      <c r="I9" s="157">
        <f>IF(SUM(RES_hhdet_in_tes!I10:I12,RES_hhdet_in_tes!I15:I16)=0,0,SUM(RES_hhdet_in_tes!I10:I12,RES_hhdet_in_tes!I15:I16)/0.086*1000000/SUM(RES_hhdet_in_new!I10:I12,RES_hhdet_in_new!I15:I16))</f>
        <v>0</v>
      </c>
      <c r="J9" s="157">
        <f>IF(SUM(RES_hhdet_in_tes!J10:J12,RES_hhdet_in_tes!J15:J16)=0,0,SUM(RES_hhdet_in_tes!J10:J12,RES_hhdet_in_tes!J15:J16)/0.086*1000000/SUM(RES_hhdet_in_new!J10:J12,RES_hhdet_in_new!J15:J16))</f>
        <v>0</v>
      </c>
      <c r="K9" s="157">
        <f>IF(SUM(RES_hhdet_in_tes!K10:K12,RES_hhdet_in_tes!K15:K16)=0,0,SUM(RES_hhdet_in_tes!K10:K12,RES_hhdet_in_tes!K15:K16)/0.086*1000000/SUM(RES_hhdet_in_new!K10:K12,RES_hhdet_in_new!K15:K16))</f>
        <v>0</v>
      </c>
      <c r="L9" s="157">
        <f>IF(SUM(RES_hhdet_in_tes!L10:L12,RES_hhdet_in_tes!L15:L16)=0,0,SUM(RES_hhdet_in_tes!L10:L12,RES_hhdet_in_tes!L15:L16)/0.086*1000000/SUM(RES_hhdet_in_new!L10:L12,RES_hhdet_in_new!L15:L16))</f>
        <v>0</v>
      </c>
      <c r="M9" s="157">
        <f>IF(SUM(RES_hhdet_in_tes!M10:M12,RES_hhdet_in_tes!M15:M16)=0,0,SUM(RES_hhdet_in_tes!M10:M12,RES_hhdet_in_tes!M15:M16)/0.086*1000000/SUM(RES_hhdet_in_new!M10:M12,RES_hhdet_in_new!M15:M16))</f>
        <v>0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0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0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0</v>
      </c>
      <c r="I15" s="162">
        <f>IF(RES_hhdet_in_tes!I15=0,0,RES_hhdet_in_tes!I15/0.086*1000000/RES_hhdet_in_new!I15)</f>
        <v>0</v>
      </c>
      <c r="J15" s="162">
        <f>IF(RES_hhdet_in_tes!J15=0,0,RES_hhdet_in_tes!J15/0.086*1000000/RES_hhdet_in_new!J15)</f>
        <v>0</v>
      </c>
      <c r="K15" s="162">
        <f>IF(RES_hhdet_in_tes!K15=0,0,RES_hhdet_in_tes!K15/0.086*1000000/RES_hhdet_in_new!K15)</f>
        <v>0</v>
      </c>
      <c r="L15" s="162">
        <f>IF(RES_hhdet_in_tes!L15=0,0,RES_hhdet_in_tes!L15/0.086*1000000/RES_hhdet_in_new!L15)</f>
        <v>0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0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0</v>
      </c>
      <c r="G19" s="157">
        <f>IF(SUM(RES_hhdet_in_tes!G20:G22)=0,0,SUM(RES_hhdet_in_tes!G20:G22)/0.086*1000000/SUM(RES_hhdet_in_new!G20:G22))</f>
        <v>0</v>
      </c>
      <c r="H19" s="157">
        <f>IF(SUM(RES_hhdet_in_tes!H20:H22)=0,0,SUM(RES_hhdet_in_tes!H20:H22)/0.086*1000000/SUM(RES_hhdet_in_new!H20:H22))</f>
        <v>0</v>
      </c>
      <c r="I19" s="157">
        <f>IF(SUM(RES_hhdet_in_tes!I20:I22)=0,0,SUM(RES_hhdet_in_tes!I20:I22)/0.086*1000000/SUM(RES_hhdet_in_new!I20:I22))</f>
        <v>0</v>
      </c>
      <c r="J19" s="157">
        <f>IF(SUM(RES_hhdet_in_tes!J20:J22)=0,0,SUM(RES_hhdet_in_tes!J20:J22)/0.086*1000000/SUM(RES_hhdet_in_new!J20:J22))</f>
        <v>0</v>
      </c>
      <c r="K19" s="157">
        <f>IF(SUM(RES_hhdet_in_tes!K20:K22)=0,0,SUM(RES_hhdet_in_tes!K20:K22)/0.086*1000000/SUM(RES_hhdet_in_new!K20:K22))</f>
        <v>0</v>
      </c>
      <c r="L19" s="157">
        <f>IF(SUM(RES_hhdet_in_tes!L20:L22)=0,0,SUM(RES_hhdet_in_tes!L20:L22)/0.086*1000000/SUM(RES_hhdet_in_new!L20:L22))</f>
        <v>0</v>
      </c>
      <c r="M19" s="157">
        <f>IF(SUM(RES_hhdet_in_tes!M20:M22)=0,0,SUM(RES_hhdet_in_tes!M20:M22)/0.086*1000000/SUM(RES_hhdet_in_new!M20:M22))</f>
        <v>0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0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0</v>
      </c>
      <c r="G22" s="57">
        <f>IF(RES_hhdet_in_tes!G22=0,0,RES_hhdet_in_tes!G22/0.086*1000000/RES_hhdet_in_new!G22)</f>
        <v>0</v>
      </c>
      <c r="H22" s="57">
        <f>IF(RES_hhdet_in_tes!H22=0,0,RES_hhdet_in_tes!H22/0.086*1000000/RES_hhdet_in_new!H22)</f>
        <v>0</v>
      </c>
      <c r="I22" s="57">
        <f>IF(RES_hhdet_in_tes!I22=0,0,RES_hhdet_in_tes!I22/0.086*1000000/RES_hhdet_in_new!I22)</f>
        <v>0</v>
      </c>
      <c r="J22" s="57">
        <f>IF(RES_hhdet_in_tes!J22=0,0,RES_hhdet_in_tes!J22/0.086*1000000/RES_hhdet_in_new!J22)</f>
        <v>0</v>
      </c>
      <c r="K22" s="57">
        <f>IF(RES_hhdet_in_tes!K22=0,0,RES_hhdet_in_tes!K22/0.086*1000000/RES_hhdet_in_new!K22)</f>
        <v>0</v>
      </c>
      <c r="L22" s="57">
        <f>IF(RES_hhdet_in_tes!L22=0,0,RES_hhdet_in_tes!L22/0.086*1000000/RES_hhdet_in_new!L22)</f>
        <v>0</v>
      </c>
      <c r="M22" s="57">
        <f>IF(RES_hhdet_in_tes!M22=0,0,RES_hhdet_in_tes!M22/0.086*1000000/RES_hhdet_in_new!M22)</f>
        <v>0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5298.8791441694457</v>
      </c>
      <c r="D24" s="168">
        <f t="shared" ref="D24" si="18">SUM(D25,D28,D30,D39)</f>
        <v>5242.6577368568351</v>
      </c>
      <c r="E24" s="168">
        <f t="shared" ref="E24" si="19">SUM(E25,E28,E30,E39)</f>
        <v>5165.2230676783383</v>
      </c>
      <c r="F24" s="168">
        <f t="shared" ref="F24" si="20">SUM(F25,F28,F30,F39)</f>
        <v>4995.5442822297437</v>
      </c>
      <c r="G24" s="168">
        <f t="shared" ref="G24" si="21">SUM(G25,G28,G30,G39)</f>
        <v>4945.8575738536647</v>
      </c>
      <c r="H24" s="168">
        <f t="shared" ref="H24" si="22">SUM(H25,H28,H30,H39)</f>
        <v>5038.8374313146924</v>
      </c>
      <c r="I24" s="168">
        <f t="shared" ref="I24" si="23">SUM(I25,I28,I30,I39)</f>
        <v>4715.9793622472207</v>
      </c>
      <c r="J24" s="168">
        <f t="shared" ref="J24" si="24">SUM(J25,J28,J30,J39)</f>
        <v>6192.3576757593964</v>
      </c>
      <c r="K24" s="168">
        <f t="shared" ref="K24" si="25">SUM(K25,K28,K30,K39)</f>
        <v>5502.5403052261354</v>
      </c>
      <c r="L24" s="168">
        <f t="shared" ref="L24" si="26">SUM(L25,L28,L30,L39)</f>
        <v>0</v>
      </c>
      <c r="M24" s="168">
        <f t="shared" ref="M24" si="27">SUM(M25,M28,M30,M39)</f>
        <v>6087.159236695612</v>
      </c>
      <c r="N24" s="168">
        <f t="shared" ref="N24" si="28">SUM(N25,N28,N30,N39)</f>
        <v>6228.9151874178897</v>
      </c>
      <c r="O24" s="168">
        <f t="shared" ref="O24" si="29">SUM(O25,O28,O30,O39)</f>
        <v>0</v>
      </c>
      <c r="P24" s="168">
        <f t="shared" ref="P24" si="30">SUM(P25,P28,P30,P39)</f>
        <v>6441.4072738286377</v>
      </c>
      <c r="Q24" s="168">
        <f t="shared" ref="Q24" si="31">SUM(Q25,Q28,Q30,Q39)</f>
        <v>6868.3462096541662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452.17288758562501</v>
      </c>
      <c r="D25" s="157">
        <f t="shared" si="32"/>
        <v>603.98453809569992</v>
      </c>
      <c r="E25" s="157">
        <f t="shared" si="32"/>
        <v>782.34703842586248</v>
      </c>
      <c r="F25" s="157">
        <f t="shared" si="32"/>
        <v>619.03099124550238</v>
      </c>
      <c r="G25" s="157">
        <f t="shared" si="32"/>
        <v>618.56719461630485</v>
      </c>
      <c r="H25" s="157">
        <f t="shared" si="32"/>
        <v>706.01769561321669</v>
      </c>
      <c r="I25" s="157">
        <f t="shared" si="32"/>
        <v>596.68607153436108</v>
      </c>
      <c r="J25" s="157">
        <f t="shared" si="32"/>
        <v>464.63896731118211</v>
      </c>
      <c r="K25" s="157">
        <f t="shared" si="32"/>
        <v>167.64177096446036</v>
      </c>
      <c r="L25" s="157">
        <f t="shared" si="32"/>
        <v>0</v>
      </c>
      <c r="M25" s="157">
        <f t="shared" si="32"/>
        <v>531.24525413638582</v>
      </c>
      <c r="N25" s="157">
        <f t="shared" si="32"/>
        <v>635.65750102303139</v>
      </c>
      <c r="O25" s="157">
        <f t="shared" si="32"/>
        <v>0</v>
      </c>
      <c r="P25" s="157">
        <f t="shared" si="32"/>
        <v>615.51476108906479</v>
      </c>
      <c r="Q25" s="157">
        <f t="shared" si="32"/>
        <v>850.48305147940403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394.98630394448526</v>
      </c>
      <c r="D26" s="156">
        <f>IF(RES_hhdet_in_tes!D26=0,0,RES_hhdet_in_tes!D26/0.086*1000000/RES_hhdet_in_new!D26)</f>
        <v>590.20665588584143</v>
      </c>
      <c r="E26" s="156">
        <f>IF(RES_hhdet_in_tes!E26=0,0,RES_hhdet_in_tes!E26/0.086*1000000/RES_hhdet_in_new!E26)</f>
        <v>641.70287226778657</v>
      </c>
      <c r="F26" s="156">
        <f>IF(RES_hhdet_in_tes!F26=0,0,RES_hhdet_in_tes!F26/0.086*1000000/RES_hhdet_in_new!F26)</f>
        <v>565.43603822314799</v>
      </c>
      <c r="G26" s="156">
        <f>IF(RES_hhdet_in_tes!G26=0,0,RES_hhdet_in_tes!G26/0.086*1000000/RES_hhdet_in_new!G26)</f>
        <v>607.99864137345946</v>
      </c>
      <c r="H26" s="156">
        <f>IF(RES_hhdet_in_tes!H26=0,0,RES_hhdet_in_tes!H26/0.086*1000000/RES_hhdet_in_new!H26)</f>
        <v>690.3488291984321</v>
      </c>
      <c r="I26" s="156">
        <f>IF(RES_hhdet_in_tes!I26=0,0,RES_hhdet_in_tes!I26/0.086*1000000/RES_hhdet_in_new!I26)</f>
        <v>583.50436235011625</v>
      </c>
      <c r="J26" s="156">
        <f>IF(RES_hhdet_in_tes!J26=0,0,RES_hhdet_in_tes!J26/0.086*1000000/RES_hhdet_in_new!J26)</f>
        <v>443.30380592741056</v>
      </c>
      <c r="K26" s="156">
        <f>IF(RES_hhdet_in_tes!K26=0,0,RES_hhdet_in_tes!K26/0.086*1000000/RES_hhdet_in_new!K26)</f>
        <v>164.75936125559213</v>
      </c>
      <c r="L26" s="156">
        <f>IF(RES_hhdet_in_tes!L26=0,0,RES_hhdet_in_tes!L26/0.086*1000000/RES_hhdet_in_new!L26)</f>
        <v>0</v>
      </c>
      <c r="M26" s="156">
        <f>IF(RES_hhdet_in_tes!M26=0,0,RES_hhdet_in_tes!M26/0.086*1000000/RES_hhdet_in_new!M26)</f>
        <v>515.75114077269461</v>
      </c>
      <c r="N26" s="156">
        <f>IF(RES_hhdet_in_tes!N26=0,0,RES_hhdet_in_tes!N26/0.086*1000000/RES_hhdet_in_new!N26)</f>
        <v>609.47955632766877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605.63063706980722</v>
      </c>
      <c r="Q26" s="156">
        <f>IF(RES_hhdet_in_tes!Q26=0,0,RES_hhdet_in_tes!Q26/0.086*1000000/RES_hhdet_in_new!Q26)</f>
        <v>815.77622706127852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57.186583641139755</v>
      </c>
      <c r="D27" s="156">
        <f>IF(RES_hhdet_in_tes!D27=0,0,RES_hhdet_in_tes!D27/0.086*1000000/RES_hhdet_in_new!D26)</f>
        <v>13.777882209858449</v>
      </c>
      <c r="E27" s="156">
        <f>IF(RES_hhdet_in_tes!E27=0,0,RES_hhdet_in_tes!E27/0.086*1000000/RES_hhdet_in_new!E26)</f>
        <v>140.6441661580759</v>
      </c>
      <c r="F27" s="156">
        <f>IF(RES_hhdet_in_tes!F27=0,0,RES_hhdet_in_tes!F27/0.086*1000000/RES_hhdet_in_new!F26)</f>
        <v>53.594953022354403</v>
      </c>
      <c r="G27" s="156">
        <f>IF(RES_hhdet_in_tes!G27=0,0,RES_hhdet_in_tes!G27/0.086*1000000/RES_hhdet_in_new!G26)</f>
        <v>10.568553242845375</v>
      </c>
      <c r="H27" s="156">
        <f>IF(RES_hhdet_in_tes!H27=0,0,RES_hhdet_in_tes!H27/0.086*1000000/RES_hhdet_in_new!H26)</f>
        <v>15.668866414784574</v>
      </c>
      <c r="I27" s="156">
        <f>IF(RES_hhdet_in_tes!I27=0,0,RES_hhdet_in_tes!I27/0.086*1000000/RES_hhdet_in_new!I26)</f>
        <v>13.181709184244877</v>
      </c>
      <c r="J27" s="156">
        <f>IF(RES_hhdet_in_tes!J27=0,0,RES_hhdet_in_tes!J27/0.086*1000000/RES_hhdet_in_new!J26)</f>
        <v>21.335161383771545</v>
      </c>
      <c r="K27" s="156">
        <f>IF(RES_hhdet_in_tes!K27=0,0,RES_hhdet_in_tes!K27/0.086*1000000/RES_hhdet_in_new!K26)</f>
        <v>2.8824097088682259</v>
      </c>
      <c r="L27" s="156">
        <f>IF(RES_hhdet_in_tes!L27=0,0,RES_hhdet_in_tes!L27/0.086*1000000/RES_hhdet_in_new!L26)</f>
        <v>0</v>
      </c>
      <c r="M27" s="156">
        <f>IF(RES_hhdet_in_tes!M27=0,0,RES_hhdet_in_tes!M27/0.086*1000000/RES_hhdet_in_new!M26)</f>
        <v>15.494113363691252</v>
      </c>
      <c r="N27" s="156">
        <f>IF(RES_hhdet_in_tes!N27=0,0,RES_hhdet_in_tes!N27/0.086*1000000/RES_hhdet_in_new!N26)</f>
        <v>26.177944695362587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9.8841240192575217</v>
      </c>
      <c r="Q27" s="156">
        <f>IF(RES_hhdet_in_tes!Q27=0,0,RES_hhdet_in_tes!Q27/0.086*1000000/RES_hhdet_in_new!Q26)</f>
        <v>34.706824418125557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3594.3131037236112</v>
      </c>
      <c r="D28" s="157">
        <f t="shared" si="33"/>
        <v>3420.2233773921203</v>
      </c>
      <c r="E28" s="157">
        <f t="shared" si="33"/>
        <v>3165.1790665464687</v>
      </c>
      <c r="F28" s="157">
        <f t="shared" si="33"/>
        <v>3039.6333482789969</v>
      </c>
      <c r="G28" s="157">
        <f t="shared" si="33"/>
        <v>2974.0853562529751</v>
      </c>
      <c r="H28" s="157">
        <f t="shared" si="33"/>
        <v>2934.7795408370162</v>
      </c>
      <c r="I28" s="157">
        <f t="shared" si="33"/>
        <v>2752.1326995928207</v>
      </c>
      <c r="J28" s="157">
        <f t="shared" si="33"/>
        <v>4279.8938832935301</v>
      </c>
      <c r="K28" s="157">
        <f t="shared" si="33"/>
        <v>4057.276382887721</v>
      </c>
      <c r="L28" s="157">
        <f t="shared" si="33"/>
        <v>0</v>
      </c>
      <c r="M28" s="157">
        <f t="shared" si="33"/>
        <v>4085.8259120538073</v>
      </c>
      <c r="N28" s="157">
        <f t="shared" si="33"/>
        <v>4113.4866930939033</v>
      </c>
      <c r="O28" s="157">
        <f t="shared" si="33"/>
        <v>0</v>
      </c>
      <c r="P28" s="157">
        <f t="shared" si="33"/>
        <v>4319.1479674987013</v>
      </c>
      <c r="Q28" s="157">
        <f t="shared" si="33"/>
        <v>4389.0886397285694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3594.3131037236112</v>
      </c>
      <c r="D29" s="156">
        <f>IF(RES_hhdet_in_tes!D29=0,0,RES_hhdet_in_tes!D29/0.086*1000000/RES_hhdet_in_new!D29)</f>
        <v>3420.2233773921203</v>
      </c>
      <c r="E29" s="156">
        <f>IF(RES_hhdet_in_tes!E29=0,0,RES_hhdet_in_tes!E29/0.086*1000000/RES_hhdet_in_new!E29)</f>
        <v>3165.1790665464687</v>
      </c>
      <c r="F29" s="156">
        <f>IF(RES_hhdet_in_tes!F29=0,0,RES_hhdet_in_tes!F29/0.086*1000000/RES_hhdet_in_new!F29)</f>
        <v>3039.6333482789969</v>
      </c>
      <c r="G29" s="156">
        <f>IF(RES_hhdet_in_tes!G29=0,0,RES_hhdet_in_tes!G29/0.086*1000000/RES_hhdet_in_new!G29)</f>
        <v>2974.0853562529751</v>
      </c>
      <c r="H29" s="156">
        <f>IF(RES_hhdet_in_tes!H29=0,0,RES_hhdet_in_tes!H29/0.086*1000000/RES_hhdet_in_new!H29)</f>
        <v>2934.7795408370162</v>
      </c>
      <c r="I29" s="156">
        <f>IF(RES_hhdet_in_tes!I29=0,0,RES_hhdet_in_tes!I29/0.086*1000000/RES_hhdet_in_new!I29)</f>
        <v>2752.1326995928207</v>
      </c>
      <c r="J29" s="156">
        <f>IF(RES_hhdet_in_tes!J29=0,0,RES_hhdet_in_tes!J29/0.086*1000000/RES_hhdet_in_new!J29)</f>
        <v>4279.8938832935301</v>
      </c>
      <c r="K29" s="156">
        <f>IF(RES_hhdet_in_tes!K29=0,0,RES_hhdet_in_tes!K29/0.086*1000000/RES_hhdet_in_new!K29)</f>
        <v>4057.276382887721</v>
      </c>
      <c r="L29" s="156">
        <f>IF(RES_hhdet_in_tes!L29=0,0,RES_hhdet_in_tes!L29/0.086*1000000/RES_hhdet_in_new!L29)</f>
        <v>0</v>
      </c>
      <c r="M29" s="156">
        <f>IF(RES_hhdet_in_tes!M29=0,0,RES_hhdet_in_tes!M29/0.086*1000000/RES_hhdet_in_new!M29)</f>
        <v>4085.8259120538073</v>
      </c>
      <c r="N29" s="156">
        <f>IF(RES_hhdet_in_tes!N29=0,0,RES_hhdet_in_tes!N29/0.086*1000000/RES_hhdet_in_new!N29)</f>
        <v>4113.4866930939033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4319.1479674987013</v>
      </c>
      <c r="Q29" s="156">
        <f>IF(RES_hhdet_in_tes!Q29=0,0,RES_hhdet_in_tes!Q29/0.086*1000000/RES_hhdet_in_new!Q29)</f>
        <v>4389.0886397285694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700.71319479177976</v>
      </c>
      <c r="D30" s="157">
        <f>IF(SUM(RES_hhdet_in_tes!D31:D32,RES_hhdet_in_tes!D35:D36)=0,0,SUM(RES_hhdet_in_tes!D31:D32,RES_hhdet_in_tes!D35:D36)/0.086*1000000/SUM(RES_hhdet_in_new!D31:D32,RES_hhdet_in_new!D35:D36))</f>
        <v>673.69372674204226</v>
      </c>
      <c r="E30" s="157">
        <f>IF(SUM(RES_hhdet_in_tes!E31:E32,RES_hhdet_in_tes!E35:E36)=0,0,SUM(RES_hhdet_in_tes!E31:E32,RES_hhdet_in_tes!E35:E36)/0.086*1000000/SUM(RES_hhdet_in_new!E31:E32,RES_hhdet_in_new!E35:E36))</f>
        <v>677.22383489617437</v>
      </c>
      <c r="F30" s="157">
        <f>IF(SUM(RES_hhdet_in_tes!F31:F32,RES_hhdet_in_tes!F35:F36)=0,0,SUM(RES_hhdet_in_tes!F31:F32,RES_hhdet_in_tes!F35:F36)/0.086*1000000/SUM(RES_hhdet_in_new!F31:F32,RES_hhdet_in_new!F35:F36))</f>
        <v>704.93521775444867</v>
      </c>
      <c r="G30" s="157">
        <f>IF(SUM(RES_hhdet_in_tes!G31:G32,RES_hhdet_in_tes!G35:G36)=0,0,SUM(RES_hhdet_in_tes!G31:G32,RES_hhdet_in_tes!G35:G36)/0.086*1000000/SUM(RES_hhdet_in_new!G31:G32,RES_hhdet_in_new!G35:G36))</f>
        <v>745.17781695239569</v>
      </c>
      <c r="H30" s="157">
        <f>IF(SUM(RES_hhdet_in_tes!H31:H32,RES_hhdet_in_tes!H35:H36)=0,0,SUM(RES_hhdet_in_tes!H31:H32,RES_hhdet_in_tes!H35:H36)/0.086*1000000/SUM(RES_hhdet_in_new!H31:H32,RES_hhdet_in_new!H35:H36))</f>
        <v>752.63915483050812</v>
      </c>
      <c r="I30" s="157">
        <f>IF(SUM(RES_hhdet_in_tes!I31:I32,RES_hhdet_in_tes!I35:I36)=0,0,SUM(RES_hhdet_in_tes!I31:I32,RES_hhdet_in_tes!I35:I36)/0.086*1000000/SUM(RES_hhdet_in_new!I31:I32,RES_hhdet_in_new!I35:I36))</f>
        <v>741.20353135143932</v>
      </c>
      <c r="J30" s="157">
        <f>IF(SUM(RES_hhdet_in_tes!J31:J32,RES_hhdet_in_tes!J35:J36)=0,0,SUM(RES_hhdet_in_tes!J31:J32,RES_hhdet_in_tes!J35:J36)/0.086*1000000/SUM(RES_hhdet_in_new!J31:J32,RES_hhdet_in_new!J35:J36))</f>
        <v>817.5726097621806</v>
      </c>
      <c r="K30" s="157">
        <f>IF(SUM(RES_hhdet_in_tes!K31:K32,RES_hhdet_in_tes!K35:K36)=0,0,SUM(RES_hhdet_in_tes!K31:K32,RES_hhdet_in_tes!K35:K36)/0.086*1000000/SUM(RES_hhdet_in_new!K31:K32,RES_hhdet_in_new!K35:K36))</f>
        <v>649.06783742273194</v>
      </c>
      <c r="L30" s="157">
        <f>IF(SUM(RES_hhdet_in_tes!L31:L32,RES_hhdet_in_tes!L35:L36)=0,0,SUM(RES_hhdet_in_tes!L31:L32,RES_hhdet_in_tes!L35:L36)/0.086*1000000/SUM(RES_hhdet_in_new!L31:L32,RES_hhdet_in_new!L35:L36))</f>
        <v>0</v>
      </c>
      <c r="M30" s="157">
        <f>IF(SUM(RES_hhdet_in_tes!M31:M32,RES_hhdet_in_tes!M35:M36)=0,0,SUM(RES_hhdet_in_tes!M31:M32,RES_hhdet_in_tes!M35:M36)/0.086*1000000/SUM(RES_hhdet_in_new!M31:M32,RES_hhdet_in_new!M35:M36))</f>
        <v>812.09449188087103</v>
      </c>
      <c r="N30" s="157">
        <f>IF(SUM(RES_hhdet_in_tes!N31:N32,RES_hhdet_in_tes!N35:N36)=0,0,SUM(RES_hhdet_in_tes!N31:N32,RES_hhdet_in_tes!N35:N36)/0.086*1000000/SUM(RES_hhdet_in_new!N31:N32,RES_hhdet_in_new!N35:N36))</f>
        <v>812.07129170584199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845.0036790592751</v>
      </c>
      <c r="Q30" s="157">
        <f>IF(SUM(RES_hhdet_in_tes!Q31:Q32,RES_hhdet_in_tes!Q35:Q36)=0,0,SUM(RES_hhdet_in_tes!Q31:Q32,RES_hhdet_in_tes!Q35:Q36)/0.086*1000000/SUM(RES_hhdet_in_new!Q31:Q32,RES_hhdet_in_new!Q35:Q36))</f>
        <v>895.74543549041982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703.73924982756103</v>
      </c>
      <c r="D31" s="132">
        <f>IF(RES_hhdet_in_tes!D31=0,0,RES_hhdet_in_tes!D31/0.086*1000000/RES_hhdet_in_new!D31)</f>
        <v>709.28981486704731</v>
      </c>
      <c r="E31" s="132">
        <f>IF(RES_hhdet_in_tes!E31=0,0,RES_hhdet_in_tes!E31/0.086*1000000/RES_hhdet_in_new!E31)</f>
        <v>713.1666640344389</v>
      </c>
      <c r="F31" s="132">
        <f>IF(RES_hhdet_in_tes!F31=0,0,RES_hhdet_in_tes!F31/0.086*1000000/RES_hhdet_in_new!F31)</f>
        <v>734.85261049089502</v>
      </c>
      <c r="G31" s="132">
        <f>IF(RES_hhdet_in_tes!G31=0,0,RES_hhdet_in_tes!G31/0.086*1000000/RES_hhdet_in_new!G31)</f>
        <v>0</v>
      </c>
      <c r="H31" s="132">
        <f>IF(RES_hhdet_in_tes!H31=0,0,RES_hhdet_in_tes!H31/0.086*1000000/RES_hhdet_in_new!H31)</f>
        <v>775.96605166881386</v>
      </c>
      <c r="I31" s="132">
        <f>IF(RES_hhdet_in_tes!I31=0,0,RES_hhdet_in_tes!I31/0.086*1000000/RES_hhdet_in_new!I31)</f>
        <v>788.9351309322725</v>
      </c>
      <c r="J31" s="132">
        <f>IF(RES_hhdet_in_tes!J31=0,0,RES_hhdet_in_tes!J31/0.086*1000000/RES_hhdet_in_new!J31)</f>
        <v>803.01109784572168</v>
      </c>
      <c r="K31" s="132">
        <f>IF(RES_hhdet_in_tes!K31=0,0,RES_hhdet_in_tes!K31/0.086*1000000/RES_hhdet_in_new!K31)</f>
        <v>664.26623736494128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857.5889019812588</v>
      </c>
      <c r="Q31" s="132">
        <f>IF(RES_hhdet_in_tes!Q31=0,0,RES_hhdet_in_tes!Q31/0.086*1000000/RES_hhdet_in_new!Q31)</f>
        <v>892.87005079658991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671.8997703054107</v>
      </c>
      <c r="E32" s="132">
        <f>IF(RES_hhdet_in_tes!E32=0,0,RES_hhdet_in_tes!E32/0.086*1000000/RES_hhdet_in_new!E32)</f>
        <v>669.0024808410933</v>
      </c>
      <c r="F32" s="132">
        <f>IF(RES_hhdet_in_tes!F32=0,0,RES_hhdet_in_tes!F32/0.086*1000000/RES_hhdet_in_new!F32)</f>
        <v>685.13791864051439</v>
      </c>
      <c r="G32" s="132">
        <f>IF(RES_hhdet_in_tes!G32=0,0,RES_hhdet_in_tes!G32/0.086*1000000/RES_hhdet_in_new!G32)</f>
        <v>725.12709916386427</v>
      </c>
      <c r="H32" s="132">
        <f>IF(RES_hhdet_in_tes!H32=0,0,RES_hhdet_in_tes!H32/0.086*1000000/RES_hhdet_in_new!H32)</f>
        <v>723.33284981713325</v>
      </c>
      <c r="I32" s="132">
        <f>IF(RES_hhdet_in_tes!I32=0,0,RES_hhdet_in_tes!I32/0.086*1000000/RES_hhdet_in_new!I32)</f>
        <v>736.89543394969246</v>
      </c>
      <c r="J32" s="132">
        <f>IF(RES_hhdet_in_tes!J32=0,0,RES_hhdet_in_tes!J32/0.086*1000000/RES_hhdet_in_new!J32)</f>
        <v>752.82616075779799</v>
      </c>
      <c r="K32" s="132">
        <f>IF(RES_hhdet_in_tes!K32=0,0,RES_hhdet_in_tes!K32/0.086*1000000/RES_hhdet_in_new!K32)</f>
        <v>618.03826460494884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825.91088688805155</v>
      </c>
      <c r="Q32" s="132">
        <f>IF(RES_hhdet_in_tes!Q32=0,0,RES_hhdet_in_tes!Q32/0.086*1000000/RES_hhdet_in_new!Q32)</f>
        <v>869.3405317352458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15.141398278063408</v>
      </c>
      <c r="E33" s="165">
        <f>IF(RES_hhdet_in_tes!E33=0,0,RES_hhdet_in_tes!E33/0.086*1000000/RES_hhdet_in_new!E32)</f>
        <v>15.025551562693206</v>
      </c>
      <c r="F33" s="165">
        <f>IF(RES_hhdet_in_tes!F33=0,0,RES_hhdet_in_tes!F33/0.086*1000000/RES_hhdet_in_new!F32)</f>
        <v>15.34518687090875</v>
      </c>
      <c r="G33" s="165">
        <f>IF(RES_hhdet_in_tes!G33=0,0,RES_hhdet_in_tes!G33/0.086*1000000/RES_hhdet_in_new!G32)</f>
        <v>16.178907079299229</v>
      </c>
      <c r="H33" s="165">
        <f>IF(RES_hhdet_in_tes!H33=0,0,RES_hhdet_in_tes!H33/0.086*1000000/RES_hhdet_in_new!H32)</f>
        <v>16.084459485982794</v>
      </c>
      <c r="I33" s="165">
        <f>IF(RES_hhdet_in_tes!I33=0,0,RES_hhdet_in_tes!I33/0.086*1000000/RES_hhdet_in_new!I32)</f>
        <v>16.347529675655629</v>
      </c>
      <c r="J33" s="165">
        <f>IF(RES_hhdet_in_tes!J33=0,0,RES_hhdet_in_tes!J33/0.086*1000000/RES_hhdet_in_new!J32)</f>
        <v>16.620818476553818</v>
      </c>
      <c r="K33" s="165">
        <f>IF(RES_hhdet_in_tes!K33=0,0,RES_hhdet_in_tes!K33/0.086*1000000/RES_hhdet_in_new!K32)</f>
        <v>13.589619805873872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23.443741380670524</v>
      </c>
      <c r="Q33" s="165">
        <f>IF(RES_hhdet_in_tes!Q33=0,0,RES_hhdet_in_tes!Q33/0.086*1000000/RES_hhdet_in_new!Q32)</f>
        <v>60.364813420637049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656.75837202734738</v>
      </c>
      <c r="E34" s="164">
        <f>IF(RES_hhdet_in_tes!E34=0,0,RES_hhdet_in_tes!E34/0.086*1000000/RES_hhdet_in_new!E32)</f>
        <v>653.97692927840001</v>
      </c>
      <c r="F34" s="164">
        <f>IF(RES_hhdet_in_tes!F34=0,0,RES_hhdet_in_tes!F34/0.086*1000000/RES_hhdet_in_new!F32)</f>
        <v>669.79273176960555</v>
      </c>
      <c r="G34" s="164">
        <f>IF(RES_hhdet_in_tes!G34=0,0,RES_hhdet_in_tes!G34/0.086*1000000/RES_hhdet_in_new!G32)</f>
        <v>708.94819208456522</v>
      </c>
      <c r="H34" s="164">
        <f>IF(RES_hhdet_in_tes!H34=0,0,RES_hhdet_in_tes!H34/0.086*1000000/RES_hhdet_in_new!H32)</f>
        <v>707.24839033115063</v>
      </c>
      <c r="I34" s="164">
        <f>IF(RES_hhdet_in_tes!I34=0,0,RES_hhdet_in_tes!I34/0.086*1000000/RES_hhdet_in_new!I32)</f>
        <v>720.5479042740368</v>
      </c>
      <c r="J34" s="164">
        <f>IF(RES_hhdet_in_tes!J34=0,0,RES_hhdet_in_tes!J34/0.086*1000000/RES_hhdet_in_new!J32)</f>
        <v>736.20534228124404</v>
      </c>
      <c r="K34" s="164">
        <f>IF(RES_hhdet_in_tes!K34=0,0,RES_hhdet_in_tes!K34/0.086*1000000/RES_hhdet_in_new!K32)</f>
        <v>604.44864479907483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802.46714550738091</v>
      </c>
      <c r="Q34" s="164">
        <f>IF(RES_hhdet_in_tes!Q34=0,0,RES_hhdet_in_tes!Q34/0.086*1000000/RES_hhdet_in_new!Q32)</f>
        <v>808.97571831460857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698.504462770641</v>
      </c>
      <c r="D35" s="162">
        <f>IF(RES_hhdet_in_tes!D35=0,0,RES_hhdet_in_tes!D35/0.086*1000000/RES_hhdet_in_new!D35)</f>
        <v>681.65431052356246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717.88120715205469</v>
      </c>
      <c r="G35" s="162">
        <f>IF(RES_hhdet_in_tes!G35=0,0,RES_hhdet_in_tes!G35/0.086*1000000/RES_hhdet_in_new!G35)</f>
        <v>758.63561812574017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845.3245059609967</v>
      </c>
      <c r="K35" s="162">
        <f>IF(RES_hhdet_in_tes!K35=0,0,RES_hhdet_in_tes!K35/0.086*1000000/RES_hhdet_in_new!K35)</f>
        <v>682.61022588996605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867.98726949894558</v>
      </c>
      <c r="N35" s="162">
        <f>IF(RES_hhdet_in_tes!N35=0,0,RES_hhdet_in_tes!N35/0.086*1000000/RES_hhdet_in_new!N35)</f>
        <v>876.13392257081887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875.15003416865875</v>
      </c>
      <c r="Q35" s="162">
        <f>IF(RES_hhdet_in_tes!Q35=0,0,RES_hhdet_in_tes!Q35/0.086*1000000/RES_hhdet_in_new!Q35)</f>
        <v>928.48944783320144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672.00227626539856</v>
      </c>
      <c r="E36" s="160">
        <f>IF(RES_hhdet_in_tes!E36=0,0,RES_hhdet_in_tes!E36/0.086*1000000/RES_hhdet_in_new!E36)</f>
        <v>669.83732962479974</v>
      </c>
      <c r="F36" s="160">
        <f>IF(RES_hhdet_in_tes!F36=0,0,RES_hhdet_in_tes!F36/0.086*1000000/RES_hhdet_in_new!F36)</f>
        <v>685.45619836760136</v>
      </c>
      <c r="G36" s="160">
        <f>IF(RES_hhdet_in_tes!G36=0,0,RES_hhdet_in_tes!G36/0.086*1000000/RES_hhdet_in_new!G36)</f>
        <v>725.23375295101755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753.17428539765956</v>
      </c>
      <c r="K36" s="160">
        <f>IF(RES_hhdet_in_tes!K36=0,0,RES_hhdet_in_tes!K36/0.086*1000000/RES_hhdet_in_new!K36)</f>
        <v>618.13030312892386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791.7761242952987</v>
      </c>
      <c r="N36" s="160">
        <f>IF(RES_hhdet_in_tes!N36=0,0,RES_hhdet_in_tes!N36/0.086*1000000/RES_hhdet_in_new!N36)</f>
        <v>798.19352872635216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826.71891938402177</v>
      </c>
      <c r="Q36" s="160">
        <f>IF(RES_hhdet_in_tes!Q36=0,0,RES_hhdet_in_tes!Q36/0.086*1000000/RES_hhdet_in_new!Q36)</f>
        <v>871.8972579793018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15.24390423805122</v>
      </c>
      <c r="E37" s="156">
        <f>IF(RES_hhdet_in_tes!E37=0,0,RES_hhdet_in_tes!E37/0.086*1000000/RES_hhdet_in_new!E36)</f>
        <v>15.876786403699819</v>
      </c>
      <c r="F37" s="156">
        <f>IF(RES_hhdet_in_tes!F37=0,0,RES_hhdet_in_tes!F37/0.086*1000000/RES_hhdet_in_new!F36)</f>
        <v>15.683473176561471</v>
      </c>
      <c r="G37" s="156">
        <f>IF(RES_hhdet_in_tes!G37=0,0,RES_hhdet_in_tes!G37/0.086*1000000/RES_hhdet_in_new!G36)</f>
        <v>16.297393458719764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17.15004377275298</v>
      </c>
      <c r="K37" s="156">
        <f>IF(RES_hhdet_in_tes!K37=0,0,RES_hhdet_in_tes!K37/0.086*1000000/RES_hhdet_in_new!K36)</f>
        <v>13.788597301352404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17.560516533316783</v>
      </c>
      <c r="N37" s="156">
        <f>IF(RES_hhdet_in_tes!N37=0,0,RES_hhdet_in_tes!N37/0.086*1000000/RES_hhdet_in_new!N36)</f>
        <v>17.717773487035316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23.827823018991065</v>
      </c>
      <c r="Q37" s="156">
        <f>IF(RES_hhdet_in_tes!Q37=0,0,RES_hhdet_in_tes!Q37/0.086*1000000/RES_hhdet_in_new!Q36)</f>
        <v>62.680074570890277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656.75837202734738</v>
      </c>
      <c r="E38" s="156">
        <f>IF(RES_hhdet_in_tes!E38=0,0,RES_hhdet_in_tes!E38/0.086*1000000/RES_hhdet_in_new!E36)</f>
        <v>653.96054322110001</v>
      </c>
      <c r="F38" s="156">
        <f>IF(RES_hhdet_in_tes!F38=0,0,RES_hhdet_in_tes!F38/0.086*1000000/RES_hhdet_in_new!F36)</f>
        <v>669.77272519103985</v>
      </c>
      <c r="G38" s="156">
        <f>IF(RES_hhdet_in_tes!G38=0,0,RES_hhdet_in_tes!G38/0.086*1000000/RES_hhdet_in_new!G36)</f>
        <v>708.93635949229781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736.02424162490661</v>
      </c>
      <c r="K38" s="156">
        <f>IF(RES_hhdet_in_tes!K38=0,0,RES_hhdet_in_tes!K38/0.086*1000000/RES_hhdet_in_new!K36)</f>
        <v>604.34170582757145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774.21560776198191</v>
      </c>
      <c r="N38" s="156">
        <f>IF(RES_hhdet_in_tes!N38=0,0,RES_hhdet_in_tes!N38/0.086*1000000/RES_hhdet_in_new!N36)</f>
        <v>780.47575523931698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802.89109636503088</v>
      </c>
      <c r="Q38" s="156">
        <f>IF(RES_hhdet_in_tes!Q38=0,0,RES_hhdet_in_tes!Q38/0.086*1000000/RES_hhdet_in_new!Q36)</f>
        <v>809.21718340841142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551.67995806842919</v>
      </c>
      <c r="D39" s="157">
        <f>IF(SUM(RES_hhdet_in_tes!D40:D41)=0,0,SUM(RES_hhdet_in_tes!D40:D41)/0.086*1000000/SUM(RES_hhdet_in_new!D40:D41))</f>
        <v>544.75609462697196</v>
      </c>
      <c r="E39" s="157">
        <f>IF(SUM(RES_hhdet_in_tes!E40:E41)=0,0,SUM(RES_hhdet_in_tes!E40:E41)/0.086*1000000/SUM(RES_hhdet_in_new!E40:E41))</f>
        <v>540.47312780983293</v>
      </c>
      <c r="F39" s="157">
        <f>IF(SUM(RES_hhdet_in_tes!F40:F41)=0,0,SUM(RES_hhdet_in_tes!F40:F41)/0.086*1000000/SUM(RES_hhdet_in_new!F40:F41))</f>
        <v>631.94472495079572</v>
      </c>
      <c r="G39" s="157">
        <f>IF(SUM(RES_hhdet_in_tes!G40:G41)=0,0,SUM(RES_hhdet_in_tes!G40:G41)/0.086*1000000/SUM(RES_hhdet_in_new!G40:G41))</f>
        <v>608.02720603198941</v>
      </c>
      <c r="H39" s="157">
        <f>IF(SUM(RES_hhdet_in_tes!H40:H41)=0,0,SUM(RES_hhdet_in_tes!H40:H41)/0.086*1000000/SUM(RES_hhdet_in_new!H40:H41))</f>
        <v>645.40104003395106</v>
      </c>
      <c r="I39" s="157">
        <f>IF(SUM(RES_hhdet_in_tes!I40:I41)=0,0,SUM(RES_hhdet_in_tes!I40:I41)/0.086*1000000/SUM(RES_hhdet_in_new!I40:I41))</f>
        <v>625.95705976859949</v>
      </c>
      <c r="J39" s="157">
        <f>IF(SUM(RES_hhdet_in_tes!J40:J41)=0,0,SUM(RES_hhdet_in_tes!J40:J41)/0.086*1000000/SUM(RES_hhdet_in_new!J40:J41))</f>
        <v>630.25221539250401</v>
      </c>
      <c r="K39" s="157">
        <f>IF(SUM(RES_hhdet_in_tes!K40:K41)=0,0,SUM(RES_hhdet_in_tes!K40:K41)/0.086*1000000/SUM(RES_hhdet_in_new!K40:K41))</f>
        <v>628.55431395122207</v>
      </c>
      <c r="L39" s="157">
        <f>IF(SUM(RES_hhdet_in_tes!L40:L41)=0,0,SUM(RES_hhdet_in_tes!L40:L41)/0.086*1000000/SUM(RES_hhdet_in_new!L40:L41))</f>
        <v>0</v>
      </c>
      <c r="M39" s="157">
        <f>IF(SUM(RES_hhdet_in_tes!M40:M41)=0,0,SUM(RES_hhdet_in_tes!M40:M41)/0.086*1000000/SUM(RES_hhdet_in_new!M40:M41))</f>
        <v>657.99357862454792</v>
      </c>
      <c r="N39" s="157">
        <f>IF(SUM(RES_hhdet_in_tes!N40:N41)=0,0,SUM(RES_hhdet_in_tes!N40:N41)/0.086*1000000/SUM(RES_hhdet_in_new!N40:N41))</f>
        <v>667.69970159511297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661.74086618159754</v>
      </c>
      <c r="Q39" s="157">
        <f>IF(SUM(RES_hhdet_in_tes!Q40:Q41)=0,0,SUM(RES_hhdet_in_tes!Q40:Q41)/0.086*1000000/SUM(RES_hhdet_in_new!Q40:Q41))</f>
        <v>733.02908295577276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551.67995806842919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549.90466403827782</v>
      </c>
      <c r="F40" s="156">
        <f>IF(RES_hhdet_in_tes!F40=0,0,RES_hhdet_in_tes!F40/0.086*1000000/RES_hhdet_in_new!F40)</f>
        <v>636.87220006367829</v>
      </c>
      <c r="G40" s="156">
        <f>IF(RES_hhdet_in_tes!G40=0,0,RES_hhdet_in_tes!G40/0.086*1000000/RES_hhdet_in_new!G40)</f>
        <v>632.11443970296966</v>
      </c>
      <c r="H40" s="156">
        <f>IF(RES_hhdet_in_tes!H40=0,0,RES_hhdet_in_tes!H40/0.086*1000000/RES_hhdet_in_new!H40)</f>
        <v>645.40104003395106</v>
      </c>
      <c r="I40" s="156">
        <f>IF(RES_hhdet_in_tes!I40=0,0,RES_hhdet_in_tes!I40/0.086*1000000/RES_hhdet_in_new!I40)</f>
        <v>625.95705976859949</v>
      </c>
      <c r="J40" s="156">
        <f>IF(RES_hhdet_in_tes!J40=0,0,RES_hhdet_in_tes!J40/0.086*1000000/RES_hhdet_in_new!J40)</f>
        <v>630.25221539250401</v>
      </c>
      <c r="K40" s="156">
        <f>IF(RES_hhdet_in_tes!K40=0,0,RES_hhdet_in_tes!K40/0.086*1000000/RES_hhdet_in_new!K40)</f>
        <v>628.55431395122207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727.84140664421159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544.75609462697196</v>
      </c>
      <c r="E41" s="57">
        <f>IF(RES_hhdet_in_tes!E41=0,0,RES_hhdet_in_tes!E41/0.086*1000000/RES_hhdet_in_new!E41)</f>
        <v>537.13504152619885</v>
      </c>
      <c r="F41" s="57">
        <f>IF(RES_hhdet_in_tes!F41=0,0,RES_hhdet_in_tes!F41/0.086*1000000/RES_hhdet_in_new!F41)</f>
        <v>606.15823976449212</v>
      </c>
      <c r="G41" s="57">
        <f>IF(RES_hhdet_in_tes!G41=0,0,RES_hhdet_in_tes!G41/0.086*1000000/RES_hhdet_in_new!G41)</f>
        <v>598.18079239771612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657.99357862454792</v>
      </c>
      <c r="N41" s="57">
        <f>IF(RES_hhdet_in_tes!N41=0,0,RES_hhdet_in_tes!N41/0.086*1000000/RES_hhdet_in_new!N41)</f>
        <v>667.69970159511297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661.74086618159754</v>
      </c>
      <c r="Q41" s="57">
        <f>IF(RES_hhdet_in_tes!Q41=0,0,RES_hhdet_in_tes!Q41/0.086*1000000/RES_hhdet_in_new!Q41)</f>
        <v>733.34896736582914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6308.2782609531569</v>
      </c>
      <c r="P43" s="168">
        <f t="shared" ref="P43" si="47">SUM(P44,P47,P49,P58)</f>
        <v>6233.8581975862526</v>
      </c>
      <c r="Q43" s="168">
        <f t="shared" ref="Q43" si="48">SUM(Q44,Q47,Q49,Q58)</f>
        <v>6519.1180694471113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512.59984250030107</v>
      </c>
      <c r="P44" s="157">
        <f t="shared" si="49"/>
        <v>498.80215470692343</v>
      </c>
      <c r="Q44" s="157">
        <f t="shared" si="49"/>
        <v>659.71228091396347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0</v>
      </c>
      <c r="D45" s="156">
        <f>IF(RES_hhdet_in_tes!D45=0,0,RES_hhdet_in_tes!D45/0.086*1000000/RES_hhdet_in_new!D45)</f>
        <v>0</v>
      </c>
      <c r="E45" s="156">
        <f>IF(RES_hhdet_in_tes!E45=0,0,RES_hhdet_in_tes!E45/0.086*1000000/RES_hhdet_in_new!E45)</f>
        <v>0</v>
      </c>
      <c r="F45" s="156">
        <f>IF(RES_hhdet_in_tes!F45=0,0,RES_hhdet_in_tes!F45/0.086*1000000/RES_hhdet_in_new!F45)</f>
        <v>0</v>
      </c>
      <c r="G45" s="156">
        <f>IF(RES_hhdet_in_tes!G45=0,0,RES_hhdet_in_tes!G45/0.086*1000000/RES_hhdet_in_new!G45)</f>
        <v>0</v>
      </c>
      <c r="H45" s="156">
        <f>IF(RES_hhdet_in_tes!H45=0,0,RES_hhdet_in_tes!H45/0.086*1000000/RES_hhdet_in_new!H45)</f>
        <v>0</v>
      </c>
      <c r="I45" s="156">
        <f>IF(RES_hhdet_in_tes!I45=0,0,RES_hhdet_in_tes!I45/0.086*1000000/RES_hhdet_in_new!I45)</f>
        <v>0</v>
      </c>
      <c r="J45" s="156">
        <f>IF(RES_hhdet_in_tes!J45=0,0,RES_hhdet_in_tes!J45/0.086*1000000/RES_hhdet_in_new!J45)</f>
        <v>0</v>
      </c>
      <c r="K45" s="156">
        <f>IF(RES_hhdet_in_tes!K45=0,0,RES_hhdet_in_tes!K45/0.086*1000000/RES_hhdet_in_new!K45)</f>
        <v>0</v>
      </c>
      <c r="L45" s="156">
        <f>IF(RES_hhdet_in_tes!L45=0,0,RES_hhdet_in_tes!L45/0.086*1000000/RES_hhdet_in_new!L45)</f>
        <v>0</v>
      </c>
      <c r="M45" s="156">
        <f>IF(RES_hhdet_in_tes!M45=0,0,RES_hhdet_in_tes!M45/0.086*1000000/RES_hhdet_in_new!M45)</f>
        <v>0</v>
      </c>
      <c r="N45" s="156">
        <f>IF(RES_hhdet_in_tes!N45=0,0,RES_hhdet_in_tes!N45/0.086*1000000/RES_hhdet_in_new!N45)</f>
        <v>0</v>
      </c>
      <c r="O45" s="156">
        <f>IF(RES_hhdet_in_tes!O45=0,0,RES_hhdet_in_tes!O45/0.086*1000000/RES_hhdet_in_new!O45)</f>
        <v>509.4764705211295</v>
      </c>
      <c r="P45" s="156">
        <f>IF(RES_hhdet_in_tes!P45=0,0,RES_hhdet_in_tes!P45/0.086*1000000/RES_hhdet_in_new!P45)</f>
        <v>490.79223736639892</v>
      </c>
      <c r="Q45" s="156">
        <f>IF(RES_hhdet_in_tes!Q45=0,0,RES_hhdet_in_tes!Q45/0.086*1000000/RES_hhdet_in_new!Q45)</f>
        <v>632.79050009736295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0</v>
      </c>
      <c r="D46" s="156">
        <f>IF(RES_hhdet_in_tes!D46=0,0,RES_hhdet_in_tes!D46/0.086*1000000/RES_hhdet_in_new!D45)</f>
        <v>0</v>
      </c>
      <c r="E46" s="156">
        <f>IF(RES_hhdet_in_tes!E46=0,0,RES_hhdet_in_tes!E46/0.086*1000000/RES_hhdet_in_new!E45)</f>
        <v>0</v>
      </c>
      <c r="F46" s="156">
        <f>IF(RES_hhdet_in_tes!F46=0,0,RES_hhdet_in_tes!F46/0.086*1000000/RES_hhdet_in_new!F45)</f>
        <v>0</v>
      </c>
      <c r="G46" s="156">
        <f>IF(RES_hhdet_in_tes!G46=0,0,RES_hhdet_in_tes!G46/0.086*1000000/RES_hhdet_in_new!G45)</f>
        <v>0</v>
      </c>
      <c r="H46" s="156">
        <f>IF(RES_hhdet_in_tes!H46=0,0,RES_hhdet_in_tes!H46/0.086*1000000/RES_hhdet_in_new!H45)</f>
        <v>0</v>
      </c>
      <c r="I46" s="156">
        <f>IF(RES_hhdet_in_tes!I46=0,0,RES_hhdet_in_tes!I46/0.086*1000000/RES_hhdet_in_new!I45)</f>
        <v>0</v>
      </c>
      <c r="J46" s="156">
        <f>IF(RES_hhdet_in_tes!J46=0,0,RES_hhdet_in_tes!J46/0.086*1000000/RES_hhdet_in_new!J45)</f>
        <v>0</v>
      </c>
      <c r="K46" s="156">
        <f>IF(RES_hhdet_in_tes!K46=0,0,RES_hhdet_in_tes!K46/0.086*1000000/RES_hhdet_in_new!K45)</f>
        <v>0</v>
      </c>
      <c r="L46" s="156">
        <f>IF(RES_hhdet_in_tes!L46=0,0,RES_hhdet_in_tes!L46/0.086*1000000/RES_hhdet_in_new!L45)</f>
        <v>0</v>
      </c>
      <c r="M46" s="156">
        <f>IF(RES_hhdet_in_tes!M46=0,0,RES_hhdet_in_tes!M46/0.086*1000000/RES_hhdet_in_new!M45)</f>
        <v>0</v>
      </c>
      <c r="N46" s="156">
        <f>IF(RES_hhdet_in_tes!N46=0,0,RES_hhdet_in_tes!N46/0.086*1000000/RES_hhdet_in_new!N45)</f>
        <v>0</v>
      </c>
      <c r="O46" s="156">
        <f>IF(RES_hhdet_in_tes!O46=0,0,RES_hhdet_in_tes!O46/0.086*1000000/RES_hhdet_in_new!O45)</f>
        <v>3.12337197917152</v>
      </c>
      <c r="P46" s="156">
        <f>IF(RES_hhdet_in_tes!P46=0,0,RES_hhdet_in_tes!P46/0.086*1000000/RES_hhdet_in_new!P45)</f>
        <v>8.0099173405245221</v>
      </c>
      <c r="Q46" s="156">
        <f>IF(RES_hhdet_in_tes!Q46=0,0,RES_hhdet_in_tes!Q46/0.086*1000000/RES_hhdet_in_new!Q45)</f>
        <v>26.921780816600471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4314.1514724132594</v>
      </c>
      <c r="P47" s="157">
        <f t="shared" si="50"/>
        <v>4237.4458739738329</v>
      </c>
      <c r="Q47" s="157">
        <f t="shared" si="50"/>
        <v>4247.4763224822045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0</v>
      </c>
      <c r="D48" s="156">
        <f>IF(RES_hhdet_in_tes!D48=0,0,RES_hhdet_in_tes!D48/0.086*1000000/RES_hhdet_in_new!D48)</f>
        <v>0</v>
      </c>
      <c r="E48" s="156">
        <f>IF(RES_hhdet_in_tes!E48=0,0,RES_hhdet_in_tes!E48/0.086*1000000/RES_hhdet_in_new!E48)</f>
        <v>0</v>
      </c>
      <c r="F48" s="156">
        <f>IF(RES_hhdet_in_tes!F48=0,0,RES_hhdet_in_tes!F48/0.086*1000000/RES_hhdet_in_new!F48)</f>
        <v>0</v>
      </c>
      <c r="G48" s="156">
        <f>IF(RES_hhdet_in_tes!G48=0,0,RES_hhdet_in_tes!G48/0.086*1000000/RES_hhdet_in_new!G48)</f>
        <v>0</v>
      </c>
      <c r="H48" s="156">
        <f>IF(RES_hhdet_in_tes!H48=0,0,RES_hhdet_in_tes!H48/0.086*1000000/RES_hhdet_in_new!H48)</f>
        <v>0</v>
      </c>
      <c r="I48" s="156">
        <f>IF(RES_hhdet_in_tes!I48=0,0,RES_hhdet_in_tes!I48/0.086*1000000/RES_hhdet_in_new!I48)</f>
        <v>0</v>
      </c>
      <c r="J48" s="156">
        <f>IF(RES_hhdet_in_tes!J48=0,0,RES_hhdet_in_tes!J48/0.086*1000000/RES_hhdet_in_new!J48)</f>
        <v>0</v>
      </c>
      <c r="K48" s="156">
        <f>IF(RES_hhdet_in_tes!K48=0,0,RES_hhdet_in_tes!K48/0.086*1000000/RES_hhdet_in_new!K48)</f>
        <v>0</v>
      </c>
      <c r="L48" s="156">
        <f>IF(RES_hhdet_in_tes!L48=0,0,RES_hhdet_in_tes!L48/0.086*1000000/RES_hhdet_in_new!L48)</f>
        <v>0</v>
      </c>
      <c r="M48" s="156">
        <f>IF(RES_hhdet_in_tes!M48=0,0,RES_hhdet_in_tes!M48/0.086*1000000/RES_hhdet_in_new!M48)</f>
        <v>0</v>
      </c>
      <c r="N48" s="156">
        <f>IF(RES_hhdet_in_tes!N48=0,0,RES_hhdet_in_tes!N48/0.086*1000000/RES_hhdet_in_new!N48)</f>
        <v>0</v>
      </c>
      <c r="O48" s="156">
        <f>IF(RES_hhdet_in_tes!O48=0,0,RES_hhdet_in_tes!O48/0.086*1000000/RES_hhdet_in_new!O48)</f>
        <v>4314.1514724132594</v>
      </c>
      <c r="P48" s="156">
        <f>IF(RES_hhdet_in_tes!P48=0,0,RES_hhdet_in_tes!P48/0.086*1000000/RES_hhdet_in_new!P48)</f>
        <v>4237.4458739738329</v>
      </c>
      <c r="Q48" s="156">
        <f>IF(RES_hhdet_in_tes!Q48=0,0,RES_hhdet_in_tes!Q48/0.086*1000000/RES_hhdet_in_new!Q48)</f>
        <v>4247.4763224822045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0</v>
      </c>
      <c r="D49" s="157">
        <f>IF(SUM(RES_hhdet_in_tes!D50:D51,RES_hhdet_in_tes!D54:D55)=0,0,SUM(RES_hhdet_in_tes!D50:D51,RES_hhdet_in_tes!D54:D55)/0.086*1000000/SUM(RES_hhdet_in_new!D50:D51,RES_hhdet_in_new!D54:D55))</f>
        <v>0</v>
      </c>
      <c r="E49" s="157">
        <f>IF(SUM(RES_hhdet_in_tes!E50:E51,RES_hhdet_in_tes!E54:E55)=0,0,SUM(RES_hhdet_in_tes!E50:E51,RES_hhdet_in_tes!E54:E55)/0.086*1000000/SUM(RES_hhdet_in_new!E50:E51,RES_hhdet_in_new!E54:E55))</f>
        <v>0</v>
      </c>
      <c r="F49" s="157">
        <f>IF(SUM(RES_hhdet_in_tes!F50:F51,RES_hhdet_in_tes!F54:F55)=0,0,SUM(RES_hhdet_in_tes!F50:F51,RES_hhdet_in_tes!F54:F55)/0.086*1000000/SUM(RES_hhdet_in_new!F50:F51,RES_hhdet_in_new!F54:F55))</f>
        <v>0</v>
      </c>
      <c r="G49" s="157">
        <f>IF(SUM(RES_hhdet_in_tes!G50:G51,RES_hhdet_in_tes!G54:G55)=0,0,SUM(RES_hhdet_in_tes!G50:G51,RES_hhdet_in_tes!G54:G55)/0.086*1000000/SUM(RES_hhdet_in_new!G50:G51,RES_hhdet_in_new!G54:G55))</f>
        <v>0</v>
      </c>
      <c r="H49" s="157">
        <f>IF(SUM(RES_hhdet_in_tes!H50:H51,RES_hhdet_in_tes!H54:H55)=0,0,SUM(RES_hhdet_in_tes!H50:H51,RES_hhdet_in_tes!H54:H55)/0.086*1000000/SUM(RES_hhdet_in_new!H50:H51,RES_hhdet_in_new!H54:H55))</f>
        <v>0</v>
      </c>
      <c r="I49" s="157">
        <f>IF(SUM(RES_hhdet_in_tes!I50:I51,RES_hhdet_in_tes!I54:I55)=0,0,SUM(RES_hhdet_in_tes!I50:I51,RES_hhdet_in_tes!I54:I55)/0.086*1000000/SUM(RES_hhdet_in_new!I50:I51,RES_hhdet_in_new!I54:I55))</f>
        <v>0</v>
      </c>
      <c r="J49" s="157">
        <f>IF(SUM(RES_hhdet_in_tes!J50:J51,RES_hhdet_in_tes!J54:J55)=0,0,SUM(RES_hhdet_in_tes!J50:J51,RES_hhdet_in_tes!J54:J55)/0.086*1000000/SUM(RES_hhdet_in_new!J50:J51,RES_hhdet_in_new!J54:J55))</f>
        <v>0</v>
      </c>
      <c r="K49" s="157">
        <f>IF(SUM(RES_hhdet_in_tes!K50:K51,RES_hhdet_in_tes!K54:K55)=0,0,SUM(RES_hhdet_in_tes!K50:K51,RES_hhdet_in_tes!K54:K55)/0.086*1000000/SUM(RES_hhdet_in_new!K50:K51,RES_hhdet_in_new!K54:K55))</f>
        <v>0</v>
      </c>
      <c r="L49" s="157">
        <f>IF(SUM(RES_hhdet_in_tes!L50:L51,RES_hhdet_in_tes!L54:L55)=0,0,SUM(RES_hhdet_in_tes!L50:L51,RES_hhdet_in_tes!L54:L55)/0.086*1000000/SUM(RES_hhdet_in_new!L50:L51,RES_hhdet_in_new!L54:L55))</f>
        <v>0</v>
      </c>
      <c r="M49" s="157">
        <f>IF(SUM(RES_hhdet_in_tes!M50:M51,RES_hhdet_in_tes!M54:M55)=0,0,SUM(RES_hhdet_in_tes!M50:M51,RES_hhdet_in_tes!M54:M55)/0.086*1000000/SUM(RES_hhdet_in_new!M50:M51,RES_hhdet_in_new!M54:M55))</f>
        <v>0</v>
      </c>
      <c r="N49" s="157">
        <f>IF(SUM(RES_hhdet_in_tes!N50:N51,RES_hhdet_in_tes!N54:N55)=0,0,SUM(RES_hhdet_in_tes!N50:N51,RES_hhdet_in_tes!N54:N55)/0.086*1000000/SUM(RES_hhdet_in_new!N50:N51,RES_hhdet_in_new!N54:N55))</f>
        <v>0</v>
      </c>
      <c r="O49" s="157">
        <f>IF(SUM(RES_hhdet_in_tes!O50:O51,RES_hhdet_in_tes!O54:O55)=0,0,SUM(RES_hhdet_in_tes!O50:O51,RES_hhdet_in_tes!O54:O55)/0.086*1000000/SUM(RES_hhdet_in_new!O50:O51,RES_hhdet_in_new!O54:O55))</f>
        <v>822.03610649962945</v>
      </c>
      <c r="P49" s="157">
        <f>IF(SUM(RES_hhdet_in_tes!P50:P51,RES_hhdet_in_tes!P54:P55)=0,0,SUM(RES_hhdet_in_tes!P50:P51,RES_hhdet_in_tes!P54:P55)/0.086*1000000/SUM(RES_hhdet_in_new!P50:P51,RES_hhdet_in_new!P54:P55))</f>
        <v>835.68455225008142</v>
      </c>
      <c r="Q49" s="157">
        <f>IF(SUM(RES_hhdet_in_tes!Q50:Q51,RES_hhdet_in_tes!Q54:Q55)=0,0,SUM(RES_hhdet_in_tes!Q50:Q51,RES_hhdet_in_tes!Q54:Q55)/0.086*1000000/SUM(RES_hhdet_in_new!Q50:Q51,RES_hhdet_in_new!Q54:Q55))</f>
        <v>878.38587791612497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0</v>
      </c>
      <c r="D50" s="132">
        <f>IF(RES_hhdet_in_tes!D50=0,0,RES_hhdet_in_tes!D50/0.086*1000000/RES_hhdet_in_new!D50)</f>
        <v>0</v>
      </c>
      <c r="E50" s="132">
        <f>IF(RES_hhdet_in_tes!E50=0,0,RES_hhdet_in_tes!E50/0.086*1000000/RES_hhdet_in_new!E50)</f>
        <v>0</v>
      </c>
      <c r="F50" s="132">
        <f>IF(RES_hhdet_in_tes!F50=0,0,RES_hhdet_in_tes!F50/0.086*1000000/RES_hhdet_in_new!F50)</f>
        <v>0</v>
      </c>
      <c r="G50" s="132">
        <f>IF(RES_hhdet_in_tes!G50=0,0,RES_hhdet_in_tes!G50/0.086*1000000/RES_hhdet_in_new!G50)</f>
        <v>0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0</v>
      </c>
      <c r="J50" s="132">
        <f>IF(RES_hhdet_in_tes!J50=0,0,RES_hhdet_in_tes!J50/0.086*1000000/RES_hhdet_in_new!J50)</f>
        <v>0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0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0</v>
      </c>
      <c r="L51" s="132">
        <f>IF(RES_hhdet_in_tes!L51=0,0,RES_hhdet_in_tes!L51/0.086*1000000/RES_hhdet_in_new!L51)</f>
        <v>0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0</v>
      </c>
      <c r="L52" s="165">
        <f>IF(RES_hhdet_in_tes!L52=0,0,RES_hhdet_in_tes!L52/0.086*1000000/RES_hhdet_in_new!L51)</f>
        <v>0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0</v>
      </c>
      <c r="L53" s="164">
        <f>IF(RES_hhdet_in_tes!L53=0,0,RES_hhdet_in_tes!L53/0.086*1000000/RES_hhdet_in_new!L51)</f>
        <v>0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0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0</v>
      </c>
      <c r="F54" s="162">
        <f>IF(RES_hhdet_in_tes!F54=0,0,RES_hhdet_in_tes!F54/0.086*1000000/RES_hhdet_in_new!F54)</f>
        <v>0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0</v>
      </c>
      <c r="K54" s="162">
        <f>IF(RES_hhdet_in_tes!K54=0,0,RES_hhdet_in_tes!K54/0.086*1000000/RES_hhdet_in_new!K54)</f>
        <v>0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889.73588619344082</v>
      </c>
      <c r="P54" s="162">
        <f>IF(RES_hhdet_in_tes!P54=0,0,RES_hhdet_in_tes!P54/0.086*1000000/RES_hhdet_in_new!P54)</f>
        <v>887.99114116337182</v>
      </c>
      <c r="Q54" s="162">
        <f>IF(RES_hhdet_in_tes!Q54=0,0,RES_hhdet_in_tes!Q54/0.086*1000000/RES_hhdet_in_new!Q54)</f>
        <v>941.45884075010599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0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0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820.30565638268865</v>
      </c>
      <c r="P55" s="160">
        <f>IF(RES_hhdet_in_tes!P55=0,0,RES_hhdet_in_tes!P55/0.086*1000000/RES_hhdet_in_new!P55)</f>
        <v>827.56598879661021</v>
      </c>
      <c r="Q55" s="160">
        <f>IF(RES_hhdet_in_tes!Q55=0,0,RES_hhdet_in_tes!Q55/0.086*1000000/RES_hhdet_in_new!Q55)</f>
        <v>873.03626573233566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0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0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24.022868927222735</v>
      </c>
      <c r="P56" s="156">
        <f>IF(RES_hhdet_in_tes!P56=0,0,RES_hhdet_in_tes!P56/0.086*1000000/RES_hhdet_in_new!P55)</f>
        <v>23.978173475715419</v>
      </c>
      <c r="Q56" s="156">
        <f>IF(RES_hhdet_in_tes!Q56=0,0,RES_hhdet_in_tes!Q56/0.086*1000000/RES_hhdet_in_new!Q55)</f>
        <v>63.165391083653113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0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0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796.28278745546595</v>
      </c>
      <c r="P57" s="156">
        <f>IF(RES_hhdet_in_tes!P57=0,0,RES_hhdet_in_tes!P57/0.086*1000000/RES_hhdet_in_new!P55)</f>
        <v>803.58781532089472</v>
      </c>
      <c r="Q57" s="156">
        <f>IF(RES_hhdet_in_tes!Q57=0,0,RES_hhdet_in_tes!Q57/0.086*1000000/RES_hhdet_in_new!Q55)</f>
        <v>809.8708746486825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0</v>
      </c>
      <c r="D58" s="157">
        <f>IF(SUM(RES_hhdet_in_tes!D59:D60)=0,0,SUM(RES_hhdet_in_tes!D59:D60)/0.086*1000000/SUM(RES_hhdet_in_new!D59:D60))</f>
        <v>0</v>
      </c>
      <c r="E58" s="157">
        <f>IF(SUM(RES_hhdet_in_tes!E59:E60)=0,0,SUM(RES_hhdet_in_tes!E59:E60)/0.086*1000000/SUM(RES_hhdet_in_new!E59:E60))</f>
        <v>0</v>
      </c>
      <c r="F58" s="157">
        <f>IF(SUM(RES_hhdet_in_tes!F59:F60)=0,0,SUM(RES_hhdet_in_tes!F59:F60)/0.086*1000000/SUM(RES_hhdet_in_new!F59:F60))</f>
        <v>0</v>
      </c>
      <c r="G58" s="157">
        <f>IF(SUM(RES_hhdet_in_tes!G59:G60)=0,0,SUM(RES_hhdet_in_tes!G59:G60)/0.086*1000000/SUM(RES_hhdet_in_new!G59:G60))</f>
        <v>0</v>
      </c>
      <c r="H58" s="157">
        <f>IF(SUM(RES_hhdet_in_tes!H59:H60)=0,0,SUM(RES_hhdet_in_tes!H59:H60)/0.086*1000000/SUM(RES_hhdet_in_new!H59:H60))</f>
        <v>0</v>
      </c>
      <c r="I58" s="157">
        <f>IF(SUM(RES_hhdet_in_tes!I59:I60)=0,0,SUM(RES_hhdet_in_tes!I59:I60)/0.086*1000000/SUM(RES_hhdet_in_new!I59:I60))</f>
        <v>0</v>
      </c>
      <c r="J58" s="157">
        <f>IF(SUM(RES_hhdet_in_tes!J59:J60)=0,0,SUM(RES_hhdet_in_tes!J59:J60)/0.086*1000000/SUM(RES_hhdet_in_new!J59:J60))</f>
        <v>0</v>
      </c>
      <c r="K58" s="157">
        <f>IF(SUM(RES_hhdet_in_tes!K59:K60)=0,0,SUM(RES_hhdet_in_tes!K59:K60)/0.086*1000000/SUM(RES_hhdet_in_new!K59:K60))</f>
        <v>0</v>
      </c>
      <c r="L58" s="157">
        <f>IF(SUM(RES_hhdet_in_tes!L59:L60)=0,0,SUM(RES_hhdet_in_tes!L59:L60)/0.086*1000000/SUM(RES_hhdet_in_new!L59:L60))</f>
        <v>0</v>
      </c>
      <c r="M58" s="157">
        <f>IF(SUM(RES_hhdet_in_tes!M59:M60)=0,0,SUM(RES_hhdet_in_tes!M59:M60)/0.086*1000000/SUM(RES_hhdet_in_new!M59:M60))</f>
        <v>0</v>
      </c>
      <c r="N58" s="157">
        <f>IF(SUM(RES_hhdet_in_tes!N59:N60)=0,0,SUM(RES_hhdet_in_tes!N59:N60)/0.086*1000000/SUM(RES_hhdet_in_new!N59:N60))</f>
        <v>0</v>
      </c>
      <c r="O58" s="157">
        <f>IF(SUM(RES_hhdet_in_tes!O59:O60)=0,0,SUM(RES_hhdet_in_tes!O59:O60)/0.086*1000000/SUM(RES_hhdet_in_new!O59:O60))</f>
        <v>659.49083953996706</v>
      </c>
      <c r="P58" s="157">
        <f>IF(SUM(RES_hhdet_in_tes!P59:P60)=0,0,SUM(RES_hhdet_in_tes!P59:P60)/0.086*1000000/SUM(RES_hhdet_in_new!P59:P60))</f>
        <v>661.9256166554145</v>
      </c>
      <c r="Q58" s="157">
        <f>IF(SUM(RES_hhdet_in_tes!Q59:Q60)=0,0,SUM(RES_hhdet_in_tes!Q59:Q60)/0.086*1000000/SUM(RES_hhdet_in_new!Q59:Q60))</f>
        <v>733.54358813481838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0</v>
      </c>
      <c r="D60" s="57">
        <f>IF(RES_hhdet_in_tes!D60=0,0,RES_hhdet_in_tes!D60/0.086*1000000/RES_hhdet_in_new!D60)</f>
        <v>0</v>
      </c>
      <c r="E60" s="57">
        <f>IF(RES_hhdet_in_tes!E60=0,0,RES_hhdet_in_tes!E60/0.086*1000000/RES_hhdet_in_new!E60)</f>
        <v>0</v>
      </c>
      <c r="F60" s="57">
        <f>IF(RES_hhdet_in_tes!F60=0,0,RES_hhdet_in_tes!F60/0.086*1000000/RES_hhdet_in_new!F60)</f>
        <v>0</v>
      </c>
      <c r="G60" s="57">
        <f>IF(RES_hhdet_in_tes!G60=0,0,RES_hhdet_in_tes!G60/0.086*1000000/RES_hhdet_in_new!G60)</f>
        <v>0</v>
      </c>
      <c r="H60" s="57">
        <f>IF(RES_hhdet_in_tes!H60=0,0,RES_hhdet_in_tes!H60/0.086*1000000/RES_hhdet_in_new!H60)</f>
        <v>0</v>
      </c>
      <c r="I60" s="57">
        <f>IF(RES_hhdet_in_tes!I60=0,0,RES_hhdet_in_tes!I60/0.086*1000000/RES_hhdet_in_new!I60)</f>
        <v>0</v>
      </c>
      <c r="J60" s="57">
        <f>IF(RES_hhdet_in_tes!J60=0,0,RES_hhdet_in_tes!J60/0.086*1000000/RES_hhdet_in_new!J60)</f>
        <v>0</v>
      </c>
      <c r="K60" s="57">
        <f>IF(RES_hhdet_in_tes!K60=0,0,RES_hhdet_in_tes!K60/0.086*1000000/RES_hhdet_in_new!K60)</f>
        <v>0</v>
      </c>
      <c r="L60" s="57">
        <f>IF(RES_hhdet_in_tes!L60=0,0,RES_hhdet_in_tes!L60/0.086*1000000/RES_hhdet_in_new!L60)</f>
        <v>0</v>
      </c>
      <c r="M60" s="57">
        <f>IF(RES_hhdet_in_tes!M60=0,0,RES_hhdet_in_tes!M60/0.086*1000000/RES_hhdet_in_new!M60)</f>
        <v>0</v>
      </c>
      <c r="N60" s="57">
        <f>IF(RES_hhdet_in_tes!N60=0,0,RES_hhdet_in_tes!N60/0.086*1000000/RES_hhdet_in_new!N60)</f>
        <v>0</v>
      </c>
      <c r="O60" s="57">
        <f>IF(RES_hhdet_in_tes!O60=0,0,RES_hhdet_in_tes!O60/0.086*1000000/RES_hhdet_in_new!O60)</f>
        <v>659.49083953996706</v>
      </c>
      <c r="P60" s="57">
        <f>IF(RES_hhdet_in_tes!P60=0,0,RES_hhdet_in_tes!P60/0.086*1000000/RES_hhdet_in_new!P60)</f>
        <v>661.9256166554145</v>
      </c>
      <c r="Q60" s="57">
        <f>IF(RES_hhdet_in_tes!Q60=0,0,RES_hhdet_in_tes!Q60/0.086*1000000/RES_hhdet_in_new!Q60)</f>
        <v>733.54358813481838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0</v>
      </c>
      <c r="D62" s="168">
        <f t="shared" ref="D62" si="52">SUM(D63,D66,D68,D77)</f>
        <v>0</v>
      </c>
      <c r="E62" s="168">
        <f t="shared" ref="E62" si="53">SUM(E63,E66,E68,E77)</f>
        <v>0</v>
      </c>
      <c r="F62" s="168">
        <f t="shared" ref="F62" si="54">SUM(F63,F66,F68,F77)</f>
        <v>0</v>
      </c>
      <c r="G62" s="168">
        <f t="shared" ref="G62" si="55">SUM(G63,G66,G68,G77)</f>
        <v>0</v>
      </c>
      <c r="H62" s="168">
        <f t="shared" ref="H62" si="56">SUM(H63,H66,H68,H77)</f>
        <v>0</v>
      </c>
      <c r="I62" s="168">
        <f t="shared" ref="I62" si="57">SUM(I63,I66,I68,I77)</f>
        <v>0</v>
      </c>
      <c r="J62" s="168">
        <f t="shared" ref="J62" si="58">SUM(J63,J66,J68,J77)</f>
        <v>0</v>
      </c>
      <c r="K62" s="168">
        <f t="shared" ref="K62" si="59">SUM(K63,K66,K68,K77)</f>
        <v>0</v>
      </c>
      <c r="L62" s="168">
        <f t="shared" ref="L62" si="60">SUM(L63,L66,L68,L77)</f>
        <v>0</v>
      </c>
      <c r="M62" s="168">
        <f t="shared" ref="M62" si="61">SUM(M63,M66,M68,M77)</f>
        <v>0</v>
      </c>
      <c r="N62" s="168">
        <f t="shared" ref="N62" si="62">SUM(N63,N66,N68,N77)</f>
        <v>0</v>
      </c>
      <c r="O62" s="168">
        <f t="shared" ref="O62" si="63">SUM(O63,O66,O68,O77)</f>
        <v>0</v>
      </c>
      <c r="P62" s="168">
        <f t="shared" ref="P62" si="64">SUM(P63,P66,P68,P77)</f>
        <v>0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0</v>
      </c>
      <c r="D63" s="157">
        <f t="shared" si="66"/>
        <v>0</v>
      </c>
      <c r="E63" s="157">
        <f t="shared" si="66"/>
        <v>0</v>
      </c>
      <c r="F63" s="157">
        <f t="shared" si="66"/>
        <v>0</v>
      </c>
      <c r="G63" s="157">
        <f t="shared" si="66"/>
        <v>0</v>
      </c>
      <c r="H63" s="157">
        <f t="shared" si="66"/>
        <v>0</v>
      </c>
      <c r="I63" s="157">
        <f t="shared" si="66"/>
        <v>0</v>
      </c>
      <c r="J63" s="157">
        <f t="shared" si="66"/>
        <v>0</v>
      </c>
      <c r="K63" s="157">
        <f t="shared" si="66"/>
        <v>0</v>
      </c>
      <c r="L63" s="157">
        <f t="shared" si="66"/>
        <v>0</v>
      </c>
      <c r="M63" s="157">
        <f t="shared" si="66"/>
        <v>0</v>
      </c>
      <c r="N63" s="157">
        <f t="shared" si="66"/>
        <v>0</v>
      </c>
      <c r="O63" s="157">
        <f t="shared" si="66"/>
        <v>0</v>
      </c>
      <c r="P63" s="157">
        <f t="shared" si="66"/>
        <v>0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0</v>
      </c>
      <c r="D64" s="156">
        <f>IF(RES_hhdet_in_tes!D64=0,0,RES_hhdet_in_tes!D64/0.086*1000000/RES_hhdet_in_new!D64)</f>
        <v>0</v>
      </c>
      <c r="E64" s="156">
        <f>IF(RES_hhdet_in_tes!E64=0,0,RES_hhdet_in_tes!E64/0.086*1000000/RES_hhdet_in_new!E64)</f>
        <v>0</v>
      </c>
      <c r="F64" s="156">
        <f>IF(RES_hhdet_in_tes!F64=0,0,RES_hhdet_in_tes!F64/0.086*1000000/RES_hhdet_in_new!F64)</f>
        <v>0</v>
      </c>
      <c r="G64" s="156">
        <f>IF(RES_hhdet_in_tes!G64=0,0,RES_hhdet_in_tes!G64/0.086*1000000/RES_hhdet_in_new!G64)</f>
        <v>0</v>
      </c>
      <c r="H64" s="156">
        <f>IF(RES_hhdet_in_tes!H64=0,0,RES_hhdet_in_tes!H64/0.086*1000000/RES_hhdet_in_new!H64)</f>
        <v>0</v>
      </c>
      <c r="I64" s="156">
        <f>IF(RES_hhdet_in_tes!I64=0,0,RES_hhdet_in_tes!I64/0.086*1000000/RES_hhdet_in_new!I64)</f>
        <v>0</v>
      </c>
      <c r="J64" s="156">
        <f>IF(RES_hhdet_in_tes!J64=0,0,RES_hhdet_in_tes!J64/0.086*1000000/RES_hhdet_in_new!J64)</f>
        <v>0</v>
      </c>
      <c r="K64" s="156">
        <f>IF(RES_hhdet_in_tes!K64=0,0,RES_hhdet_in_tes!K64/0.086*1000000/RES_hhdet_in_new!K64)</f>
        <v>0</v>
      </c>
      <c r="L64" s="156">
        <f>IF(RES_hhdet_in_tes!L64=0,0,RES_hhdet_in_tes!L64/0.086*1000000/RES_hhdet_in_new!L64)</f>
        <v>0</v>
      </c>
      <c r="M64" s="156">
        <f>IF(RES_hhdet_in_tes!M64=0,0,RES_hhdet_in_tes!M64/0.086*1000000/RES_hhdet_in_new!M64)</f>
        <v>0</v>
      </c>
      <c r="N64" s="156">
        <f>IF(RES_hhdet_in_tes!N64=0,0,RES_hhdet_in_tes!N64/0.086*1000000/RES_hhdet_in_new!N64)</f>
        <v>0</v>
      </c>
      <c r="O64" s="156">
        <f>IF(RES_hhdet_in_tes!O64=0,0,RES_hhdet_in_tes!O64/0.086*1000000/RES_hhdet_in_new!O64)</f>
        <v>0</v>
      </c>
      <c r="P64" s="156">
        <f>IF(RES_hhdet_in_tes!P64=0,0,RES_hhdet_in_tes!P64/0.086*1000000/RES_hhdet_in_new!P64)</f>
        <v>0</v>
      </c>
      <c r="Q64" s="156">
        <f>IF(RES_hhdet_in_tes!Q64=0,0,RES_hhdet_in_tes!Q64/0.086*1000000/RES_hhdet_in_new!Q64)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0</v>
      </c>
      <c r="D65" s="156">
        <f>IF(RES_hhdet_in_tes!D65=0,0,RES_hhdet_in_tes!D65/0.086*1000000/RES_hhdet_in_new!D64)</f>
        <v>0</v>
      </c>
      <c r="E65" s="156">
        <f>IF(RES_hhdet_in_tes!E65=0,0,RES_hhdet_in_tes!E65/0.086*1000000/RES_hhdet_in_new!E64)</f>
        <v>0</v>
      </c>
      <c r="F65" s="156">
        <f>IF(RES_hhdet_in_tes!F65=0,0,RES_hhdet_in_tes!F65/0.086*1000000/RES_hhdet_in_new!F64)</f>
        <v>0</v>
      </c>
      <c r="G65" s="156">
        <f>IF(RES_hhdet_in_tes!G65=0,0,RES_hhdet_in_tes!G65/0.086*1000000/RES_hhdet_in_new!G64)</f>
        <v>0</v>
      </c>
      <c r="H65" s="156">
        <f>IF(RES_hhdet_in_tes!H65=0,0,RES_hhdet_in_tes!H65/0.086*1000000/RES_hhdet_in_new!H64)</f>
        <v>0</v>
      </c>
      <c r="I65" s="156">
        <f>IF(RES_hhdet_in_tes!I65=0,0,RES_hhdet_in_tes!I65/0.086*1000000/RES_hhdet_in_new!I64)</f>
        <v>0</v>
      </c>
      <c r="J65" s="156">
        <f>IF(RES_hhdet_in_tes!J65=0,0,RES_hhdet_in_tes!J65/0.086*1000000/RES_hhdet_in_new!J64)</f>
        <v>0</v>
      </c>
      <c r="K65" s="156">
        <f>IF(RES_hhdet_in_tes!K65=0,0,RES_hhdet_in_tes!K65/0.086*1000000/RES_hhdet_in_new!K64)</f>
        <v>0</v>
      </c>
      <c r="L65" s="156">
        <f>IF(RES_hhdet_in_tes!L65=0,0,RES_hhdet_in_tes!L65/0.086*1000000/RES_hhdet_in_new!L64)</f>
        <v>0</v>
      </c>
      <c r="M65" s="156">
        <f>IF(RES_hhdet_in_tes!M65=0,0,RES_hhdet_in_tes!M65/0.086*1000000/RES_hhdet_in_new!M64)</f>
        <v>0</v>
      </c>
      <c r="N65" s="156">
        <f>IF(RES_hhdet_in_tes!N65=0,0,RES_hhdet_in_tes!N65/0.086*1000000/RES_hhdet_in_new!N64)</f>
        <v>0</v>
      </c>
      <c r="O65" s="156">
        <f>IF(RES_hhdet_in_tes!O65=0,0,RES_hhdet_in_tes!O65/0.086*1000000/RES_hhdet_in_new!O64)</f>
        <v>0</v>
      </c>
      <c r="P65" s="156">
        <f>IF(RES_hhdet_in_tes!P65=0,0,RES_hhdet_in_tes!P65/0.086*1000000/RES_hhdet_in_new!P64)</f>
        <v>0</v>
      </c>
      <c r="Q65" s="156">
        <f>IF(RES_hhdet_in_tes!Q65=0,0,RES_hhdet_in_tes!Q65/0.086*1000000/RES_hhdet_in_new!Q64)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0</v>
      </c>
      <c r="D67" s="156">
        <f>IF(RES_hhdet_in_tes!D67=0,0,RES_hhdet_in_tes!D67/0.086*1000000/RES_hhdet_in_new!D67)</f>
        <v>0</v>
      </c>
      <c r="E67" s="156">
        <f>IF(RES_hhdet_in_tes!E67=0,0,RES_hhdet_in_tes!E67/0.086*1000000/RES_hhdet_in_new!E67)</f>
        <v>0</v>
      </c>
      <c r="F67" s="156">
        <f>IF(RES_hhdet_in_tes!F67=0,0,RES_hhdet_in_tes!F67/0.086*1000000/RES_hhdet_in_new!F67)</f>
        <v>0</v>
      </c>
      <c r="G67" s="156">
        <f>IF(RES_hhdet_in_tes!G67=0,0,RES_hhdet_in_tes!G67/0.086*1000000/RES_hhdet_in_new!G67)</f>
        <v>0</v>
      </c>
      <c r="H67" s="156">
        <f>IF(RES_hhdet_in_tes!H67=0,0,RES_hhdet_in_tes!H67/0.086*1000000/RES_hhdet_in_new!H67)</f>
        <v>0</v>
      </c>
      <c r="I67" s="156">
        <f>IF(RES_hhdet_in_tes!I67=0,0,RES_hhdet_in_tes!I67/0.086*1000000/RES_hhdet_in_new!I67)</f>
        <v>0</v>
      </c>
      <c r="J67" s="156">
        <f>IF(RES_hhdet_in_tes!J67=0,0,RES_hhdet_in_tes!J67/0.086*1000000/RES_hhdet_in_new!J67)</f>
        <v>0</v>
      </c>
      <c r="K67" s="156">
        <f>IF(RES_hhdet_in_tes!K67=0,0,RES_hhdet_in_tes!K67/0.086*1000000/RES_hhdet_in_new!K67)</f>
        <v>0</v>
      </c>
      <c r="L67" s="156">
        <f>IF(RES_hhdet_in_tes!L67=0,0,RES_hhdet_in_tes!L67/0.086*1000000/RES_hhdet_in_new!L67)</f>
        <v>0</v>
      </c>
      <c r="M67" s="156">
        <f>IF(RES_hhdet_in_tes!M67=0,0,RES_hhdet_in_tes!M67/0.086*1000000/RES_hhdet_in_new!M67)</f>
        <v>0</v>
      </c>
      <c r="N67" s="156">
        <f>IF(RES_hhdet_in_tes!N67=0,0,RES_hhdet_in_tes!N67/0.086*1000000/RES_hhdet_in_new!N67)</f>
        <v>0</v>
      </c>
      <c r="O67" s="156">
        <f>IF(RES_hhdet_in_tes!O67=0,0,RES_hhdet_in_tes!O67/0.086*1000000/RES_hhdet_in_new!O67)</f>
        <v>0</v>
      </c>
      <c r="P67" s="156">
        <f>IF(RES_hhdet_in_tes!P67=0,0,RES_hhdet_in_tes!P67/0.086*1000000/RES_hhdet_in_new!P67)</f>
        <v>0</v>
      </c>
      <c r="Q67" s="156">
        <f>IF(RES_hhdet_in_tes!Q67=0,0,RES_hhdet_in_tes!Q67/0.086*1000000/RES_hhdet_in_new!Q67)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0</v>
      </c>
      <c r="D68" s="157">
        <f>IF(SUM(RES_hhdet_in_tes!D69:D70,RES_hhdet_in_tes!D73:D74)=0,0,SUM(RES_hhdet_in_tes!D69:D70,RES_hhdet_in_tes!D73:D74)/0.086*1000000/SUM(RES_hhdet_in_new!D69:D70,RES_hhdet_in_new!D73:D74))</f>
        <v>0</v>
      </c>
      <c r="E68" s="157">
        <f>IF(SUM(RES_hhdet_in_tes!E69:E70,RES_hhdet_in_tes!E73:E74)=0,0,SUM(RES_hhdet_in_tes!E69:E70,RES_hhdet_in_tes!E73:E74)/0.086*1000000/SUM(RES_hhdet_in_new!E69:E70,RES_hhdet_in_new!E73:E74))</f>
        <v>0</v>
      </c>
      <c r="F68" s="157">
        <f>IF(SUM(RES_hhdet_in_tes!F69:F70,RES_hhdet_in_tes!F73:F74)=0,0,SUM(RES_hhdet_in_tes!F69:F70,RES_hhdet_in_tes!F73:F74)/0.086*1000000/SUM(RES_hhdet_in_new!F69:F70,RES_hhdet_in_new!F73:F74))</f>
        <v>0</v>
      </c>
      <c r="G68" s="157">
        <f>IF(SUM(RES_hhdet_in_tes!G69:G70,RES_hhdet_in_tes!G73:G74)=0,0,SUM(RES_hhdet_in_tes!G69:G70,RES_hhdet_in_tes!G73:G74)/0.086*1000000/SUM(RES_hhdet_in_new!G69:G70,RES_hhdet_in_new!G73:G74))</f>
        <v>0</v>
      </c>
      <c r="H68" s="157">
        <f>IF(SUM(RES_hhdet_in_tes!H69:H70,RES_hhdet_in_tes!H73:H74)=0,0,SUM(RES_hhdet_in_tes!H69:H70,RES_hhdet_in_tes!H73:H74)/0.086*1000000/SUM(RES_hhdet_in_new!H69:H70,RES_hhdet_in_new!H73:H74))</f>
        <v>0</v>
      </c>
      <c r="I68" s="157">
        <f>IF(SUM(RES_hhdet_in_tes!I69:I70,RES_hhdet_in_tes!I73:I74)=0,0,SUM(RES_hhdet_in_tes!I69:I70,RES_hhdet_in_tes!I73:I74)/0.086*1000000/SUM(RES_hhdet_in_new!I69:I70,RES_hhdet_in_new!I73:I74))</f>
        <v>0</v>
      </c>
      <c r="J68" s="157">
        <f>IF(SUM(RES_hhdet_in_tes!J69:J70,RES_hhdet_in_tes!J73:J74)=0,0,SUM(RES_hhdet_in_tes!J69:J70,RES_hhdet_in_tes!J73:J74)/0.086*1000000/SUM(RES_hhdet_in_new!J69:J70,RES_hhdet_in_new!J73:J74))</f>
        <v>0</v>
      </c>
      <c r="K68" s="157">
        <f>IF(SUM(RES_hhdet_in_tes!K69:K70,RES_hhdet_in_tes!K73:K74)=0,0,SUM(RES_hhdet_in_tes!K69:K70,RES_hhdet_in_tes!K73:K74)/0.086*1000000/SUM(RES_hhdet_in_new!K69:K70,RES_hhdet_in_new!K73:K74))</f>
        <v>0</v>
      </c>
      <c r="L68" s="157">
        <f>IF(SUM(RES_hhdet_in_tes!L69:L70,RES_hhdet_in_tes!L73:L74)=0,0,SUM(RES_hhdet_in_tes!L69:L70,RES_hhdet_in_tes!L73:L74)/0.086*1000000/SUM(RES_hhdet_in_new!L69:L70,RES_hhdet_in_new!L73:L74))</f>
        <v>0</v>
      </c>
      <c r="M68" s="157">
        <f>IF(SUM(RES_hhdet_in_tes!M69:M70,RES_hhdet_in_tes!M73:M74)=0,0,SUM(RES_hhdet_in_tes!M69:M70,RES_hhdet_in_tes!M73:M74)/0.086*1000000/SUM(RES_hhdet_in_new!M69:M70,RES_hhdet_in_new!M73:M74))</f>
        <v>0</v>
      </c>
      <c r="N68" s="157">
        <f>IF(SUM(RES_hhdet_in_tes!N69:N70,RES_hhdet_in_tes!N73:N74)=0,0,SUM(RES_hhdet_in_tes!N69:N70,RES_hhdet_in_tes!N73:N74)/0.086*1000000/SUM(RES_hhdet_in_new!N69:N70,RES_hhdet_in_new!N73:N74))</f>
        <v>0</v>
      </c>
      <c r="O68" s="157">
        <f>IF(SUM(RES_hhdet_in_tes!O69:O70,RES_hhdet_in_tes!O73:O74)=0,0,SUM(RES_hhdet_in_tes!O69:O70,RES_hhdet_in_tes!O73:O74)/0.086*1000000/SUM(RES_hhdet_in_new!O69:O70,RES_hhdet_in_new!O73:O74))</f>
        <v>0</v>
      </c>
      <c r="P68" s="157">
        <f>IF(SUM(RES_hhdet_in_tes!P69:P70,RES_hhdet_in_tes!P73:P74)=0,0,SUM(RES_hhdet_in_tes!P69:P70,RES_hhdet_in_tes!P73:P74)/0.086*1000000/SUM(RES_hhdet_in_new!P69:P70,RES_hhdet_in_new!P73:P74))</f>
        <v>0</v>
      </c>
      <c r="Q68" s="157">
        <f>IF(SUM(RES_hhdet_in_tes!Q69:Q70,RES_hhdet_in_tes!Q73:Q74)=0,0,SUM(RES_hhdet_in_tes!Q69:Q70,RES_hhdet_in_tes!Q73:Q74)/0.086*1000000/SUM(RES_hhdet_in_new!Q69:Q70,RES_hhdet_in_new!Q73:Q74))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0</v>
      </c>
      <c r="D69" s="132">
        <f>IF(RES_hhdet_in_tes!D69=0,0,RES_hhdet_in_tes!D69/0.086*1000000/RES_hhdet_in_new!D69)</f>
        <v>0</v>
      </c>
      <c r="E69" s="132">
        <f>IF(RES_hhdet_in_tes!E69=0,0,RES_hhdet_in_tes!E69/0.086*1000000/RES_hhdet_in_new!E69)</f>
        <v>0</v>
      </c>
      <c r="F69" s="132">
        <f>IF(RES_hhdet_in_tes!F69=0,0,RES_hhdet_in_tes!F69/0.086*1000000/RES_hhdet_in_new!F69)</f>
        <v>0</v>
      </c>
      <c r="G69" s="132">
        <f>IF(RES_hhdet_in_tes!G69=0,0,RES_hhdet_in_tes!G69/0.086*1000000/RES_hhdet_in_new!G69)</f>
        <v>0</v>
      </c>
      <c r="H69" s="132">
        <f>IF(RES_hhdet_in_tes!H69=0,0,RES_hhdet_in_tes!H69/0.086*1000000/RES_hhdet_in_new!H69)</f>
        <v>0</v>
      </c>
      <c r="I69" s="132">
        <f>IF(RES_hhdet_in_tes!I69=0,0,RES_hhdet_in_tes!I69/0.086*1000000/RES_hhdet_in_new!I69)</f>
        <v>0</v>
      </c>
      <c r="J69" s="132">
        <f>IF(RES_hhdet_in_tes!J69=0,0,RES_hhdet_in_tes!J69/0.086*1000000/RES_hhdet_in_new!J69)</f>
        <v>0</v>
      </c>
      <c r="K69" s="132">
        <f>IF(RES_hhdet_in_tes!K69=0,0,RES_hhdet_in_tes!K69/0.086*1000000/RES_hhdet_in_new!K69)</f>
        <v>0</v>
      </c>
      <c r="L69" s="132">
        <f>IF(RES_hhdet_in_tes!L69=0,0,RES_hhdet_in_tes!L69/0.086*1000000/RES_hhdet_in_new!L69)</f>
        <v>0</v>
      </c>
      <c r="M69" s="132">
        <f>IF(RES_hhdet_in_tes!M69=0,0,RES_hhdet_in_tes!M69/0.086*1000000/RES_hhdet_in_new!M69)</f>
        <v>0</v>
      </c>
      <c r="N69" s="132">
        <f>IF(RES_hhdet_in_tes!N69=0,0,RES_hhdet_in_tes!N69/0.086*1000000/RES_hhdet_in_new!N69)</f>
        <v>0</v>
      </c>
      <c r="O69" s="132">
        <f>IF(RES_hhdet_in_tes!O69=0,0,RES_hhdet_in_tes!O69/0.086*1000000/RES_hhdet_in_new!O69)</f>
        <v>0</v>
      </c>
      <c r="P69" s="132">
        <f>IF(RES_hhdet_in_tes!P69=0,0,RES_hhdet_in_tes!P69/0.086*1000000/RES_hhdet_in_new!P69)</f>
        <v>0</v>
      </c>
      <c r="Q69" s="132">
        <f>IF(RES_hhdet_in_tes!Q69=0,0,RES_hhdet_in_tes!Q69/0.086*1000000/RES_hhdet_in_new!Q69)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0</v>
      </c>
      <c r="D70" s="132">
        <f>IF(RES_hhdet_in_tes!D70=0,0,RES_hhdet_in_tes!D70/0.086*1000000/RES_hhdet_in_new!D70)</f>
        <v>0</v>
      </c>
      <c r="E70" s="132">
        <f>IF(RES_hhdet_in_tes!E70=0,0,RES_hhdet_in_tes!E70/0.086*1000000/RES_hhdet_in_new!E70)</f>
        <v>0</v>
      </c>
      <c r="F70" s="132">
        <f>IF(RES_hhdet_in_tes!F70=0,0,RES_hhdet_in_tes!F70/0.086*1000000/RES_hhdet_in_new!F70)</f>
        <v>0</v>
      </c>
      <c r="G70" s="132">
        <f>IF(RES_hhdet_in_tes!G70=0,0,RES_hhdet_in_tes!G70/0.086*1000000/RES_hhdet_in_new!G70)</f>
        <v>0</v>
      </c>
      <c r="H70" s="132">
        <f>IF(RES_hhdet_in_tes!H70=0,0,RES_hhdet_in_tes!H70/0.086*1000000/RES_hhdet_in_new!H70)</f>
        <v>0</v>
      </c>
      <c r="I70" s="132">
        <f>IF(RES_hhdet_in_tes!I70=0,0,RES_hhdet_in_tes!I70/0.086*1000000/RES_hhdet_in_new!I70)</f>
        <v>0</v>
      </c>
      <c r="J70" s="132">
        <f>IF(RES_hhdet_in_tes!J70=0,0,RES_hhdet_in_tes!J70/0.086*1000000/RES_hhdet_in_new!J70)</f>
        <v>0</v>
      </c>
      <c r="K70" s="132">
        <f>IF(RES_hhdet_in_tes!K70=0,0,RES_hhdet_in_tes!K70/0.086*1000000/RES_hhdet_in_new!K70)</f>
        <v>0</v>
      </c>
      <c r="L70" s="132">
        <f>IF(RES_hhdet_in_tes!L70=0,0,RES_hhdet_in_tes!L70/0.086*1000000/RES_hhdet_in_new!L70)</f>
        <v>0</v>
      </c>
      <c r="M70" s="132">
        <f>IF(RES_hhdet_in_tes!M70=0,0,RES_hhdet_in_tes!M70/0.086*1000000/RES_hhdet_in_new!M70)</f>
        <v>0</v>
      </c>
      <c r="N70" s="132">
        <f>IF(RES_hhdet_in_tes!N70=0,0,RES_hhdet_in_tes!N70/0.086*1000000/RES_hhdet_in_new!N70)</f>
        <v>0</v>
      </c>
      <c r="O70" s="132">
        <f>IF(RES_hhdet_in_tes!O70=0,0,RES_hhdet_in_tes!O70/0.086*1000000/RES_hhdet_in_new!O70)</f>
        <v>0</v>
      </c>
      <c r="P70" s="132">
        <f>IF(RES_hhdet_in_tes!P70=0,0,RES_hhdet_in_tes!P70/0.086*1000000/RES_hhdet_in_new!P70)</f>
        <v>0</v>
      </c>
      <c r="Q70" s="132">
        <f>IF(RES_hhdet_in_tes!Q70=0,0,RES_hhdet_in_tes!Q70/0.086*1000000/RES_hhdet_in_new!Q70)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0</v>
      </c>
      <c r="D71" s="165">
        <f>IF(RES_hhdet_in_tes!D71=0,0,RES_hhdet_in_tes!D71/0.086*1000000/RES_hhdet_in_new!D70)</f>
        <v>0</v>
      </c>
      <c r="E71" s="165">
        <f>IF(RES_hhdet_in_tes!E71=0,0,RES_hhdet_in_tes!E71/0.086*1000000/RES_hhdet_in_new!E70)</f>
        <v>0</v>
      </c>
      <c r="F71" s="165">
        <f>IF(RES_hhdet_in_tes!F71=0,0,RES_hhdet_in_tes!F71/0.086*1000000/RES_hhdet_in_new!F70)</f>
        <v>0</v>
      </c>
      <c r="G71" s="165">
        <f>IF(RES_hhdet_in_tes!G71=0,0,RES_hhdet_in_tes!G71/0.086*1000000/RES_hhdet_in_new!G70)</f>
        <v>0</v>
      </c>
      <c r="H71" s="165">
        <f>IF(RES_hhdet_in_tes!H71=0,0,RES_hhdet_in_tes!H71/0.086*1000000/RES_hhdet_in_new!H70)</f>
        <v>0</v>
      </c>
      <c r="I71" s="165">
        <f>IF(RES_hhdet_in_tes!I71=0,0,RES_hhdet_in_tes!I71/0.086*1000000/RES_hhdet_in_new!I70)</f>
        <v>0</v>
      </c>
      <c r="J71" s="165">
        <f>IF(RES_hhdet_in_tes!J71=0,0,RES_hhdet_in_tes!J71/0.086*1000000/RES_hhdet_in_new!J70)</f>
        <v>0</v>
      </c>
      <c r="K71" s="165">
        <f>IF(RES_hhdet_in_tes!K71=0,0,RES_hhdet_in_tes!K71/0.086*1000000/RES_hhdet_in_new!K70)</f>
        <v>0</v>
      </c>
      <c r="L71" s="165">
        <f>IF(RES_hhdet_in_tes!L71=0,0,RES_hhdet_in_tes!L71/0.086*1000000/RES_hhdet_in_new!L70)</f>
        <v>0</v>
      </c>
      <c r="M71" s="165">
        <f>IF(RES_hhdet_in_tes!M71=0,0,RES_hhdet_in_tes!M71/0.086*1000000/RES_hhdet_in_new!M70)</f>
        <v>0</v>
      </c>
      <c r="N71" s="165">
        <f>IF(RES_hhdet_in_tes!N71=0,0,RES_hhdet_in_tes!N71/0.086*1000000/RES_hhdet_in_new!N70)</f>
        <v>0</v>
      </c>
      <c r="O71" s="165">
        <f>IF(RES_hhdet_in_tes!O71=0,0,RES_hhdet_in_tes!O71/0.086*1000000/RES_hhdet_in_new!O70)</f>
        <v>0</v>
      </c>
      <c r="P71" s="165">
        <f>IF(RES_hhdet_in_tes!P71=0,0,RES_hhdet_in_tes!P71/0.086*1000000/RES_hhdet_in_new!P70)</f>
        <v>0</v>
      </c>
      <c r="Q71" s="165">
        <f>IF(RES_hhdet_in_tes!Q71=0,0,RES_hhdet_in_tes!Q71/0.086*1000000/RES_hhdet_in_new!Q70)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0</v>
      </c>
      <c r="D72" s="164">
        <f>IF(RES_hhdet_in_tes!D72=0,0,RES_hhdet_in_tes!D72/0.086*1000000/RES_hhdet_in_new!D70)</f>
        <v>0</v>
      </c>
      <c r="E72" s="164">
        <f>IF(RES_hhdet_in_tes!E72=0,0,RES_hhdet_in_tes!E72/0.086*1000000/RES_hhdet_in_new!E70)</f>
        <v>0</v>
      </c>
      <c r="F72" s="164">
        <f>IF(RES_hhdet_in_tes!F72=0,0,RES_hhdet_in_tes!F72/0.086*1000000/RES_hhdet_in_new!F70)</f>
        <v>0</v>
      </c>
      <c r="G72" s="164">
        <f>IF(RES_hhdet_in_tes!G72=0,0,RES_hhdet_in_tes!G72/0.086*1000000/RES_hhdet_in_new!G70)</f>
        <v>0</v>
      </c>
      <c r="H72" s="164">
        <f>IF(RES_hhdet_in_tes!H72=0,0,RES_hhdet_in_tes!H72/0.086*1000000/RES_hhdet_in_new!H70)</f>
        <v>0</v>
      </c>
      <c r="I72" s="164">
        <f>IF(RES_hhdet_in_tes!I72=0,0,RES_hhdet_in_tes!I72/0.086*1000000/RES_hhdet_in_new!I70)</f>
        <v>0</v>
      </c>
      <c r="J72" s="164">
        <f>IF(RES_hhdet_in_tes!J72=0,0,RES_hhdet_in_tes!J72/0.086*1000000/RES_hhdet_in_new!J70)</f>
        <v>0</v>
      </c>
      <c r="K72" s="164">
        <f>IF(RES_hhdet_in_tes!K72=0,0,RES_hhdet_in_tes!K72/0.086*1000000/RES_hhdet_in_new!K70)</f>
        <v>0</v>
      </c>
      <c r="L72" s="164">
        <f>IF(RES_hhdet_in_tes!L72=0,0,RES_hhdet_in_tes!L72/0.086*1000000/RES_hhdet_in_new!L70)</f>
        <v>0</v>
      </c>
      <c r="M72" s="164">
        <f>IF(RES_hhdet_in_tes!M72=0,0,RES_hhdet_in_tes!M72/0.086*1000000/RES_hhdet_in_new!M70)</f>
        <v>0</v>
      </c>
      <c r="N72" s="164">
        <f>IF(RES_hhdet_in_tes!N72=0,0,RES_hhdet_in_tes!N72/0.086*1000000/RES_hhdet_in_new!N70)</f>
        <v>0</v>
      </c>
      <c r="O72" s="164">
        <f>IF(RES_hhdet_in_tes!O72=0,0,RES_hhdet_in_tes!O72/0.086*1000000/RES_hhdet_in_new!O70)</f>
        <v>0</v>
      </c>
      <c r="P72" s="164">
        <f>IF(RES_hhdet_in_tes!P72=0,0,RES_hhdet_in_tes!P72/0.086*1000000/RES_hhdet_in_new!P70)</f>
        <v>0</v>
      </c>
      <c r="Q72" s="164">
        <f>IF(RES_hhdet_in_tes!Q72=0,0,RES_hhdet_in_tes!Q72/0.086*1000000/RES_hhdet_in_new!Q70)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0</v>
      </c>
      <c r="D73" s="162">
        <f>IF(RES_hhdet_in_tes!D73=0,0,RES_hhdet_in_tes!D73/0.086*1000000/RES_hhdet_in_new!D73)</f>
        <v>0</v>
      </c>
      <c r="E73" s="162">
        <f>IF(RES_hhdet_in_tes!E73=0,0,RES_hhdet_in_tes!E73/0.086*1000000/RES_hhdet_in_new!E73)</f>
        <v>0</v>
      </c>
      <c r="F73" s="162">
        <f>IF(RES_hhdet_in_tes!F73=0,0,RES_hhdet_in_tes!F73/0.086*1000000/RES_hhdet_in_new!F73)</f>
        <v>0</v>
      </c>
      <c r="G73" s="162">
        <f>IF(RES_hhdet_in_tes!G73=0,0,RES_hhdet_in_tes!G73/0.086*1000000/RES_hhdet_in_new!G73)</f>
        <v>0</v>
      </c>
      <c r="H73" s="162">
        <f>IF(RES_hhdet_in_tes!H73=0,0,RES_hhdet_in_tes!H73/0.086*1000000/RES_hhdet_in_new!H73)</f>
        <v>0</v>
      </c>
      <c r="I73" s="162">
        <f>IF(RES_hhdet_in_tes!I73=0,0,RES_hhdet_in_tes!I73/0.086*1000000/RES_hhdet_in_new!I73)</f>
        <v>0</v>
      </c>
      <c r="J73" s="162">
        <f>IF(RES_hhdet_in_tes!J73=0,0,RES_hhdet_in_tes!J73/0.086*1000000/RES_hhdet_in_new!J73)</f>
        <v>0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0</v>
      </c>
      <c r="N73" s="162">
        <f>IF(RES_hhdet_in_tes!N73=0,0,RES_hhdet_in_tes!N73/0.086*1000000/RES_hhdet_in_new!N73)</f>
        <v>0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0</v>
      </c>
      <c r="Q73" s="162">
        <f>IF(RES_hhdet_in_tes!Q73=0,0,RES_hhdet_in_tes!Q73/0.086*1000000/RES_hhdet_in_new!Q73)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0</v>
      </c>
      <c r="D74" s="160">
        <f>IF(RES_hhdet_in_tes!D74=0,0,RES_hhdet_in_tes!D74/0.086*1000000/RES_hhdet_in_new!D74)</f>
        <v>0</v>
      </c>
      <c r="E74" s="160">
        <f>IF(RES_hhdet_in_tes!E74=0,0,RES_hhdet_in_tes!E74/0.086*1000000/RES_hhdet_in_new!E74)</f>
        <v>0</v>
      </c>
      <c r="F74" s="160">
        <f>IF(RES_hhdet_in_tes!F74=0,0,RES_hhdet_in_tes!F74/0.086*1000000/RES_hhdet_in_new!F74)</f>
        <v>0</v>
      </c>
      <c r="G74" s="160">
        <f>IF(RES_hhdet_in_tes!G74=0,0,RES_hhdet_in_tes!G74/0.086*1000000/RES_hhdet_in_new!G74)</f>
        <v>0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0</v>
      </c>
      <c r="J74" s="160">
        <f>IF(RES_hhdet_in_tes!J74=0,0,RES_hhdet_in_tes!J74/0.086*1000000/RES_hhdet_in_new!J74)</f>
        <v>0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0</v>
      </c>
      <c r="Q74" s="160">
        <f>IF(RES_hhdet_in_tes!Q74=0,0,RES_hhdet_in_tes!Q74/0.086*1000000/RES_hhdet_in_new!Q74)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0</v>
      </c>
      <c r="D75" s="156">
        <f>IF(RES_hhdet_in_tes!D75=0,0,RES_hhdet_in_tes!D75/0.086*1000000/RES_hhdet_in_new!D74)</f>
        <v>0</v>
      </c>
      <c r="E75" s="156">
        <f>IF(RES_hhdet_in_tes!E75=0,0,RES_hhdet_in_tes!E75/0.086*1000000/RES_hhdet_in_new!E74)</f>
        <v>0</v>
      </c>
      <c r="F75" s="156">
        <f>IF(RES_hhdet_in_tes!F75=0,0,RES_hhdet_in_tes!F75/0.086*1000000/RES_hhdet_in_new!F74)</f>
        <v>0</v>
      </c>
      <c r="G75" s="156">
        <f>IF(RES_hhdet_in_tes!G75=0,0,RES_hhdet_in_tes!G75/0.086*1000000/RES_hhdet_in_new!G74)</f>
        <v>0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0</v>
      </c>
      <c r="J75" s="156">
        <f>IF(RES_hhdet_in_tes!J75=0,0,RES_hhdet_in_tes!J75/0.086*1000000/RES_hhdet_in_new!J74)</f>
        <v>0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0</v>
      </c>
      <c r="Q75" s="156">
        <f>IF(RES_hhdet_in_tes!Q75=0,0,RES_hhdet_in_tes!Q75/0.086*1000000/RES_hhdet_in_new!Q74)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0</v>
      </c>
      <c r="D76" s="156">
        <f>IF(RES_hhdet_in_tes!D76=0,0,RES_hhdet_in_tes!D76/0.086*1000000/RES_hhdet_in_new!D74)</f>
        <v>0</v>
      </c>
      <c r="E76" s="156">
        <f>IF(RES_hhdet_in_tes!E76=0,0,RES_hhdet_in_tes!E76/0.086*1000000/RES_hhdet_in_new!E74)</f>
        <v>0</v>
      </c>
      <c r="F76" s="156">
        <f>IF(RES_hhdet_in_tes!F76=0,0,RES_hhdet_in_tes!F76/0.086*1000000/RES_hhdet_in_new!F74)</f>
        <v>0</v>
      </c>
      <c r="G76" s="156">
        <f>IF(RES_hhdet_in_tes!G76=0,0,RES_hhdet_in_tes!G76/0.086*1000000/RES_hhdet_in_new!G74)</f>
        <v>0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0</v>
      </c>
      <c r="J76" s="156">
        <f>IF(RES_hhdet_in_tes!J76=0,0,RES_hhdet_in_tes!J76/0.086*1000000/RES_hhdet_in_new!J74)</f>
        <v>0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0</v>
      </c>
      <c r="Q76" s="156">
        <f>IF(RES_hhdet_in_tes!Q76=0,0,RES_hhdet_in_tes!Q76/0.086*1000000/RES_hhdet_in_new!Q74)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0</v>
      </c>
      <c r="D77" s="157">
        <f>IF(SUM(RES_hhdet_in_tes!D78:D79)=0,0,SUM(RES_hhdet_in_tes!D78:D79)/0.086*1000000/SUM(RES_hhdet_in_new!D78:D79))</f>
        <v>0</v>
      </c>
      <c r="E77" s="157">
        <f>IF(SUM(RES_hhdet_in_tes!E78:E79)=0,0,SUM(RES_hhdet_in_tes!E78:E79)/0.086*1000000/SUM(RES_hhdet_in_new!E78:E79))</f>
        <v>0</v>
      </c>
      <c r="F77" s="157">
        <f>IF(SUM(RES_hhdet_in_tes!F78:F79)=0,0,SUM(RES_hhdet_in_tes!F78:F79)/0.086*1000000/SUM(RES_hhdet_in_new!F78:F79))</f>
        <v>0</v>
      </c>
      <c r="G77" s="157">
        <f>IF(SUM(RES_hhdet_in_tes!G78:G79)=0,0,SUM(RES_hhdet_in_tes!G78:G79)/0.086*1000000/SUM(RES_hhdet_in_new!G78:G79))</f>
        <v>0</v>
      </c>
      <c r="H77" s="157">
        <f>IF(SUM(RES_hhdet_in_tes!H78:H79)=0,0,SUM(RES_hhdet_in_tes!H78:H79)/0.086*1000000/SUM(RES_hhdet_in_new!H78:H79))</f>
        <v>0</v>
      </c>
      <c r="I77" s="157">
        <f>IF(SUM(RES_hhdet_in_tes!I78:I79)=0,0,SUM(RES_hhdet_in_tes!I78:I79)/0.086*1000000/SUM(RES_hhdet_in_new!I78:I79))</f>
        <v>0</v>
      </c>
      <c r="J77" s="157">
        <f>IF(SUM(RES_hhdet_in_tes!J78:J79)=0,0,SUM(RES_hhdet_in_tes!J78:J79)/0.086*1000000/SUM(RES_hhdet_in_new!J78:J79))</f>
        <v>0</v>
      </c>
      <c r="K77" s="157">
        <f>IF(SUM(RES_hhdet_in_tes!K78:K79)=0,0,SUM(RES_hhdet_in_tes!K78:K79)/0.086*1000000/SUM(RES_hhdet_in_new!K78:K79))</f>
        <v>0</v>
      </c>
      <c r="L77" s="157">
        <f>IF(SUM(RES_hhdet_in_tes!L78:L79)=0,0,SUM(RES_hhdet_in_tes!L78:L79)/0.086*1000000/SUM(RES_hhdet_in_new!L78:L79))</f>
        <v>0</v>
      </c>
      <c r="M77" s="157">
        <f>IF(SUM(RES_hhdet_in_tes!M78:M79)=0,0,SUM(RES_hhdet_in_tes!M78:M79)/0.086*1000000/SUM(RES_hhdet_in_new!M78:M79))</f>
        <v>0</v>
      </c>
      <c r="N77" s="157">
        <f>IF(SUM(RES_hhdet_in_tes!N78:N79)=0,0,SUM(RES_hhdet_in_tes!N78:N79)/0.086*1000000/SUM(RES_hhdet_in_new!N78:N79))</f>
        <v>0</v>
      </c>
      <c r="O77" s="157">
        <f>IF(SUM(RES_hhdet_in_tes!O78:O79)=0,0,SUM(RES_hhdet_in_tes!O78:O79)/0.086*1000000/SUM(RES_hhdet_in_new!O78:O79))</f>
        <v>0</v>
      </c>
      <c r="P77" s="157">
        <f>IF(SUM(RES_hhdet_in_tes!P78:P79)=0,0,SUM(RES_hhdet_in_tes!P78:P79)/0.086*1000000/SUM(RES_hhdet_in_new!P78:P79))</f>
        <v>0</v>
      </c>
      <c r="Q77" s="157">
        <f>IF(SUM(RES_hhdet_in_tes!Q78:Q79)=0,0,SUM(RES_hhdet_in_tes!Q78:Q79)/0.086*1000000/SUM(RES_hhdet_in_new!Q78:Q79))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0</v>
      </c>
      <c r="D78" s="156">
        <f>IF(RES_hhdet_in_tes!D78=0,0,RES_hhdet_in_tes!D78/0.086*1000000/RES_hhdet_in_new!D78)</f>
        <v>0</v>
      </c>
      <c r="E78" s="156">
        <f>IF(RES_hhdet_in_tes!E78=0,0,RES_hhdet_in_tes!E78/0.086*1000000/RES_hhdet_in_new!E78)</f>
        <v>0</v>
      </c>
      <c r="F78" s="156">
        <f>IF(RES_hhdet_in_tes!F78=0,0,RES_hhdet_in_tes!F78/0.086*1000000/RES_hhdet_in_new!F78)</f>
        <v>0</v>
      </c>
      <c r="G78" s="156">
        <f>IF(RES_hhdet_in_tes!G78=0,0,RES_hhdet_in_tes!G78/0.086*1000000/RES_hhdet_in_new!G78)</f>
        <v>0</v>
      </c>
      <c r="H78" s="156">
        <f>IF(RES_hhdet_in_tes!H78=0,0,RES_hhdet_in_tes!H78/0.086*1000000/RES_hhdet_in_new!H78)</f>
        <v>0</v>
      </c>
      <c r="I78" s="156">
        <f>IF(RES_hhdet_in_tes!I78=0,0,RES_hhdet_in_tes!I78/0.086*1000000/RES_hhdet_in_new!I78)</f>
        <v>0</v>
      </c>
      <c r="J78" s="156">
        <f>IF(RES_hhdet_in_tes!J78=0,0,RES_hhdet_in_tes!J78/0.086*1000000/RES_hhdet_in_new!J78)</f>
        <v>0</v>
      </c>
      <c r="K78" s="156">
        <f>IF(RES_hhdet_in_tes!K78=0,0,RES_hhdet_in_tes!K78/0.086*1000000/RES_hhdet_in_new!K78)</f>
        <v>0</v>
      </c>
      <c r="L78" s="156">
        <f>IF(RES_hhdet_in_tes!L78=0,0,RES_hhdet_in_tes!L78/0.086*1000000/RES_hhdet_in_new!L78)</f>
        <v>0</v>
      </c>
      <c r="M78" s="156">
        <f>IF(RES_hhdet_in_tes!M78=0,0,RES_hhdet_in_tes!M78/0.086*1000000/RES_hhdet_in_new!M78)</f>
        <v>0</v>
      </c>
      <c r="N78" s="156">
        <f>IF(RES_hhdet_in_tes!N78=0,0,RES_hhdet_in_tes!N78/0.086*1000000/RES_hhdet_in_new!N78)</f>
        <v>0</v>
      </c>
      <c r="O78" s="156">
        <f>IF(RES_hhdet_in_tes!O78=0,0,RES_hhdet_in_tes!O78/0.086*1000000/RES_hhdet_in_new!O78)</f>
        <v>0</v>
      </c>
      <c r="P78" s="156">
        <f>IF(RES_hhdet_in_tes!P78=0,0,RES_hhdet_in_tes!P78/0.086*1000000/RES_hhdet_in_new!P78)</f>
        <v>0</v>
      </c>
      <c r="Q78" s="156">
        <f>IF(RES_hhdet_in_tes!Q78=0,0,RES_hhdet_in_tes!Q78/0.086*1000000/RES_hhdet_in_new!Q78)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0</v>
      </c>
      <c r="D79" s="57">
        <f>IF(RES_hhdet_in_tes!D79=0,0,RES_hhdet_in_tes!D79/0.086*1000000/RES_hhdet_in_new!D79)</f>
        <v>0</v>
      </c>
      <c r="E79" s="57">
        <f>IF(RES_hhdet_in_tes!E79=0,0,RES_hhdet_in_tes!E79/0.086*1000000/RES_hhdet_in_new!E79)</f>
        <v>0</v>
      </c>
      <c r="F79" s="57">
        <f>IF(RES_hhdet_in_tes!F79=0,0,RES_hhdet_in_tes!F79/0.086*1000000/RES_hhdet_in_new!F79)</f>
        <v>0</v>
      </c>
      <c r="G79" s="57">
        <f>IF(RES_hhdet_in_tes!G79=0,0,RES_hhdet_in_tes!G79/0.086*1000000/RES_hhdet_in_new!G79)</f>
        <v>0</v>
      </c>
      <c r="H79" s="57">
        <f>IF(RES_hhdet_in_tes!H79=0,0,RES_hhdet_in_tes!H79/0.086*1000000/RES_hhdet_in_new!H79)</f>
        <v>0</v>
      </c>
      <c r="I79" s="57">
        <f>IF(RES_hhdet_in_tes!I79=0,0,RES_hhdet_in_tes!I79/0.086*1000000/RES_hhdet_in_new!I79)</f>
        <v>0</v>
      </c>
      <c r="J79" s="57">
        <f>IF(RES_hhdet_in_tes!J79=0,0,RES_hhdet_in_tes!J79/0.086*1000000/RES_hhdet_in_new!J79)</f>
        <v>0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6218.1309707242799</v>
      </c>
      <c r="M81" s="168">
        <f t="shared" ref="M81" si="78">SUM(M82,M85,M87,M100)</f>
        <v>6698.011194155838</v>
      </c>
      <c r="N81" s="168">
        <f t="shared" ref="N81" si="79">SUM(N82,N85,N87,N100)</f>
        <v>6821.5806425176397</v>
      </c>
      <c r="O81" s="168">
        <f t="shared" ref="O81" si="80">SUM(O82,O85,O87,O100)</f>
        <v>6974.9771433508749</v>
      </c>
      <c r="P81" s="168">
        <f t="shared" ref="P81" si="81">SUM(P82,P85,P87,P100)</f>
        <v>6799.3653007970006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506.94345057484622</v>
      </c>
      <c r="M82" s="157">
        <f t="shared" si="83"/>
        <v>487.70532196704858</v>
      </c>
      <c r="N82" s="157">
        <f t="shared" si="83"/>
        <v>624.09997975292538</v>
      </c>
      <c r="O82" s="157">
        <f t="shared" si="83"/>
        <v>577.63462112173852</v>
      </c>
      <c r="P82" s="157">
        <f t="shared" si="83"/>
        <v>609.9921656137376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0</v>
      </c>
      <c r="D83" s="156">
        <f>IF(RES_hhdet_in_tes!D83=0,0,RES_hhdet_in_tes!D83/0.086*1000000/RES_hhdet_in_new!D83)</f>
        <v>0</v>
      </c>
      <c r="E83" s="156">
        <f>IF(RES_hhdet_in_tes!E83=0,0,RES_hhdet_in_tes!E83/0.086*1000000/RES_hhdet_in_new!E83)</f>
        <v>0</v>
      </c>
      <c r="F83" s="156">
        <f>IF(RES_hhdet_in_tes!F83=0,0,RES_hhdet_in_tes!F83/0.086*1000000/RES_hhdet_in_new!F83)</f>
        <v>0</v>
      </c>
      <c r="G83" s="156">
        <f>IF(RES_hhdet_in_tes!G83=0,0,RES_hhdet_in_tes!G83/0.086*1000000/RES_hhdet_in_new!G83)</f>
        <v>0</v>
      </c>
      <c r="H83" s="156">
        <f>IF(RES_hhdet_in_tes!H83=0,0,RES_hhdet_in_tes!H83/0.086*1000000/RES_hhdet_in_new!H83)</f>
        <v>0</v>
      </c>
      <c r="I83" s="156">
        <f>IF(RES_hhdet_in_tes!I83=0,0,RES_hhdet_in_tes!I83/0.086*1000000/RES_hhdet_in_new!I83)</f>
        <v>0</v>
      </c>
      <c r="J83" s="156">
        <f>IF(RES_hhdet_in_tes!J83=0,0,RES_hhdet_in_tes!J83/0.086*1000000/RES_hhdet_in_new!J83)</f>
        <v>0</v>
      </c>
      <c r="K83" s="156">
        <f>IF(RES_hhdet_in_tes!K83=0,0,RES_hhdet_in_tes!K83/0.086*1000000/RES_hhdet_in_new!K83)</f>
        <v>0</v>
      </c>
      <c r="L83" s="156">
        <f>IF(RES_hhdet_in_tes!L83=0,0,RES_hhdet_in_tes!L83/0.086*1000000/RES_hhdet_in_new!L83)</f>
        <v>497.83394864215421</v>
      </c>
      <c r="M83" s="156">
        <f>IF(RES_hhdet_in_tes!M83=0,0,RES_hhdet_in_tes!M83/0.086*1000000/RES_hhdet_in_new!M83)</f>
        <v>481.91428518519683</v>
      </c>
      <c r="N83" s="156">
        <f>IF(RES_hhdet_in_tes!N83=0,0,RES_hhdet_in_tes!N83/0.086*1000000/RES_hhdet_in_new!N83)</f>
        <v>613.55871971213958</v>
      </c>
      <c r="O83" s="156">
        <f>IF(RES_hhdet_in_tes!O83=0,0,RES_hhdet_in_tes!O83/0.086*1000000/RES_hhdet_in_new!O83)</f>
        <v>576.22159853968969</v>
      </c>
      <c r="P83" s="156">
        <f>IF(RES_hhdet_in_tes!P83=0,0,RES_hhdet_in_tes!P83/0.086*1000000/RES_hhdet_in_new!P83)</f>
        <v>606.03587057958339</v>
      </c>
      <c r="Q83" s="156">
        <f>IF(RES_hhdet_in_tes!Q83=0,0,RES_hhdet_in_tes!Q83/0.086*1000000/RES_hhdet_in_new!Q83)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0</v>
      </c>
      <c r="D84" s="156">
        <f>IF(RES_hhdet_in_tes!D84=0,0,RES_hhdet_in_tes!D84/0.086*1000000/RES_hhdet_in_new!D83)</f>
        <v>0</v>
      </c>
      <c r="E84" s="156">
        <f>IF(RES_hhdet_in_tes!E84=0,0,RES_hhdet_in_tes!E84/0.086*1000000/RES_hhdet_in_new!E83)</f>
        <v>0</v>
      </c>
      <c r="F84" s="156">
        <f>IF(RES_hhdet_in_tes!F84=0,0,RES_hhdet_in_tes!F84/0.086*1000000/RES_hhdet_in_new!F83)</f>
        <v>0</v>
      </c>
      <c r="G84" s="156">
        <f>IF(RES_hhdet_in_tes!G84=0,0,RES_hhdet_in_tes!G84/0.086*1000000/RES_hhdet_in_new!G83)</f>
        <v>0</v>
      </c>
      <c r="H84" s="156">
        <f>IF(RES_hhdet_in_tes!H84=0,0,RES_hhdet_in_tes!H84/0.086*1000000/RES_hhdet_in_new!H83)</f>
        <v>0</v>
      </c>
      <c r="I84" s="156">
        <f>IF(RES_hhdet_in_tes!I84=0,0,RES_hhdet_in_tes!I84/0.086*1000000/RES_hhdet_in_new!I83)</f>
        <v>0</v>
      </c>
      <c r="J84" s="156">
        <f>IF(RES_hhdet_in_tes!J84=0,0,RES_hhdet_in_tes!J84/0.086*1000000/RES_hhdet_in_new!J83)</f>
        <v>0</v>
      </c>
      <c r="K84" s="156">
        <f>IF(RES_hhdet_in_tes!K84=0,0,RES_hhdet_in_tes!K84/0.086*1000000/RES_hhdet_in_new!K83)</f>
        <v>0</v>
      </c>
      <c r="L84" s="156">
        <f>IF(RES_hhdet_in_tes!L84=0,0,RES_hhdet_in_tes!L84/0.086*1000000/RES_hhdet_in_new!L83)</f>
        <v>9.1095019326919893</v>
      </c>
      <c r="M84" s="156">
        <f>IF(RES_hhdet_in_tes!M84=0,0,RES_hhdet_in_tes!M84/0.086*1000000/RES_hhdet_in_new!M83)</f>
        <v>5.7910367818517434</v>
      </c>
      <c r="N84" s="156">
        <f>IF(RES_hhdet_in_tes!N84=0,0,RES_hhdet_in_tes!N84/0.086*1000000/RES_hhdet_in_new!N83)</f>
        <v>10.541260040785852</v>
      </c>
      <c r="O84" s="156">
        <f>IF(RES_hhdet_in_tes!O84=0,0,RES_hhdet_in_tes!O84/0.086*1000000/RES_hhdet_in_new!O83)</f>
        <v>1.4130225820488778</v>
      </c>
      <c r="P84" s="156">
        <f>IF(RES_hhdet_in_tes!P84=0,0,RES_hhdet_in_tes!P84/0.086*1000000/RES_hhdet_in_new!P83)</f>
        <v>3.9562950341541963</v>
      </c>
      <c r="Q84" s="156">
        <f>IF(RES_hhdet_in_tes!Q84=0,0,RES_hhdet_in_tes!Q84/0.086*1000000/RES_hhdet_in_new!Q83)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4262.0794184650849</v>
      </c>
      <c r="M85" s="157">
        <f t="shared" si="84"/>
        <v>4759.5306861220906</v>
      </c>
      <c r="N85" s="157">
        <f t="shared" si="84"/>
        <v>4730.8122543260642</v>
      </c>
      <c r="O85" s="157">
        <f t="shared" si="84"/>
        <v>4881.7588648088058</v>
      </c>
      <c r="P85" s="157">
        <f t="shared" si="84"/>
        <v>4694.1714703089392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0</v>
      </c>
      <c r="D86" s="156">
        <f>IF(RES_hhdet_in_tes!D86=0,0,RES_hhdet_in_tes!D86/0.086*1000000/RES_hhdet_in_new!D86)</f>
        <v>0</v>
      </c>
      <c r="E86" s="156">
        <f>IF(RES_hhdet_in_tes!E86=0,0,RES_hhdet_in_tes!E86/0.086*1000000/RES_hhdet_in_new!E86)</f>
        <v>0</v>
      </c>
      <c r="F86" s="156">
        <f>IF(RES_hhdet_in_tes!F86=0,0,RES_hhdet_in_tes!F86/0.086*1000000/RES_hhdet_in_new!F86)</f>
        <v>0</v>
      </c>
      <c r="G86" s="156">
        <f>IF(RES_hhdet_in_tes!G86=0,0,RES_hhdet_in_tes!G86/0.086*1000000/RES_hhdet_in_new!G86)</f>
        <v>0</v>
      </c>
      <c r="H86" s="156">
        <f>IF(RES_hhdet_in_tes!H86=0,0,RES_hhdet_in_tes!H86/0.086*1000000/RES_hhdet_in_new!H86)</f>
        <v>0</v>
      </c>
      <c r="I86" s="156">
        <f>IF(RES_hhdet_in_tes!I86=0,0,RES_hhdet_in_tes!I86/0.086*1000000/RES_hhdet_in_new!I86)</f>
        <v>0</v>
      </c>
      <c r="J86" s="156">
        <f>IF(RES_hhdet_in_tes!J86=0,0,RES_hhdet_in_tes!J86/0.086*1000000/RES_hhdet_in_new!J86)</f>
        <v>0</v>
      </c>
      <c r="K86" s="156">
        <f>IF(RES_hhdet_in_tes!K86=0,0,RES_hhdet_in_tes!K86/0.086*1000000/RES_hhdet_in_new!K86)</f>
        <v>0</v>
      </c>
      <c r="L86" s="156">
        <f>IF(RES_hhdet_in_tes!L86=0,0,RES_hhdet_in_tes!L86/0.086*1000000/RES_hhdet_in_new!L86)</f>
        <v>4262.0794184650849</v>
      </c>
      <c r="M86" s="156">
        <f>IF(RES_hhdet_in_tes!M86=0,0,RES_hhdet_in_tes!M86/0.086*1000000/RES_hhdet_in_new!M86)</f>
        <v>4759.5306861220906</v>
      </c>
      <c r="N86" s="156">
        <f>IF(RES_hhdet_in_tes!N86=0,0,RES_hhdet_in_tes!N86/0.086*1000000/RES_hhdet_in_new!N86)</f>
        <v>4730.8122543260642</v>
      </c>
      <c r="O86" s="156">
        <f>IF(RES_hhdet_in_tes!O86=0,0,RES_hhdet_in_tes!O86/0.086*1000000/RES_hhdet_in_new!O86)</f>
        <v>4881.7588648088058</v>
      </c>
      <c r="P86" s="156">
        <f>IF(RES_hhdet_in_tes!P86=0,0,RES_hhdet_in_tes!P86/0.086*1000000/RES_hhdet_in_new!P86)</f>
        <v>4694.1714703089392</v>
      </c>
      <c r="Q86" s="156">
        <f>IF(RES_hhdet_in_tes!Q86=0,0,RES_hhdet_in_tes!Q86/0.086*1000000/RES_hhdet_in_new!Q86)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0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0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0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0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0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0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0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0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0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789.85469667668883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792.59324166628608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798.83478007839494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856.19923157763969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833.37005285755697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0</v>
      </c>
      <c r="D88" s="132">
        <f>IF(RES_hhdet_in_tes!D88=0,0,RES_hhdet_in_tes!D88/0.086*1000000/RES_hhdet_in_new!D88)</f>
        <v>0</v>
      </c>
      <c r="E88" s="132">
        <f>IF(RES_hhdet_in_tes!E88=0,0,RES_hhdet_in_tes!E88/0.086*1000000/RES_hhdet_in_new!E88)</f>
        <v>0</v>
      </c>
      <c r="F88" s="132">
        <f>IF(RES_hhdet_in_tes!F88=0,0,RES_hhdet_in_tes!F88/0.086*1000000/RES_hhdet_in_new!F88)</f>
        <v>0</v>
      </c>
      <c r="G88" s="132">
        <f>IF(RES_hhdet_in_tes!G88=0,0,RES_hhdet_in_tes!G88/0.086*1000000/RES_hhdet_in_new!G88)</f>
        <v>0</v>
      </c>
      <c r="H88" s="132">
        <f>IF(RES_hhdet_in_tes!H88=0,0,RES_hhdet_in_tes!H88/0.086*1000000/RES_hhdet_in_new!H88)</f>
        <v>0</v>
      </c>
      <c r="I88" s="132">
        <f>IF(RES_hhdet_in_tes!I88=0,0,RES_hhdet_in_tes!I88/0.086*1000000/RES_hhdet_in_new!I88)</f>
        <v>0</v>
      </c>
      <c r="J88" s="132">
        <f>IF(RES_hhdet_in_tes!J88=0,0,RES_hhdet_in_tes!J88/0.086*1000000/RES_hhdet_in_new!J88)</f>
        <v>0</v>
      </c>
      <c r="K88" s="132">
        <f>IF(RES_hhdet_in_tes!K88=0,0,RES_hhdet_in_tes!K88/0.086*1000000/RES_hhdet_in_new!K88)</f>
        <v>0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0</v>
      </c>
      <c r="N88" s="132">
        <f>IF(RES_hhdet_in_tes!N88=0,0,RES_hhdet_in_tes!N88/0.086*1000000/RES_hhdet_in_new!N88)</f>
        <v>0</v>
      </c>
      <c r="O88" s="132">
        <f>IF(RES_hhdet_in_tes!O88=0,0,RES_hhdet_in_tes!O88/0.086*1000000/RES_hhdet_in_new!O88)</f>
        <v>0</v>
      </c>
      <c r="P88" s="132">
        <f>IF(RES_hhdet_in_tes!P88=0,0,RES_hhdet_in_tes!P88/0.086*1000000/RES_hhdet_in_new!P88)</f>
        <v>0</v>
      </c>
      <c r="Q88" s="132">
        <f>IF(RES_hhdet_in_tes!Q88=0,0,RES_hhdet_in_tes!Q88/0.086*1000000/RES_hhdet_in_new!Q88)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0</v>
      </c>
      <c r="E89" s="132">
        <f>IF(RES_hhdet_in_tes!E89=0,0,RES_hhdet_in_tes!E89/0.086*1000000/RES_hhdet_in_new!E89)</f>
        <v>0</v>
      </c>
      <c r="F89" s="132">
        <f>IF(RES_hhdet_in_tes!F89=0,0,RES_hhdet_in_tes!F89/0.086*1000000/RES_hhdet_in_new!F89)</f>
        <v>0</v>
      </c>
      <c r="G89" s="132">
        <f>IF(RES_hhdet_in_tes!G89=0,0,RES_hhdet_in_tes!G89/0.086*1000000/RES_hhdet_in_new!G89)</f>
        <v>0</v>
      </c>
      <c r="H89" s="132">
        <f>IF(RES_hhdet_in_tes!H89=0,0,RES_hhdet_in_tes!H89/0.086*1000000/RES_hhdet_in_new!H89)</f>
        <v>0</v>
      </c>
      <c r="I89" s="132">
        <f>IF(RES_hhdet_in_tes!I89=0,0,RES_hhdet_in_tes!I89/0.086*1000000/RES_hhdet_in_new!I89)</f>
        <v>0</v>
      </c>
      <c r="J89" s="132">
        <f>IF(RES_hhdet_in_tes!J89=0,0,RES_hhdet_in_tes!J89/0.086*1000000/RES_hhdet_in_new!J89)</f>
        <v>0</v>
      </c>
      <c r="K89" s="132">
        <f>IF(RES_hhdet_in_tes!K89=0,0,RES_hhdet_in_tes!K89/0.086*1000000/RES_hhdet_in_new!K89)</f>
        <v>0</v>
      </c>
      <c r="L89" s="132">
        <f>IF(RES_hhdet_in_tes!L89=0,0,RES_hhdet_in_tes!L89/0.086*1000000/RES_hhdet_in_new!L89)</f>
        <v>0</v>
      </c>
      <c r="M89" s="132">
        <f>IF(RES_hhdet_in_tes!M89=0,0,RES_hhdet_in_tes!M89/0.086*1000000/RES_hhdet_in_new!M89)</f>
        <v>0</v>
      </c>
      <c r="N89" s="132">
        <f>IF(RES_hhdet_in_tes!N89=0,0,RES_hhdet_in_tes!N89/0.086*1000000/RES_hhdet_in_new!N89)</f>
        <v>0</v>
      </c>
      <c r="O89" s="132">
        <f>IF(RES_hhdet_in_tes!O89=0,0,RES_hhdet_in_tes!O89/0.086*1000000/RES_hhdet_in_new!O89)</f>
        <v>0</v>
      </c>
      <c r="P89" s="132">
        <f>IF(RES_hhdet_in_tes!P89=0,0,RES_hhdet_in_tes!P89/0.086*1000000/RES_hhdet_in_new!P89)</f>
        <v>0</v>
      </c>
      <c r="Q89" s="132">
        <f>IF(RES_hhdet_in_tes!Q89=0,0,RES_hhdet_in_tes!Q89/0.086*1000000/RES_hhdet_in_new!Q89)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0</v>
      </c>
      <c r="E90" s="165">
        <f>IF(RES_hhdet_in_tes!E90=0,0,RES_hhdet_in_tes!E90/0.086*1000000/RES_hhdet_in_new!E89)</f>
        <v>0</v>
      </c>
      <c r="F90" s="165">
        <f>IF(RES_hhdet_in_tes!F90=0,0,RES_hhdet_in_tes!F90/0.086*1000000/RES_hhdet_in_new!F89)</f>
        <v>0</v>
      </c>
      <c r="G90" s="165">
        <f>IF(RES_hhdet_in_tes!G90=0,0,RES_hhdet_in_tes!G90/0.086*1000000/RES_hhdet_in_new!G89)</f>
        <v>0</v>
      </c>
      <c r="H90" s="165">
        <f>IF(RES_hhdet_in_tes!H90=0,0,RES_hhdet_in_tes!H90/0.086*1000000/RES_hhdet_in_new!H89)</f>
        <v>0</v>
      </c>
      <c r="I90" s="165">
        <f>IF(RES_hhdet_in_tes!I90=0,0,RES_hhdet_in_tes!I90/0.086*1000000/RES_hhdet_in_new!I89)</f>
        <v>0</v>
      </c>
      <c r="J90" s="165">
        <f>IF(RES_hhdet_in_tes!J90=0,0,RES_hhdet_in_tes!J90/0.086*1000000/RES_hhdet_in_new!J89)</f>
        <v>0</v>
      </c>
      <c r="K90" s="165">
        <f>IF(RES_hhdet_in_tes!K90=0,0,RES_hhdet_in_tes!K90/0.086*1000000/RES_hhdet_in_new!K89)</f>
        <v>0</v>
      </c>
      <c r="L90" s="165">
        <f>IF(RES_hhdet_in_tes!L90=0,0,RES_hhdet_in_tes!L90/0.086*1000000/RES_hhdet_in_new!L89)</f>
        <v>0</v>
      </c>
      <c r="M90" s="165">
        <f>IF(RES_hhdet_in_tes!M90=0,0,RES_hhdet_in_tes!M90/0.086*1000000/RES_hhdet_in_new!M89)</f>
        <v>0</v>
      </c>
      <c r="N90" s="165">
        <f>IF(RES_hhdet_in_tes!N90=0,0,RES_hhdet_in_tes!N90/0.086*1000000/RES_hhdet_in_new!N89)</f>
        <v>0</v>
      </c>
      <c r="O90" s="165">
        <f>IF(RES_hhdet_in_tes!O90=0,0,RES_hhdet_in_tes!O90/0.086*1000000/RES_hhdet_in_new!O89)</f>
        <v>0</v>
      </c>
      <c r="P90" s="165">
        <f>IF(RES_hhdet_in_tes!P90=0,0,RES_hhdet_in_tes!P90/0.086*1000000/RES_hhdet_in_new!P89)</f>
        <v>0</v>
      </c>
      <c r="Q90" s="165">
        <f>IF(RES_hhdet_in_tes!Q90=0,0,RES_hhdet_in_tes!Q90/0.086*1000000/RES_hhdet_in_new!Q89)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0</v>
      </c>
      <c r="E91" s="164">
        <f>IF(RES_hhdet_in_tes!E91=0,0,RES_hhdet_in_tes!E91/0.086*1000000/RES_hhdet_in_new!E89)</f>
        <v>0</v>
      </c>
      <c r="F91" s="164">
        <f>IF(RES_hhdet_in_tes!F91=0,0,RES_hhdet_in_tes!F91/0.086*1000000/RES_hhdet_in_new!F89)</f>
        <v>0</v>
      </c>
      <c r="G91" s="164">
        <f>IF(RES_hhdet_in_tes!G91=0,0,RES_hhdet_in_tes!G91/0.086*1000000/RES_hhdet_in_new!G89)</f>
        <v>0</v>
      </c>
      <c r="H91" s="164">
        <f>IF(RES_hhdet_in_tes!H91=0,0,RES_hhdet_in_tes!H91/0.086*1000000/RES_hhdet_in_new!H89)</f>
        <v>0</v>
      </c>
      <c r="I91" s="164">
        <f>IF(RES_hhdet_in_tes!I91=0,0,RES_hhdet_in_tes!I91/0.086*1000000/RES_hhdet_in_new!I89)</f>
        <v>0</v>
      </c>
      <c r="J91" s="164">
        <f>IF(RES_hhdet_in_tes!J91=0,0,RES_hhdet_in_tes!J91/0.086*1000000/RES_hhdet_in_new!J89)</f>
        <v>0</v>
      </c>
      <c r="K91" s="164">
        <f>IF(RES_hhdet_in_tes!K91=0,0,RES_hhdet_in_tes!K91/0.086*1000000/RES_hhdet_in_new!K89)</f>
        <v>0</v>
      </c>
      <c r="L91" s="164">
        <f>IF(RES_hhdet_in_tes!L91=0,0,RES_hhdet_in_tes!L91/0.086*1000000/RES_hhdet_in_new!L89)</f>
        <v>0</v>
      </c>
      <c r="M91" s="164">
        <f>IF(RES_hhdet_in_tes!M91=0,0,RES_hhdet_in_tes!M91/0.086*1000000/RES_hhdet_in_new!M89)</f>
        <v>0</v>
      </c>
      <c r="N91" s="164">
        <f>IF(RES_hhdet_in_tes!N91=0,0,RES_hhdet_in_tes!N91/0.086*1000000/RES_hhdet_in_new!N89)</f>
        <v>0</v>
      </c>
      <c r="O91" s="164">
        <f>IF(RES_hhdet_in_tes!O91=0,0,RES_hhdet_in_tes!O91/0.086*1000000/RES_hhdet_in_new!O89)</f>
        <v>0</v>
      </c>
      <c r="P91" s="164">
        <f>IF(RES_hhdet_in_tes!P91=0,0,RES_hhdet_in_tes!P91/0.086*1000000/RES_hhdet_in_new!P89)</f>
        <v>0</v>
      </c>
      <c r="Q91" s="164">
        <f>IF(RES_hhdet_in_tes!Q91=0,0,RES_hhdet_in_tes!Q91/0.086*1000000/RES_hhdet_in_new!Q89)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0</v>
      </c>
      <c r="D96" s="162">
        <f>IF(RES_hhdet_in_tes!D96=0,0,RES_hhdet_in_tes!D96/0.086*1000000/RES_hhdet_in_new!D96)</f>
        <v>0</v>
      </c>
      <c r="E96" s="162">
        <f>IF(RES_hhdet_in_tes!E96=0,0,RES_hhdet_in_tes!E96/0.086*1000000/RES_hhdet_in_new!E96)</f>
        <v>0</v>
      </c>
      <c r="F96" s="162">
        <f>IF(RES_hhdet_in_tes!F96=0,0,RES_hhdet_in_tes!F96/0.086*1000000/RES_hhdet_in_new!F96)</f>
        <v>0</v>
      </c>
      <c r="G96" s="162">
        <f>IF(RES_hhdet_in_tes!G96=0,0,RES_hhdet_in_tes!G96/0.086*1000000/RES_hhdet_in_new!G96)</f>
        <v>0</v>
      </c>
      <c r="H96" s="162">
        <f>IF(RES_hhdet_in_tes!H96=0,0,RES_hhdet_in_tes!H96/0.086*1000000/RES_hhdet_in_new!H96)</f>
        <v>0</v>
      </c>
      <c r="I96" s="162">
        <f>IF(RES_hhdet_in_tes!I96=0,0,RES_hhdet_in_tes!I96/0.086*1000000/RES_hhdet_in_new!I96)</f>
        <v>0</v>
      </c>
      <c r="J96" s="162">
        <f>IF(RES_hhdet_in_tes!J96=0,0,RES_hhdet_in_tes!J96/0.086*1000000/RES_hhdet_in_new!J96)</f>
        <v>0</v>
      </c>
      <c r="K96" s="162">
        <f>IF(RES_hhdet_in_tes!K96=0,0,RES_hhdet_in_tes!K96/0.086*1000000/RES_hhdet_in_new!K96)</f>
        <v>0</v>
      </c>
      <c r="L96" s="162">
        <f>IF(RES_hhdet_in_tes!L96=0,0,RES_hhdet_in_tes!L96/0.086*1000000/RES_hhdet_in_new!L96)</f>
        <v>893.01288380835013</v>
      </c>
      <c r="M96" s="162">
        <f>IF(RES_hhdet_in_tes!M96=0,0,RES_hhdet_in_tes!M96/0.086*1000000/RES_hhdet_in_new!M96)</f>
        <v>0</v>
      </c>
      <c r="N96" s="162">
        <f>IF(RES_hhdet_in_tes!N96=0,0,RES_hhdet_in_tes!N96/0.086*1000000/RES_hhdet_in_new!N96)</f>
        <v>883.22524584120902</v>
      </c>
      <c r="O96" s="162">
        <f>IF(RES_hhdet_in_tes!O96=0,0,RES_hhdet_in_tes!O96/0.086*1000000/RES_hhdet_in_new!O96)</f>
        <v>878.44944104095816</v>
      </c>
      <c r="P96" s="162">
        <f>IF(RES_hhdet_in_tes!P96=0,0,RES_hhdet_in_tes!P96/0.086*1000000/RES_hhdet_in_new!P96)</f>
        <v>878.38126374055071</v>
      </c>
      <c r="Q96" s="162">
        <f>IF(RES_hhdet_in_tes!Q96=0,0,RES_hhdet_in_tes!Q96/0.086*1000000/RES_hhdet_in_new!Q96)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0</v>
      </c>
      <c r="E97" s="160">
        <f>IF(RES_hhdet_in_tes!E97=0,0,RES_hhdet_in_tes!E97/0.086*1000000/RES_hhdet_in_new!E97)</f>
        <v>0</v>
      </c>
      <c r="F97" s="160">
        <f>IF(RES_hhdet_in_tes!F97=0,0,RES_hhdet_in_tes!F97/0.086*1000000/RES_hhdet_in_new!F97)</f>
        <v>0</v>
      </c>
      <c r="G97" s="160">
        <f>IF(RES_hhdet_in_tes!G97=0,0,RES_hhdet_in_tes!G97/0.086*1000000/RES_hhdet_in_new!G97)</f>
        <v>0</v>
      </c>
      <c r="H97" s="160">
        <f>IF(RES_hhdet_in_tes!H97=0,0,RES_hhdet_in_tes!H97/0.086*1000000/RES_hhdet_in_new!H97)</f>
        <v>0</v>
      </c>
      <c r="I97" s="160">
        <f>IF(RES_hhdet_in_tes!I97=0,0,RES_hhdet_in_tes!I97/0.086*1000000/RES_hhdet_in_new!I97)</f>
        <v>0</v>
      </c>
      <c r="J97" s="160">
        <f>IF(RES_hhdet_in_tes!J97=0,0,RES_hhdet_in_tes!J97/0.086*1000000/RES_hhdet_in_new!J97)</f>
        <v>0</v>
      </c>
      <c r="K97" s="160">
        <f>IF(RES_hhdet_in_tes!K97=0,0,RES_hhdet_in_tes!K97/0.086*1000000/RES_hhdet_in_new!K97)</f>
        <v>0</v>
      </c>
      <c r="L97" s="160">
        <f>IF(RES_hhdet_in_tes!L97=0,0,RES_hhdet_in_tes!L97/0.086*1000000/RES_hhdet_in_new!L97)</f>
        <v>784.65933132305827</v>
      </c>
      <c r="M97" s="160">
        <f>IF(RES_hhdet_in_tes!M97=0,0,RES_hhdet_in_tes!M97/0.086*1000000/RES_hhdet_in_new!M97)</f>
        <v>792.59324166628608</v>
      </c>
      <c r="N97" s="160">
        <f>IF(RES_hhdet_in_tes!N97=0,0,RES_hhdet_in_tes!N97/0.086*1000000/RES_hhdet_in_new!N97)</f>
        <v>798.6365710627731</v>
      </c>
      <c r="O97" s="160">
        <f>IF(RES_hhdet_in_tes!O97=0,0,RES_hhdet_in_tes!O97/0.086*1000000/RES_hhdet_in_new!O97)</f>
        <v>819.5033108064456</v>
      </c>
      <c r="P97" s="160">
        <f>IF(RES_hhdet_in_tes!P97=0,0,RES_hhdet_in_tes!P97/0.086*1000000/RES_hhdet_in_new!P97)</f>
        <v>826.91303448113206</v>
      </c>
      <c r="Q97" s="160">
        <f>IF(RES_hhdet_in_tes!Q97=0,0,RES_hhdet_in_tes!Q97/0.086*1000000/RES_hhdet_in_new!Q97)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0</v>
      </c>
      <c r="E98" s="156">
        <f>IF(RES_hhdet_in_tes!E98=0,0,RES_hhdet_in_tes!E98/0.086*1000000/RES_hhdet_in_new!E97)</f>
        <v>0</v>
      </c>
      <c r="F98" s="156">
        <f>IF(RES_hhdet_in_tes!F98=0,0,RES_hhdet_in_tes!F98/0.086*1000000/RES_hhdet_in_new!F97)</f>
        <v>0</v>
      </c>
      <c r="G98" s="156">
        <f>IF(RES_hhdet_in_tes!G98=0,0,RES_hhdet_in_tes!G98/0.086*1000000/RES_hhdet_in_new!G97)</f>
        <v>0</v>
      </c>
      <c r="H98" s="156">
        <f>IF(RES_hhdet_in_tes!H98=0,0,RES_hhdet_in_tes!H98/0.086*1000000/RES_hhdet_in_new!H97)</f>
        <v>0</v>
      </c>
      <c r="I98" s="156">
        <f>IF(RES_hhdet_in_tes!I98=0,0,RES_hhdet_in_tes!I98/0.086*1000000/RES_hhdet_in_new!I97)</f>
        <v>0</v>
      </c>
      <c r="J98" s="156">
        <f>IF(RES_hhdet_in_tes!J98=0,0,RES_hhdet_in_tes!J98/0.086*1000000/RES_hhdet_in_new!J97)</f>
        <v>0</v>
      </c>
      <c r="K98" s="156">
        <f>IF(RES_hhdet_in_tes!K98=0,0,RES_hhdet_in_tes!K98/0.086*1000000/RES_hhdet_in_new!K97)</f>
        <v>0</v>
      </c>
      <c r="L98" s="156">
        <f>IF(RES_hhdet_in_tes!L98=0,0,RES_hhdet_in_tes!L98/0.086*1000000/RES_hhdet_in_new!L97)</f>
        <v>17.860257676166839</v>
      </c>
      <c r="M98" s="156">
        <f>IF(RES_hhdet_in_tes!M98=0,0,RES_hhdet_in_tes!M98/0.086*1000000/RES_hhdet_in_new!M97)</f>
        <v>17.585996032015643</v>
      </c>
      <c r="N98" s="156">
        <f>IF(RES_hhdet_in_tes!N98=0,0,RES_hhdet_in_tes!N98/0.086*1000000/RES_hhdet_in_new!N97)</f>
        <v>17.671531650268928</v>
      </c>
      <c r="O98" s="156">
        <f>IF(RES_hhdet_in_tes!O98=0,0,RES_hhdet_in_tes!O98/0.086*1000000/RES_hhdet_in_new!O97)</f>
        <v>23.725150238607082</v>
      </c>
      <c r="P98" s="156">
        <f>IF(RES_hhdet_in_tes!P98=0,0,RES_hhdet_in_tes!P98/0.086*1000000/RES_hhdet_in_new!P97)</f>
        <v>23.7520395912026</v>
      </c>
      <c r="Q98" s="156">
        <f>IF(RES_hhdet_in_tes!Q98=0,0,RES_hhdet_in_tes!Q98/0.086*1000000/RES_hhdet_in_new!Q97)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0</v>
      </c>
      <c r="E99" s="156">
        <f>IF(RES_hhdet_in_tes!E99=0,0,RES_hhdet_in_tes!E99/0.086*1000000/RES_hhdet_in_new!E97)</f>
        <v>0</v>
      </c>
      <c r="F99" s="156">
        <f>IF(RES_hhdet_in_tes!F99=0,0,RES_hhdet_in_tes!F99/0.086*1000000/RES_hhdet_in_new!F97)</f>
        <v>0</v>
      </c>
      <c r="G99" s="156">
        <f>IF(RES_hhdet_in_tes!G99=0,0,RES_hhdet_in_tes!G99/0.086*1000000/RES_hhdet_in_new!G97)</f>
        <v>0</v>
      </c>
      <c r="H99" s="156">
        <f>IF(RES_hhdet_in_tes!H99=0,0,RES_hhdet_in_tes!H99/0.086*1000000/RES_hhdet_in_new!H97)</f>
        <v>0</v>
      </c>
      <c r="I99" s="156">
        <f>IF(RES_hhdet_in_tes!I99=0,0,RES_hhdet_in_tes!I99/0.086*1000000/RES_hhdet_in_new!I97)</f>
        <v>0</v>
      </c>
      <c r="J99" s="156">
        <f>IF(RES_hhdet_in_tes!J99=0,0,RES_hhdet_in_tes!J99/0.086*1000000/RES_hhdet_in_new!J97)</f>
        <v>0</v>
      </c>
      <c r="K99" s="156">
        <f>IF(RES_hhdet_in_tes!K99=0,0,RES_hhdet_in_tes!K99/0.086*1000000/RES_hhdet_in_new!K97)</f>
        <v>0</v>
      </c>
      <c r="L99" s="156">
        <f>IF(RES_hhdet_in_tes!L99=0,0,RES_hhdet_in_tes!L99/0.086*1000000/RES_hhdet_in_new!L97)</f>
        <v>766.79907364689154</v>
      </c>
      <c r="M99" s="156">
        <f>IF(RES_hhdet_in_tes!M99=0,0,RES_hhdet_in_tes!M99/0.086*1000000/RES_hhdet_in_new!M97)</f>
        <v>775.00724563427036</v>
      </c>
      <c r="N99" s="156">
        <f>IF(RES_hhdet_in_tes!N99=0,0,RES_hhdet_in_tes!N99/0.086*1000000/RES_hhdet_in_new!N97)</f>
        <v>780.96503941250421</v>
      </c>
      <c r="O99" s="156">
        <f>IF(RES_hhdet_in_tes!O99=0,0,RES_hhdet_in_tes!O99/0.086*1000000/RES_hhdet_in_new!O97)</f>
        <v>795.77816056783854</v>
      </c>
      <c r="P99" s="156">
        <f>IF(RES_hhdet_in_tes!P99=0,0,RES_hhdet_in_tes!P99/0.086*1000000/RES_hhdet_in_new!P97)</f>
        <v>803.1609948899295</v>
      </c>
      <c r="Q99" s="156">
        <f>IF(RES_hhdet_in_tes!Q99=0,0,RES_hhdet_in_tes!Q99/0.086*1000000/RES_hhdet_in_new!Q97)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0</v>
      </c>
      <c r="D100" s="157">
        <f>IF(SUM(RES_hhdet_in_tes!D101:D103)=0,0,SUM(RES_hhdet_in_tes!D101:D103)/0.086*1000000/SUM(RES_hhdet_in_new!D101:D103))</f>
        <v>0</v>
      </c>
      <c r="E100" s="157">
        <f>IF(SUM(RES_hhdet_in_tes!E101:E103)=0,0,SUM(RES_hhdet_in_tes!E101:E103)/0.086*1000000/SUM(RES_hhdet_in_new!E101:E103))</f>
        <v>0</v>
      </c>
      <c r="F100" s="157">
        <f>IF(SUM(RES_hhdet_in_tes!F101:F103)=0,0,SUM(RES_hhdet_in_tes!F101:F103)/0.086*1000000/SUM(RES_hhdet_in_new!F101:F103))</f>
        <v>0</v>
      </c>
      <c r="G100" s="157">
        <f>IF(SUM(RES_hhdet_in_tes!G101:G103)=0,0,SUM(RES_hhdet_in_tes!G101:G103)/0.086*1000000/SUM(RES_hhdet_in_new!G101:G103))</f>
        <v>0</v>
      </c>
      <c r="H100" s="157">
        <f>IF(SUM(RES_hhdet_in_tes!H101:H103)=0,0,SUM(RES_hhdet_in_tes!H101:H103)/0.086*1000000/SUM(RES_hhdet_in_new!H101:H103))</f>
        <v>0</v>
      </c>
      <c r="I100" s="157">
        <f>IF(SUM(RES_hhdet_in_tes!I101:I103)=0,0,SUM(RES_hhdet_in_tes!I101:I103)/0.086*1000000/SUM(RES_hhdet_in_new!I101:I103))</f>
        <v>0</v>
      </c>
      <c r="J100" s="157">
        <f>IF(SUM(RES_hhdet_in_tes!J101:J103)=0,0,SUM(RES_hhdet_in_tes!J101:J103)/0.086*1000000/SUM(RES_hhdet_in_new!J101:J103))</f>
        <v>0</v>
      </c>
      <c r="K100" s="157">
        <f>IF(SUM(RES_hhdet_in_tes!K101:K103)=0,0,SUM(RES_hhdet_in_tes!K101:K103)/0.086*1000000/SUM(RES_hhdet_in_new!K101:K103))</f>
        <v>0</v>
      </c>
      <c r="L100" s="157">
        <f>IF(SUM(RES_hhdet_in_tes!L101:L103)=0,0,SUM(RES_hhdet_in_tes!L101:L103)/0.086*1000000/SUM(RES_hhdet_in_new!L101:L103))</f>
        <v>659.25340500766004</v>
      </c>
      <c r="M100" s="157">
        <f>IF(SUM(RES_hhdet_in_tes!M101:M103)=0,0,SUM(RES_hhdet_in_tes!M101:M103)/0.086*1000000/SUM(RES_hhdet_in_new!M101:M103))</f>
        <v>658.18194440041214</v>
      </c>
      <c r="N100" s="157">
        <f>IF(SUM(RES_hhdet_in_tes!N101:N103)=0,0,SUM(RES_hhdet_in_tes!N101:N103)/0.086*1000000/SUM(RES_hhdet_in_new!N101:N103))</f>
        <v>667.83362836025526</v>
      </c>
      <c r="O100" s="157">
        <f>IF(SUM(RES_hhdet_in_tes!O101:O103)=0,0,SUM(RES_hhdet_in_tes!O101:O103)/0.086*1000000/SUM(RES_hhdet_in_new!O101:O103))</f>
        <v>659.38442584269103</v>
      </c>
      <c r="P100" s="157">
        <f>IF(SUM(RES_hhdet_in_tes!P101:P103)=0,0,SUM(RES_hhdet_in_tes!P101:P103)/0.086*1000000/SUM(RES_hhdet_in_new!P101:P103))</f>
        <v>661.8316120167666</v>
      </c>
      <c r="Q100" s="157">
        <f>IF(SUM(RES_hhdet_in_tes!Q101:Q103)=0,0,SUM(RES_hhdet_in_tes!Q101:Q103)/0.086*1000000/SUM(RES_hhdet_in_new!Q101:Q103))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0</v>
      </c>
      <c r="D103" s="57">
        <f>IF(RES_hhdet_in_tes!D103=0,0,RES_hhdet_in_tes!D103/0.086*1000000/RES_hhdet_in_new!D103)</f>
        <v>0</v>
      </c>
      <c r="E103" s="57">
        <f>IF(RES_hhdet_in_tes!E103=0,0,RES_hhdet_in_tes!E103/0.086*1000000/RES_hhdet_in_new!E103)</f>
        <v>0</v>
      </c>
      <c r="F103" s="57">
        <f>IF(RES_hhdet_in_tes!F103=0,0,RES_hhdet_in_tes!F103/0.086*1000000/RES_hhdet_in_new!F103)</f>
        <v>0</v>
      </c>
      <c r="G103" s="57">
        <f>IF(RES_hhdet_in_tes!G103=0,0,RES_hhdet_in_tes!G103/0.086*1000000/RES_hhdet_in_new!G103)</f>
        <v>0</v>
      </c>
      <c r="H103" s="57">
        <f>IF(RES_hhdet_in_tes!H103=0,0,RES_hhdet_in_tes!H103/0.086*1000000/RES_hhdet_in_new!H103)</f>
        <v>0</v>
      </c>
      <c r="I103" s="57">
        <f>IF(RES_hhdet_in_tes!I103=0,0,RES_hhdet_in_tes!I103/0.086*1000000/RES_hhdet_in_new!I103)</f>
        <v>0</v>
      </c>
      <c r="J103" s="57">
        <f>IF(RES_hhdet_in_tes!J103=0,0,RES_hhdet_in_tes!J103/0.086*1000000/RES_hhdet_in_new!J103)</f>
        <v>0</v>
      </c>
      <c r="K103" s="57">
        <f>IF(RES_hhdet_in_tes!K103=0,0,RES_hhdet_in_tes!K103/0.086*1000000/RES_hhdet_in_new!K103)</f>
        <v>0</v>
      </c>
      <c r="L103" s="57">
        <f>IF(RES_hhdet_in_tes!L103=0,0,RES_hhdet_in_tes!L103/0.086*1000000/RES_hhdet_in_new!L103)</f>
        <v>659.25340500766004</v>
      </c>
      <c r="M103" s="57">
        <f>IF(RES_hhdet_in_tes!M103=0,0,RES_hhdet_in_tes!M103/0.086*1000000/RES_hhdet_in_new!M103)</f>
        <v>658.18194440041214</v>
      </c>
      <c r="N103" s="57">
        <f>IF(RES_hhdet_in_tes!N103=0,0,RES_hhdet_in_tes!N103/0.086*1000000/RES_hhdet_in_new!N103)</f>
        <v>667.83362836025526</v>
      </c>
      <c r="O103" s="57">
        <f>IF(RES_hhdet_in_tes!O103=0,0,RES_hhdet_in_tes!O103/0.086*1000000/RES_hhdet_in_new!O103)</f>
        <v>659.38442584269103</v>
      </c>
      <c r="P103" s="57">
        <f>IF(RES_hhdet_in_tes!P103=0,0,RES_hhdet_in_tes!P103/0.086*1000000/RES_hhdet_in_new!P103)</f>
        <v>661.8316120167666</v>
      </c>
      <c r="Q103" s="57">
        <f>IF(RES_hhdet_in_tes!Q103=0,0,RES_hhdet_in_tes!Q103/0.086*1000000/RES_hhdet_in_new!Q103)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0</v>
      </c>
      <c r="D126" s="156">
        <f>IF(RES_hhdet_in_tes!D126=0,0,RES_hhdet_in_tes!D126/0.086*1000000/RES_hhdet_in_new!D126)</f>
        <v>0</v>
      </c>
      <c r="E126" s="156">
        <f>IF(RES_hhdet_in_tes!E126=0,0,RES_hhdet_in_tes!E126/0.086*1000000/RES_hhdet_in_new!E126)</f>
        <v>0</v>
      </c>
      <c r="F126" s="156">
        <f>IF(RES_hhdet_in_tes!F126=0,0,RES_hhdet_in_tes!F126/0.086*1000000/RES_hhdet_in_new!F126)</f>
        <v>0</v>
      </c>
      <c r="G126" s="156">
        <f>IF(RES_hhdet_in_tes!G126=0,0,RES_hhdet_in_tes!G126/0.086*1000000/RES_hhdet_in_new!G126)</f>
        <v>0</v>
      </c>
      <c r="H126" s="156">
        <f>IF(RES_hhdet_in_tes!H126=0,0,RES_hhdet_in_tes!H126/0.086*1000000/RES_hhdet_in_new!H126)</f>
        <v>0</v>
      </c>
      <c r="I126" s="156">
        <f>IF(RES_hhdet_in_tes!I126=0,0,RES_hhdet_in_tes!I126/0.086*1000000/RES_hhdet_in_new!I126)</f>
        <v>0</v>
      </c>
      <c r="J126" s="156">
        <f>IF(RES_hhdet_in_tes!J126=0,0,RES_hhdet_in_tes!J126/0.086*1000000/RES_hhdet_in_new!J126)</f>
        <v>0</v>
      </c>
      <c r="K126" s="156">
        <f>IF(RES_hhdet_in_tes!K126=0,0,RES_hhdet_in_tes!K126/0.086*1000000/RES_hhdet_in_new!K126)</f>
        <v>0</v>
      </c>
      <c r="L126" s="156">
        <f>IF(RES_hhdet_in_tes!L126=0,0,RES_hhdet_in_tes!L126/0.086*1000000/RES_hhdet_in_new!L126)</f>
        <v>0</v>
      </c>
      <c r="M126" s="156">
        <f>IF(RES_hhdet_in_tes!M126=0,0,RES_hhdet_in_tes!M126/0.086*1000000/RES_hhdet_in_new!M126)</f>
        <v>0</v>
      </c>
      <c r="N126" s="156">
        <f>IF(RES_hhdet_in_tes!N126=0,0,RES_hhdet_in_tes!N126/0.086*1000000/RES_hhdet_in_new!N126)</f>
        <v>0</v>
      </c>
      <c r="O126" s="156">
        <f>IF(RES_hhdet_in_tes!O126=0,0,RES_hhdet_in_tes!O126/0.086*1000000/RES_hhdet_in_new!O126)</f>
        <v>0</v>
      </c>
      <c r="P126" s="156">
        <f>IF(RES_hhdet_in_tes!P126=0,0,RES_hhdet_in_tes!P126/0.086*1000000/RES_hhdet_in_new!P126)</f>
        <v>0</v>
      </c>
      <c r="Q126" s="156">
        <f>IF(RES_hhdet_in_tes!Q126=0,0,RES_hhdet_in_tes!Q126/0.086*1000000/RES_hhdet_in_new!Q126)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0</v>
      </c>
      <c r="D127" s="156">
        <f>IF(RES_hhdet_in_tes!D127=0,0,RES_hhdet_in_tes!D127/0.086*1000000/RES_hhdet_in_new!D126)</f>
        <v>0</v>
      </c>
      <c r="E127" s="156">
        <f>IF(RES_hhdet_in_tes!E127=0,0,RES_hhdet_in_tes!E127/0.086*1000000/RES_hhdet_in_new!E126)</f>
        <v>0</v>
      </c>
      <c r="F127" s="156">
        <f>IF(RES_hhdet_in_tes!F127=0,0,RES_hhdet_in_tes!F127/0.086*1000000/RES_hhdet_in_new!F126)</f>
        <v>0</v>
      </c>
      <c r="G127" s="156">
        <f>IF(RES_hhdet_in_tes!G127=0,0,RES_hhdet_in_tes!G127/0.086*1000000/RES_hhdet_in_new!G126)</f>
        <v>0</v>
      </c>
      <c r="H127" s="156">
        <f>IF(RES_hhdet_in_tes!H127=0,0,RES_hhdet_in_tes!H127/0.086*1000000/RES_hhdet_in_new!H126)</f>
        <v>0</v>
      </c>
      <c r="I127" s="156">
        <f>IF(RES_hhdet_in_tes!I127=0,0,RES_hhdet_in_tes!I127/0.086*1000000/RES_hhdet_in_new!I126)</f>
        <v>0</v>
      </c>
      <c r="J127" s="156">
        <f>IF(RES_hhdet_in_tes!J127=0,0,RES_hhdet_in_tes!J127/0.086*1000000/RES_hhdet_in_new!J126)</f>
        <v>0</v>
      </c>
      <c r="K127" s="156">
        <f>IF(RES_hhdet_in_tes!K127=0,0,RES_hhdet_in_tes!K127/0.086*1000000/RES_hhdet_in_new!K126)</f>
        <v>0</v>
      </c>
      <c r="L127" s="156">
        <f>IF(RES_hhdet_in_tes!L127=0,0,RES_hhdet_in_tes!L127/0.086*1000000/RES_hhdet_in_new!L126)</f>
        <v>0</v>
      </c>
      <c r="M127" s="156">
        <f>IF(RES_hhdet_in_tes!M127=0,0,RES_hhdet_in_tes!M127/0.086*1000000/RES_hhdet_in_new!M126)</f>
        <v>0</v>
      </c>
      <c r="N127" s="156">
        <f>IF(RES_hhdet_in_tes!N127=0,0,RES_hhdet_in_tes!N127/0.086*1000000/RES_hhdet_in_new!N126)</f>
        <v>0</v>
      </c>
      <c r="O127" s="156">
        <f>IF(RES_hhdet_in_tes!O127=0,0,RES_hhdet_in_tes!O127/0.086*1000000/RES_hhdet_in_new!O126)</f>
        <v>0</v>
      </c>
      <c r="P127" s="156">
        <f>IF(RES_hhdet_in_tes!P127=0,0,RES_hhdet_in_tes!P127/0.086*1000000/RES_hhdet_in_new!P126)</f>
        <v>0</v>
      </c>
      <c r="Q127" s="156">
        <f>IF(RES_hhdet_in_tes!Q127=0,0,RES_hhdet_in_tes!Q127/0.086*1000000/RES_hhdet_in_new!Q126)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0</v>
      </c>
      <c r="D129" s="156">
        <f>IF(RES_hhdet_in_tes!D129=0,0,RES_hhdet_in_tes!D129/0.086*1000000/RES_hhdet_in_new!D129)</f>
        <v>0</v>
      </c>
      <c r="E129" s="156">
        <f>IF(RES_hhdet_in_tes!E129=0,0,RES_hhdet_in_tes!E129/0.086*1000000/RES_hhdet_in_new!E129)</f>
        <v>0</v>
      </c>
      <c r="F129" s="156">
        <f>IF(RES_hhdet_in_tes!F129=0,0,RES_hhdet_in_tes!F129/0.086*1000000/RES_hhdet_in_new!F129)</f>
        <v>0</v>
      </c>
      <c r="G129" s="156">
        <f>IF(RES_hhdet_in_tes!G129=0,0,RES_hhdet_in_tes!G129/0.086*1000000/RES_hhdet_in_new!G129)</f>
        <v>0</v>
      </c>
      <c r="H129" s="156">
        <f>IF(RES_hhdet_in_tes!H129=0,0,RES_hhdet_in_tes!H129/0.086*1000000/RES_hhdet_in_new!H129)</f>
        <v>0</v>
      </c>
      <c r="I129" s="156">
        <f>IF(RES_hhdet_in_tes!I129=0,0,RES_hhdet_in_tes!I129/0.086*1000000/RES_hhdet_in_new!I129)</f>
        <v>0</v>
      </c>
      <c r="J129" s="156">
        <f>IF(RES_hhdet_in_tes!J129=0,0,RES_hhdet_in_tes!J129/0.086*1000000/RES_hhdet_in_new!J129)</f>
        <v>0</v>
      </c>
      <c r="K129" s="156">
        <f>IF(RES_hhdet_in_tes!K129=0,0,RES_hhdet_in_tes!K129/0.086*1000000/RES_hhdet_in_new!K129)</f>
        <v>0</v>
      </c>
      <c r="L129" s="156">
        <f>IF(RES_hhdet_in_tes!L129=0,0,RES_hhdet_in_tes!L129/0.086*1000000/RES_hhdet_in_new!L129)</f>
        <v>0</v>
      </c>
      <c r="M129" s="156">
        <f>IF(RES_hhdet_in_tes!M129=0,0,RES_hhdet_in_tes!M129/0.086*1000000/RES_hhdet_in_new!M129)</f>
        <v>0</v>
      </c>
      <c r="N129" s="156">
        <f>IF(RES_hhdet_in_tes!N129=0,0,RES_hhdet_in_tes!N129/0.086*1000000/RES_hhdet_in_new!N129)</f>
        <v>0</v>
      </c>
      <c r="O129" s="156">
        <f>IF(RES_hhdet_in_tes!O129=0,0,RES_hhdet_in_tes!O129/0.086*1000000/RES_hhdet_in_new!O129)</f>
        <v>0</v>
      </c>
      <c r="P129" s="156">
        <f>IF(RES_hhdet_in_tes!P129=0,0,RES_hhdet_in_tes!P129/0.086*1000000/RES_hhdet_in_new!P129)</f>
        <v>0</v>
      </c>
      <c r="Q129" s="156">
        <f>IF(RES_hhdet_in_tes!Q129=0,0,RES_hhdet_in_tes!Q129/0.086*1000000/RES_hhdet_in_new!Q129)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0</v>
      </c>
      <c r="D130" s="157">
        <f>IF(SUM(RES_hhdet_in_tes!D131:D132,RES_hhdet_in_tes!D135:D136)=0,0,SUM(RES_hhdet_in_tes!D131:D132,RES_hhdet_in_tes!D135:D136)/0.086*1000000/SUM(RES_hhdet_in_new!D131:D132,RES_hhdet_in_new!D135:D136))</f>
        <v>0</v>
      </c>
      <c r="E130" s="157">
        <f>IF(SUM(RES_hhdet_in_tes!E131:E132,RES_hhdet_in_tes!E135:E136)=0,0,SUM(RES_hhdet_in_tes!E131:E132,RES_hhdet_in_tes!E135:E136)/0.086*1000000/SUM(RES_hhdet_in_new!E131:E132,RES_hhdet_in_new!E135:E136))</f>
        <v>0</v>
      </c>
      <c r="F130" s="157">
        <f>IF(SUM(RES_hhdet_in_tes!F131:F132,RES_hhdet_in_tes!F135:F136)=0,0,SUM(RES_hhdet_in_tes!F131:F132,RES_hhdet_in_tes!F135:F136)/0.086*1000000/SUM(RES_hhdet_in_new!F131:F132,RES_hhdet_in_new!F135:F136))</f>
        <v>0</v>
      </c>
      <c r="G130" s="157">
        <f>IF(SUM(RES_hhdet_in_tes!G131:G132,RES_hhdet_in_tes!G135:G136)=0,0,SUM(RES_hhdet_in_tes!G131:G132,RES_hhdet_in_tes!G135:G136)/0.086*1000000/SUM(RES_hhdet_in_new!G131:G132,RES_hhdet_in_new!G135:G136))</f>
        <v>0</v>
      </c>
      <c r="H130" s="157">
        <f>IF(SUM(RES_hhdet_in_tes!H131:H132,RES_hhdet_in_tes!H135:H136)=0,0,SUM(RES_hhdet_in_tes!H131:H132,RES_hhdet_in_tes!H135:H136)/0.086*1000000/SUM(RES_hhdet_in_new!H131:H132,RES_hhdet_in_new!H135:H136))</f>
        <v>0</v>
      </c>
      <c r="I130" s="157">
        <f>IF(SUM(RES_hhdet_in_tes!I131:I132,RES_hhdet_in_tes!I135:I136)=0,0,SUM(RES_hhdet_in_tes!I131:I132,RES_hhdet_in_tes!I135:I136)/0.086*1000000/SUM(RES_hhdet_in_new!I131:I132,RES_hhdet_in_new!I135:I136))</f>
        <v>0</v>
      </c>
      <c r="J130" s="157">
        <f>IF(SUM(RES_hhdet_in_tes!J131:J132,RES_hhdet_in_tes!J135:J136)=0,0,SUM(RES_hhdet_in_tes!J131:J132,RES_hhdet_in_tes!J135:J136)/0.086*1000000/SUM(RES_hhdet_in_new!J131:J132,RES_hhdet_in_new!J135:J136))</f>
        <v>0</v>
      </c>
      <c r="K130" s="157">
        <f>IF(SUM(RES_hhdet_in_tes!K131:K132,RES_hhdet_in_tes!K135:K136)=0,0,SUM(RES_hhdet_in_tes!K131:K132,RES_hhdet_in_tes!K135:K136)/0.086*1000000/SUM(RES_hhdet_in_new!K131:K132,RES_hhdet_in_new!K135:K136))</f>
        <v>0</v>
      </c>
      <c r="L130" s="157">
        <f>IF(SUM(RES_hhdet_in_tes!L131:L132,RES_hhdet_in_tes!L135:L136)=0,0,SUM(RES_hhdet_in_tes!L131:L132,RES_hhdet_in_tes!L135:L136)/0.086*1000000/SUM(RES_hhdet_in_new!L131:L132,RES_hhdet_in_new!L135:L136))</f>
        <v>0</v>
      </c>
      <c r="M130" s="157">
        <f>IF(SUM(RES_hhdet_in_tes!M131:M132,RES_hhdet_in_tes!M135:M136)=0,0,SUM(RES_hhdet_in_tes!M131:M132,RES_hhdet_in_tes!M135:M136)/0.086*1000000/SUM(RES_hhdet_in_new!M131:M132,RES_hhdet_in_new!M135:M136))</f>
        <v>0</v>
      </c>
      <c r="N130" s="157">
        <f>IF(SUM(RES_hhdet_in_tes!N131:N132,RES_hhdet_in_tes!N135:N136)=0,0,SUM(RES_hhdet_in_tes!N131:N132,RES_hhdet_in_tes!N135:N136)/0.086*1000000/SUM(RES_hhdet_in_new!N131:N132,RES_hhdet_in_new!N135:N136))</f>
        <v>0</v>
      </c>
      <c r="O130" s="157">
        <f>IF(SUM(RES_hhdet_in_tes!O131:O132,RES_hhdet_in_tes!O135:O136)=0,0,SUM(RES_hhdet_in_tes!O131:O132,RES_hhdet_in_tes!O135:O136)/0.086*1000000/SUM(RES_hhdet_in_new!O131:O132,RES_hhdet_in_new!O135:O136))</f>
        <v>0</v>
      </c>
      <c r="P130" s="157">
        <f>IF(SUM(RES_hhdet_in_tes!P131:P132,RES_hhdet_in_tes!P135:P136)=0,0,SUM(RES_hhdet_in_tes!P131:P132,RES_hhdet_in_tes!P135:P136)/0.086*1000000/SUM(RES_hhdet_in_new!P131:P132,RES_hhdet_in_new!P135:P136))</f>
        <v>0</v>
      </c>
      <c r="Q130" s="157">
        <f>IF(SUM(RES_hhdet_in_tes!Q131:Q132,RES_hhdet_in_tes!Q135:Q136)=0,0,SUM(RES_hhdet_in_tes!Q131:Q132,RES_hhdet_in_tes!Q135:Q136)/0.086*1000000/SUM(RES_hhdet_in_new!Q131:Q132,RES_hhdet_in_new!Q135:Q136))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0</v>
      </c>
      <c r="D131" s="132">
        <f>IF(RES_hhdet_in_tes!D131=0,0,RES_hhdet_in_tes!D131/0.086*1000000/RES_hhdet_in_new!D131)</f>
        <v>0</v>
      </c>
      <c r="E131" s="132">
        <f>IF(RES_hhdet_in_tes!E131=0,0,RES_hhdet_in_tes!E131/0.086*1000000/RES_hhdet_in_new!E131)</f>
        <v>0</v>
      </c>
      <c r="F131" s="132">
        <f>IF(RES_hhdet_in_tes!F131=0,0,RES_hhdet_in_tes!F131/0.086*1000000/RES_hhdet_in_new!F131)</f>
        <v>0</v>
      </c>
      <c r="G131" s="132">
        <f>IF(RES_hhdet_in_tes!G131=0,0,RES_hhdet_in_tes!G131/0.086*1000000/RES_hhdet_in_new!G131)</f>
        <v>0</v>
      </c>
      <c r="H131" s="132">
        <f>IF(RES_hhdet_in_tes!H131=0,0,RES_hhdet_in_tes!H131/0.086*1000000/RES_hhdet_in_new!H131)</f>
        <v>0</v>
      </c>
      <c r="I131" s="132">
        <f>IF(RES_hhdet_in_tes!I131=0,0,RES_hhdet_in_tes!I131/0.086*1000000/RES_hhdet_in_new!I131)</f>
        <v>0</v>
      </c>
      <c r="J131" s="132">
        <f>IF(RES_hhdet_in_tes!J131=0,0,RES_hhdet_in_tes!J131/0.086*1000000/RES_hhdet_in_new!J131)</f>
        <v>0</v>
      </c>
      <c r="K131" s="132">
        <f>IF(RES_hhdet_in_tes!K131=0,0,RES_hhdet_in_tes!K131/0.086*1000000/RES_hhdet_in_new!K131)</f>
        <v>0</v>
      </c>
      <c r="L131" s="132">
        <f>IF(RES_hhdet_in_tes!L131=0,0,RES_hhdet_in_tes!L131/0.086*1000000/RES_hhdet_in_new!L131)</f>
        <v>0</v>
      </c>
      <c r="M131" s="132">
        <f>IF(RES_hhdet_in_tes!M131=0,0,RES_hhdet_in_tes!M131/0.086*1000000/RES_hhdet_in_new!M131)</f>
        <v>0</v>
      </c>
      <c r="N131" s="132">
        <f>IF(RES_hhdet_in_tes!N131=0,0,RES_hhdet_in_tes!N131/0.086*1000000/RES_hhdet_in_new!N131)</f>
        <v>0</v>
      </c>
      <c r="O131" s="132">
        <f>IF(RES_hhdet_in_tes!O131=0,0,RES_hhdet_in_tes!O131/0.086*1000000/RES_hhdet_in_new!O131)</f>
        <v>0</v>
      </c>
      <c r="P131" s="132">
        <f>IF(RES_hhdet_in_tes!P131=0,0,RES_hhdet_in_tes!P131/0.086*1000000/RES_hhdet_in_new!P131)</f>
        <v>0</v>
      </c>
      <c r="Q131" s="132">
        <f>IF(RES_hhdet_in_tes!Q131=0,0,RES_hhdet_in_tes!Q131/0.086*1000000/RES_hhdet_in_new!Q131)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0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0</v>
      </c>
      <c r="L132" s="132">
        <f>IF(RES_hhdet_in_tes!L132=0,0,RES_hhdet_in_tes!L132/0.086*1000000/RES_hhdet_in_new!L132)</f>
        <v>0</v>
      </c>
      <c r="M132" s="132">
        <f>IF(RES_hhdet_in_tes!M132=0,0,RES_hhdet_in_tes!M132/0.086*1000000/RES_hhdet_in_new!M132)</f>
        <v>0</v>
      </c>
      <c r="N132" s="132">
        <f>IF(RES_hhdet_in_tes!N132=0,0,RES_hhdet_in_tes!N132/0.086*1000000/RES_hhdet_in_new!N132)</f>
        <v>0</v>
      </c>
      <c r="O132" s="132">
        <f>IF(RES_hhdet_in_tes!O132=0,0,RES_hhdet_in_tes!O132/0.086*1000000/RES_hhdet_in_new!O132)</f>
        <v>0</v>
      </c>
      <c r="P132" s="132">
        <f>IF(RES_hhdet_in_tes!P132=0,0,RES_hhdet_in_tes!P132/0.086*1000000/RES_hhdet_in_new!P132)</f>
        <v>0</v>
      </c>
      <c r="Q132" s="132">
        <f>IF(RES_hhdet_in_tes!Q132=0,0,RES_hhdet_in_tes!Q132/0.086*1000000/RES_hhdet_in_new!Q132)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0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0</v>
      </c>
      <c r="L133" s="165">
        <f>IF(RES_hhdet_in_tes!L133=0,0,RES_hhdet_in_tes!L133/0.086*1000000/RES_hhdet_in_new!L132)</f>
        <v>0</v>
      </c>
      <c r="M133" s="165">
        <f>IF(RES_hhdet_in_tes!M133=0,0,RES_hhdet_in_tes!M133/0.086*1000000/RES_hhdet_in_new!M132)</f>
        <v>0</v>
      </c>
      <c r="N133" s="165">
        <f>IF(RES_hhdet_in_tes!N133=0,0,RES_hhdet_in_tes!N133/0.086*1000000/RES_hhdet_in_new!N132)</f>
        <v>0</v>
      </c>
      <c r="O133" s="165">
        <f>IF(RES_hhdet_in_tes!O133=0,0,RES_hhdet_in_tes!O133/0.086*1000000/RES_hhdet_in_new!O132)</f>
        <v>0</v>
      </c>
      <c r="P133" s="165">
        <f>IF(RES_hhdet_in_tes!P133=0,0,RES_hhdet_in_tes!P133/0.086*1000000/RES_hhdet_in_new!P132)</f>
        <v>0</v>
      </c>
      <c r="Q133" s="165">
        <f>IF(RES_hhdet_in_tes!Q133=0,0,RES_hhdet_in_tes!Q133/0.086*1000000/RES_hhdet_in_new!Q132)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0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0</v>
      </c>
      <c r="L134" s="164">
        <f>IF(RES_hhdet_in_tes!L134=0,0,RES_hhdet_in_tes!L134/0.086*1000000/RES_hhdet_in_new!L132)</f>
        <v>0</v>
      </c>
      <c r="M134" s="164">
        <f>IF(RES_hhdet_in_tes!M134=0,0,RES_hhdet_in_tes!M134/0.086*1000000/RES_hhdet_in_new!M132)</f>
        <v>0</v>
      </c>
      <c r="N134" s="164">
        <f>IF(RES_hhdet_in_tes!N134=0,0,RES_hhdet_in_tes!N134/0.086*1000000/RES_hhdet_in_new!N132)</f>
        <v>0</v>
      </c>
      <c r="O134" s="164">
        <f>IF(RES_hhdet_in_tes!O134=0,0,RES_hhdet_in_tes!O134/0.086*1000000/RES_hhdet_in_new!O132)</f>
        <v>0</v>
      </c>
      <c r="P134" s="164">
        <f>IF(RES_hhdet_in_tes!P134=0,0,RES_hhdet_in_tes!P134/0.086*1000000/RES_hhdet_in_new!P132)</f>
        <v>0</v>
      </c>
      <c r="Q134" s="164">
        <f>IF(RES_hhdet_in_tes!Q134=0,0,RES_hhdet_in_tes!Q134/0.086*1000000/RES_hhdet_in_new!Q132)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0</v>
      </c>
      <c r="D135" s="162">
        <f>IF(RES_hhdet_in_tes!D135=0,0,RES_hhdet_in_tes!D135/0.086*1000000/RES_hhdet_in_new!D135)</f>
        <v>0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0</v>
      </c>
      <c r="G135" s="162">
        <f>IF(RES_hhdet_in_tes!G135=0,0,RES_hhdet_in_tes!G135/0.086*1000000/RES_hhdet_in_new!G135)</f>
        <v>0</v>
      </c>
      <c r="H135" s="162">
        <f>IF(RES_hhdet_in_tes!H135=0,0,RES_hhdet_in_tes!H135/0.086*1000000/RES_hhdet_in_new!H135)</f>
        <v>0</v>
      </c>
      <c r="I135" s="162">
        <f>IF(RES_hhdet_in_tes!I135=0,0,RES_hhdet_in_tes!I135/0.086*1000000/RES_hhdet_in_new!I135)</f>
        <v>0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0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0</v>
      </c>
      <c r="D139" s="157">
        <f>IF(SUM(RES_hhdet_in_tes!D140:D141)=0,0,SUM(RES_hhdet_in_tes!D140:D141)/0.086*1000000/SUM(RES_hhdet_in_new!D140:D141))</f>
        <v>0</v>
      </c>
      <c r="E139" s="157">
        <f>IF(SUM(RES_hhdet_in_tes!E140:E141)=0,0,SUM(RES_hhdet_in_tes!E140:E141)/0.086*1000000/SUM(RES_hhdet_in_new!E140:E141))</f>
        <v>0</v>
      </c>
      <c r="F139" s="157">
        <f>IF(SUM(RES_hhdet_in_tes!F140:F141)=0,0,SUM(RES_hhdet_in_tes!F140:F141)/0.086*1000000/SUM(RES_hhdet_in_new!F140:F141))</f>
        <v>0</v>
      </c>
      <c r="G139" s="157">
        <f>IF(SUM(RES_hhdet_in_tes!G140:G141)=0,0,SUM(RES_hhdet_in_tes!G140:G141)/0.086*1000000/SUM(RES_hhdet_in_new!G140:G141))</f>
        <v>0</v>
      </c>
      <c r="H139" s="157">
        <f>IF(SUM(RES_hhdet_in_tes!H140:H141)=0,0,SUM(RES_hhdet_in_tes!H140:H141)/0.086*1000000/SUM(RES_hhdet_in_new!H140:H141))</f>
        <v>0</v>
      </c>
      <c r="I139" s="157">
        <f>IF(SUM(RES_hhdet_in_tes!I140:I141)=0,0,SUM(RES_hhdet_in_tes!I140:I141)/0.086*1000000/SUM(RES_hhdet_in_new!I140:I141))</f>
        <v>0</v>
      </c>
      <c r="J139" s="157">
        <f>IF(SUM(RES_hhdet_in_tes!J140:J141)=0,0,SUM(RES_hhdet_in_tes!J140:J141)/0.086*1000000/SUM(RES_hhdet_in_new!J140:J141))</f>
        <v>0</v>
      </c>
      <c r="K139" s="157">
        <f>IF(SUM(RES_hhdet_in_tes!K140:K141)=0,0,SUM(RES_hhdet_in_tes!K140:K141)/0.086*1000000/SUM(RES_hhdet_in_new!K140:K141))</f>
        <v>0</v>
      </c>
      <c r="L139" s="157">
        <f>IF(SUM(RES_hhdet_in_tes!L140:L141)=0,0,SUM(RES_hhdet_in_tes!L140:L141)/0.086*1000000/SUM(RES_hhdet_in_new!L140:L141))</f>
        <v>0</v>
      </c>
      <c r="M139" s="157">
        <f>IF(SUM(RES_hhdet_in_tes!M140:M141)=0,0,SUM(RES_hhdet_in_tes!M140:M141)/0.086*1000000/SUM(RES_hhdet_in_new!M140:M141))</f>
        <v>0</v>
      </c>
      <c r="N139" s="157">
        <f>IF(SUM(RES_hhdet_in_tes!N140:N141)=0,0,SUM(RES_hhdet_in_tes!N140:N141)/0.086*1000000/SUM(RES_hhdet_in_new!N140:N141))</f>
        <v>0</v>
      </c>
      <c r="O139" s="157">
        <f>IF(SUM(RES_hhdet_in_tes!O140:O141)=0,0,SUM(RES_hhdet_in_tes!O140:O141)/0.086*1000000/SUM(RES_hhdet_in_new!O140:O141))</f>
        <v>0</v>
      </c>
      <c r="P139" s="157">
        <f>IF(SUM(RES_hhdet_in_tes!P140:P141)=0,0,SUM(RES_hhdet_in_tes!P140:P141)/0.086*1000000/SUM(RES_hhdet_in_new!P140:P141))</f>
        <v>0</v>
      </c>
      <c r="Q139" s="157">
        <f>IF(SUM(RES_hhdet_in_tes!Q140:Q141)=0,0,SUM(RES_hhdet_in_tes!Q140:Q141)/0.086*1000000/SUM(RES_hhdet_in_new!Q140:Q141))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0</v>
      </c>
      <c r="D141" s="57">
        <f>IF(RES_hhdet_in_tes!D141=0,0,RES_hhdet_in_tes!D141/0.086*1000000/RES_hhdet_in_new!D141)</f>
        <v>0</v>
      </c>
      <c r="E141" s="57">
        <f>IF(RES_hhdet_in_tes!E141=0,0,RES_hhdet_in_tes!E141/0.086*1000000/RES_hhdet_in_new!E141)</f>
        <v>0</v>
      </c>
      <c r="F141" s="57">
        <f>IF(RES_hhdet_in_tes!F141=0,0,RES_hhdet_in_tes!F141/0.086*1000000/RES_hhdet_in_new!F141)</f>
        <v>0</v>
      </c>
      <c r="G141" s="57">
        <f>IF(RES_hhdet_in_tes!G141=0,0,RES_hhdet_in_tes!G141/0.086*1000000/RES_hhdet_in_new!G141)</f>
        <v>0</v>
      </c>
      <c r="H141" s="57">
        <f>IF(RES_hhdet_in_tes!H141=0,0,RES_hhdet_in_tes!H141/0.086*1000000/RES_hhdet_in_new!H141)</f>
        <v>0</v>
      </c>
      <c r="I141" s="57">
        <f>IF(RES_hhdet_in_tes!I141=0,0,RES_hhdet_in_tes!I141/0.086*1000000/RES_hhdet_in_new!I141)</f>
        <v>0</v>
      </c>
      <c r="J141" s="57">
        <f>IF(RES_hhdet_in_tes!J141=0,0,RES_hhdet_in_tes!J141/0.086*1000000/RES_hhdet_in_new!J141)</f>
        <v>0</v>
      </c>
      <c r="K141" s="57">
        <f>IF(RES_hhdet_in_tes!K141=0,0,RES_hhdet_in_tes!K141/0.086*1000000/RES_hhdet_in_new!K141)</f>
        <v>0</v>
      </c>
      <c r="L141" s="57">
        <f>IF(RES_hhdet_in_tes!L141=0,0,RES_hhdet_in_tes!L141/0.086*1000000/RES_hhdet_in_new!L141)</f>
        <v>0</v>
      </c>
      <c r="M141" s="57">
        <f>IF(RES_hhdet_in_tes!M141=0,0,RES_hhdet_in_tes!M141/0.086*1000000/RES_hhdet_in_new!M141)</f>
        <v>0</v>
      </c>
      <c r="N141" s="57">
        <f>IF(RES_hhdet_in_tes!N141=0,0,RES_hhdet_in_tes!N141/0.086*1000000/RES_hhdet_in_new!N141)</f>
        <v>0</v>
      </c>
      <c r="O141" s="57">
        <f>IF(RES_hhdet_in_tes!O141=0,0,RES_hhdet_in_tes!O141/0.086*1000000/RES_hhdet_in_new!O141)</f>
        <v>0</v>
      </c>
      <c r="P141" s="57">
        <f>IF(RES_hhdet_in_tes!P141=0,0,RES_hhdet_in_tes!P141/0.086*1000000/RES_hhdet_in_new!P141)</f>
        <v>0</v>
      </c>
      <c r="Q141" s="57">
        <f>IF(RES_hhdet_in_tes!Q141=0,0,RES_hhdet_in_tes!Q141/0.086*1000000/RES_hhdet_in_new!Q141)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5425.8443218650727</v>
      </c>
      <c r="D143" s="168">
        <f t="shared" ref="D143" si="120">SUM(D144,D146,D148,D157)</f>
        <v>5576.1966912639537</v>
      </c>
      <c r="E143" s="168">
        <f t="shared" ref="E143" si="121">SUM(E144,E146,E148,E157)</f>
        <v>5734.9295612960468</v>
      </c>
      <c r="F143" s="168">
        <f t="shared" ref="F143" si="122">SUM(F144,F146,F148,F157)</f>
        <v>5604.941007289448</v>
      </c>
      <c r="G143" s="168">
        <f t="shared" ref="G143" si="123">SUM(G144,G146,G148,G157)</f>
        <v>5701.0492430144368</v>
      </c>
      <c r="H143" s="168">
        <f t="shared" ref="H143" si="124">SUM(H144,H146,H148,H157)</f>
        <v>5875.9101249761907</v>
      </c>
      <c r="I143" s="168">
        <f t="shared" ref="I143" si="125">SUM(I144,I146,I148,I157)</f>
        <v>5795.3379118883222</v>
      </c>
      <c r="J143" s="168">
        <f t="shared" ref="J143" si="126">SUM(J144,J146,J148,J157)</f>
        <v>5714.2675586849718</v>
      </c>
      <c r="K143" s="168">
        <f t="shared" ref="K143" si="127">SUM(K144,K146,K148,K157)</f>
        <v>5723.28673237147</v>
      </c>
      <c r="L143" s="168">
        <f t="shared" ref="L143" si="128">SUM(L144,L146,L148,L157)</f>
        <v>6261.7045163895373</v>
      </c>
      <c r="M143" s="168">
        <f t="shared" ref="M143" si="129">SUM(M144,M146,M148,M157)</f>
        <v>6189.2689636111409</v>
      </c>
      <c r="N143" s="168">
        <f t="shared" ref="N143" si="130">SUM(N144,N146,N148,N157)</f>
        <v>6494.612314757941</v>
      </c>
      <c r="O143" s="168">
        <f t="shared" ref="O143" si="131">SUM(O144,O146,O148,O157)</f>
        <v>6557.9344687070543</v>
      </c>
      <c r="P143" s="168">
        <f t="shared" ref="P143" si="132">SUM(P144,P146,P148,P157)</f>
        <v>6602.5167734634397</v>
      </c>
      <c r="Q143" s="168">
        <f t="shared" ref="Q143" si="133">SUM(Q144,Q146,Q148,Q157)</f>
        <v>6927.2277957997712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498.30764764545955</v>
      </c>
      <c r="D144" s="157">
        <f t="shared" si="134"/>
        <v>671.96613023892212</v>
      </c>
      <c r="E144" s="157">
        <f t="shared" si="134"/>
        <v>872.14526204060633</v>
      </c>
      <c r="F144" s="157">
        <f t="shared" si="134"/>
        <v>677.30710464340541</v>
      </c>
      <c r="G144" s="157">
        <f t="shared" si="134"/>
        <v>676.10932491990252</v>
      </c>
      <c r="H144" s="157">
        <f t="shared" si="134"/>
        <v>782.62262459309795</v>
      </c>
      <c r="I144" s="157">
        <f t="shared" si="134"/>
        <v>669.95524189867251</v>
      </c>
      <c r="J144" s="157">
        <f t="shared" si="134"/>
        <v>510.84617229817707</v>
      </c>
      <c r="K144" s="157">
        <f t="shared" si="134"/>
        <v>181.22719297610277</v>
      </c>
      <c r="L144" s="157">
        <f t="shared" si="134"/>
        <v>601.89587316925792</v>
      </c>
      <c r="M144" s="157">
        <f t="shared" si="134"/>
        <v>582.00931693578821</v>
      </c>
      <c r="N144" s="157">
        <f t="shared" si="134"/>
        <v>706.38011326477931</v>
      </c>
      <c r="O144" s="157">
        <f t="shared" si="134"/>
        <v>690.20291822409172</v>
      </c>
      <c r="P144" s="157">
        <f t="shared" si="134"/>
        <v>666.06897727122373</v>
      </c>
      <c r="Q144" s="157">
        <f t="shared" si="134"/>
        <v>887.75189638288441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498.30764764545955</v>
      </c>
      <c r="D145" s="156">
        <f>IF(RES_hhdet_in_tes!D145=0,0,RES_hhdet_in_tes!D145/0.086*1000000/RES_hhdet_in_new!D145)</f>
        <v>671.96613023892212</v>
      </c>
      <c r="E145" s="156">
        <f>IF(RES_hhdet_in_tes!E145=0,0,RES_hhdet_in_tes!E145/0.086*1000000/RES_hhdet_in_new!E145)</f>
        <v>872.14526204060633</v>
      </c>
      <c r="F145" s="156">
        <f>IF(RES_hhdet_in_tes!F145=0,0,RES_hhdet_in_tes!F145/0.086*1000000/RES_hhdet_in_new!F145)</f>
        <v>677.30710464340541</v>
      </c>
      <c r="G145" s="156">
        <f>IF(RES_hhdet_in_tes!G145=0,0,RES_hhdet_in_tes!G145/0.086*1000000/RES_hhdet_in_new!G145)</f>
        <v>676.10932491990252</v>
      </c>
      <c r="H145" s="156">
        <f>IF(RES_hhdet_in_tes!H145=0,0,RES_hhdet_in_tes!H145/0.086*1000000/RES_hhdet_in_new!H145)</f>
        <v>782.62262459309795</v>
      </c>
      <c r="I145" s="156">
        <f>IF(RES_hhdet_in_tes!I145=0,0,RES_hhdet_in_tes!I145/0.086*1000000/RES_hhdet_in_new!I145)</f>
        <v>669.95524189867251</v>
      </c>
      <c r="J145" s="156">
        <f>IF(RES_hhdet_in_tes!J145=0,0,RES_hhdet_in_tes!J145/0.086*1000000/RES_hhdet_in_new!J145)</f>
        <v>510.84617229817707</v>
      </c>
      <c r="K145" s="156">
        <f>IF(RES_hhdet_in_tes!K145=0,0,RES_hhdet_in_tes!K145/0.086*1000000/RES_hhdet_in_new!K145)</f>
        <v>181.22719297610277</v>
      </c>
      <c r="L145" s="156">
        <f>IF(RES_hhdet_in_tes!L145=0,0,RES_hhdet_in_tes!L145/0.086*1000000/RES_hhdet_in_new!L145)</f>
        <v>601.89587316925792</v>
      </c>
      <c r="M145" s="156">
        <f>IF(RES_hhdet_in_tes!M145=0,0,RES_hhdet_in_tes!M145/0.086*1000000/RES_hhdet_in_new!M145)</f>
        <v>582.00931693578821</v>
      </c>
      <c r="N145" s="156">
        <f>IF(RES_hhdet_in_tes!N145=0,0,RES_hhdet_in_tes!N145/0.086*1000000/RES_hhdet_in_new!N145)</f>
        <v>706.38011326477931</v>
      </c>
      <c r="O145" s="156">
        <f>IF(RES_hhdet_in_tes!O145=0,0,RES_hhdet_in_tes!O145/0.086*1000000/RES_hhdet_in_new!O145)</f>
        <v>690.20291822409172</v>
      </c>
      <c r="P145" s="156">
        <f>IF(RES_hhdet_in_tes!P145=0,0,RES_hhdet_in_tes!P145/0.086*1000000/RES_hhdet_in_new!P145)</f>
        <v>666.06897727122373</v>
      </c>
      <c r="Q145" s="156">
        <f>IF(RES_hhdet_in_tes!Q145=0,0,RES_hhdet_in_tes!Q145/0.086*1000000/RES_hhdet_in_new!Q145)</f>
        <v>887.75189638288441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3695.8924978588125</v>
      </c>
      <c r="D146" s="157">
        <f t="shared" si="135"/>
        <v>3666.5425853647284</v>
      </c>
      <c r="E146" s="157">
        <f t="shared" si="135"/>
        <v>3583.41549663461</v>
      </c>
      <c r="F146" s="157">
        <f t="shared" si="135"/>
        <v>3614.7961623561678</v>
      </c>
      <c r="G146" s="157">
        <f t="shared" si="135"/>
        <v>3677.2906323066072</v>
      </c>
      <c r="H146" s="157">
        <f t="shared" si="135"/>
        <v>3695.5793181646059</v>
      </c>
      <c r="I146" s="157">
        <f t="shared" si="135"/>
        <v>3736.5762842092299</v>
      </c>
      <c r="J146" s="157">
        <f t="shared" si="135"/>
        <v>3765.5899229773081</v>
      </c>
      <c r="K146" s="157">
        <f t="shared" si="135"/>
        <v>4323.2407212233093</v>
      </c>
      <c r="L146" s="157">
        <f t="shared" si="135"/>
        <v>4216.9985055303632</v>
      </c>
      <c r="M146" s="157">
        <f t="shared" si="135"/>
        <v>4146.0614875642686</v>
      </c>
      <c r="N146" s="157">
        <f t="shared" si="135"/>
        <v>4308.2524093208867</v>
      </c>
      <c r="O146" s="157">
        <f t="shared" si="135"/>
        <v>4378.879343163424</v>
      </c>
      <c r="P146" s="157">
        <f t="shared" si="135"/>
        <v>4438.4877101640932</v>
      </c>
      <c r="Q146" s="157">
        <f t="shared" si="135"/>
        <v>4421.4803797621853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3695.8924978588125</v>
      </c>
      <c r="D147" s="156">
        <f>IF(RES_hhdet_in_tes!D147=0,0,RES_hhdet_in_tes!D147/0.086*1000000/RES_hhdet_in_new!D147)</f>
        <v>3666.5425853647284</v>
      </c>
      <c r="E147" s="156">
        <f>IF(RES_hhdet_in_tes!E147=0,0,RES_hhdet_in_tes!E147/0.086*1000000/RES_hhdet_in_new!E147)</f>
        <v>3583.41549663461</v>
      </c>
      <c r="F147" s="156">
        <f>IF(RES_hhdet_in_tes!F147=0,0,RES_hhdet_in_tes!F147/0.086*1000000/RES_hhdet_in_new!F147)</f>
        <v>3614.7961623561678</v>
      </c>
      <c r="G147" s="156">
        <f>IF(RES_hhdet_in_tes!G147=0,0,RES_hhdet_in_tes!G147/0.086*1000000/RES_hhdet_in_new!G147)</f>
        <v>3677.2906323066072</v>
      </c>
      <c r="H147" s="156">
        <f>IF(RES_hhdet_in_tes!H147=0,0,RES_hhdet_in_tes!H147/0.086*1000000/RES_hhdet_in_new!H147)</f>
        <v>3695.5793181646059</v>
      </c>
      <c r="I147" s="156">
        <f>IF(RES_hhdet_in_tes!I147=0,0,RES_hhdet_in_tes!I147/0.086*1000000/RES_hhdet_in_new!I147)</f>
        <v>3736.5762842092299</v>
      </c>
      <c r="J147" s="156">
        <f>IF(RES_hhdet_in_tes!J147=0,0,RES_hhdet_in_tes!J147/0.086*1000000/RES_hhdet_in_new!J147)</f>
        <v>3765.5899229773081</v>
      </c>
      <c r="K147" s="156">
        <f>IF(RES_hhdet_in_tes!K147=0,0,RES_hhdet_in_tes!K147/0.086*1000000/RES_hhdet_in_new!K147)</f>
        <v>4323.2407212233093</v>
      </c>
      <c r="L147" s="156">
        <f>IF(RES_hhdet_in_tes!L147=0,0,RES_hhdet_in_tes!L147/0.086*1000000/RES_hhdet_in_new!L147)</f>
        <v>4216.9985055303632</v>
      </c>
      <c r="M147" s="156">
        <f>IF(RES_hhdet_in_tes!M147=0,0,RES_hhdet_in_tes!M147/0.086*1000000/RES_hhdet_in_new!M147)</f>
        <v>4146.0614875642686</v>
      </c>
      <c r="N147" s="156">
        <f>IF(RES_hhdet_in_tes!N147=0,0,RES_hhdet_in_tes!N147/0.086*1000000/RES_hhdet_in_new!N147)</f>
        <v>4308.2524093208867</v>
      </c>
      <c r="O147" s="156">
        <f>IF(RES_hhdet_in_tes!O147=0,0,RES_hhdet_in_tes!O147/0.086*1000000/RES_hhdet_in_new!O147)</f>
        <v>4378.879343163424</v>
      </c>
      <c r="P147" s="156">
        <f>IF(RES_hhdet_in_tes!P147=0,0,RES_hhdet_in_tes!P147/0.086*1000000/RES_hhdet_in_new!P147)</f>
        <v>4438.4877101640932</v>
      </c>
      <c r="Q147" s="156">
        <f>IF(RES_hhdet_in_tes!Q147=0,0,RES_hhdet_in_tes!Q147/0.086*1000000/RES_hhdet_in_new!Q147)</f>
        <v>4421.4803797621853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716.51437300524094</v>
      </c>
      <c r="D148" s="157">
        <f>IF(SUM(RES_hhdet_in_tes!D149:D150,RES_hhdet_in_tes!D153:D154)=0,0,SUM(RES_hhdet_in_tes!D149:D150,RES_hhdet_in_tes!D153:D154)/0.086*1000000/SUM(RES_hhdet_in_new!D149:D150,RES_hhdet_in_new!D153:D154))</f>
        <v>692.92999045240197</v>
      </c>
      <c r="E148" s="157">
        <f>IF(SUM(RES_hhdet_in_tes!E149:E150,RES_hhdet_in_tes!E153:E154)=0,0,SUM(RES_hhdet_in_tes!E149:E150,RES_hhdet_in_tes!E153:E154)/0.086*1000000/SUM(RES_hhdet_in_new!E149:E150,RES_hhdet_in_new!E153:E154))</f>
        <v>742.22802105489734</v>
      </c>
      <c r="F148" s="157">
        <f>IF(SUM(RES_hhdet_in_tes!F149:F150,RES_hhdet_in_tes!F153:F154)=0,0,SUM(RES_hhdet_in_tes!F149:F150,RES_hhdet_in_tes!F153:F154)/0.086*1000000/SUM(RES_hhdet_in_new!F149:F150,RES_hhdet_in_new!F153:F154))</f>
        <v>706.67267694983025</v>
      </c>
      <c r="G148" s="157">
        <f>IF(SUM(RES_hhdet_in_tes!G149:G150,RES_hhdet_in_tes!G153:G154)=0,0,SUM(RES_hhdet_in_tes!G149:G150,RES_hhdet_in_tes!G153:G154)/0.086*1000000/SUM(RES_hhdet_in_new!G149:G150,RES_hhdet_in_new!G153:G154))</f>
        <v>749.46224595678973</v>
      </c>
      <c r="H148" s="157">
        <f>IF(SUM(RES_hhdet_in_tes!H149:H150,RES_hhdet_in_tes!H153:H154)=0,0,SUM(RES_hhdet_in_tes!H149:H150,RES_hhdet_in_tes!H153:H154)/0.086*1000000/SUM(RES_hhdet_in_new!H149:H150,RES_hhdet_in_new!H153:H154))</f>
        <v>776.86266807851189</v>
      </c>
      <c r="I148" s="157">
        <f>IF(SUM(RES_hhdet_in_tes!I149:I150,RES_hhdet_in_tes!I153:I154)=0,0,SUM(RES_hhdet_in_tes!I149:I150,RES_hhdet_in_tes!I153:I154)/0.086*1000000/SUM(RES_hhdet_in_new!I149:I150,RES_hhdet_in_new!I153:I154))</f>
        <v>779.18324859976246</v>
      </c>
      <c r="J148" s="157">
        <f>IF(SUM(RES_hhdet_in_tes!J149:J150,RES_hhdet_in_tes!J153:J154)=0,0,SUM(RES_hhdet_in_tes!J149:J150,RES_hhdet_in_tes!J153:J154)/0.086*1000000/SUM(RES_hhdet_in_new!J149:J150,RES_hhdet_in_new!J153:J154))</f>
        <v>817.56014693749228</v>
      </c>
      <c r="K148" s="157">
        <f>IF(SUM(RES_hhdet_in_tes!K149:K150,RES_hhdet_in_tes!K153:K154)=0,0,SUM(RES_hhdet_in_tes!K149:K150,RES_hhdet_in_tes!K153:K154)/0.086*1000000/SUM(RES_hhdet_in_new!K149:K150,RES_hhdet_in_new!K153:K154))</f>
        <v>618.28243246733734</v>
      </c>
      <c r="L148" s="157">
        <f>IF(SUM(RES_hhdet_in_tes!L149:L150,RES_hhdet_in_tes!L153:L154)=0,0,SUM(RES_hhdet_in_tes!L149:L150,RES_hhdet_in_tes!L153:L154)/0.086*1000000/SUM(RES_hhdet_in_new!L149:L150,RES_hhdet_in_new!L153:L154))</f>
        <v>783.73836577222414</v>
      </c>
      <c r="M148" s="157">
        <f>IF(SUM(RES_hhdet_in_tes!M149:M150,RES_hhdet_in_tes!M153:M154)=0,0,SUM(RES_hhdet_in_tes!M149:M150,RES_hhdet_in_tes!M153:M154)/0.086*1000000/SUM(RES_hhdet_in_new!M149:M150,RES_hhdet_in_new!M153:M154))</f>
        <v>803.18556499177282</v>
      </c>
      <c r="N148" s="157">
        <f>IF(SUM(RES_hhdet_in_tes!N149:N150,RES_hhdet_in_tes!N153:N154)=0,0,SUM(RES_hhdet_in_tes!N149:N150,RES_hhdet_in_tes!N153:N154)/0.086*1000000/SUM(RES_hhdet_in_new!N149:N150,RES_hhdet_in_new!N153:N154))</f>
        <v>812.29603461390593</v>
      </c>
      <c r="O148" s="157">
        <f>IF(SUM(RES_hhdet_in_tes!O149:O150,RES_hhdet_in_tes!O153:O154)=0,0,SUM(RES_hhdet_in_tes!O149:O150,RES_hhdet_in_tes!O153:O154)/0.086*1000000/SUM(RES_hhdet_in_new!O149:O150,RES_hhdet_in_new!O153:O154))</f>
        <v>829.57799005461584</v>
      </c>
      <c r="P148" s="157">
        <f>IF(SUM(RES_hhdet_in_tes!P149:P150,RES_hhdet_in_tes!P153:P154)=0,0,SUM(RES_hhdet_in_tes!P149:P150,RES_hhdet_in_tes!P153:P154)/0.086*1000000/SUM(RES_hhdet_in_new!P149:P150,RES_hhdet_in_new!P153:P154))</f>
        <v>836.21918815236756</v>
      </c>
      <c r="Q148" s="157">
        <f>IF(SUM(RES_hhdet_in_tes!Q149:Q150,RES_hhdet_in_tes!Q153:Q154)=0,0,SUM(RES_hhdet_in_tes!Q149:Q150,RES_hhdet_in_tes!Q153:Q154)/0.086*1000000/SUM(RES_hhdet_in_new!Q149:Q150,RES_hhdet_in_new!Q153:Q154))</f>
        <v>884.64501487264761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716.51437300524094</v>
      </c>
      <c r="D153" s="162">
        <f>IF(RES_hhdet_in_tes!D153=0,0,RES_hhdet_in_tes!D153/0.086*1000000/RES_hhdet_in_new!D153)</f>
        <v>705.96584037524906</v>
      </c>
      <c r="E153" s="162">
        <f>IF(RES_hhdet_in_tes!E153=0,0,RES_hhdet_in_tes!E153/0.086*1000000/RES_hhdet_in_new!E153)</f>
        <v>758.08652665919362</v>
      </c>
      <c r="F153" s="162">
        <f>IF(RES_hhdet_in_tes!F153=0,0,RES_hhdet_in_tes!F153/0.086*1000000/RES_hhdet_in_new!F153)</f>
        <v>753.5397244923704</v>
      </c>
      <c r="G153" s="162">
        <f>IF(RES_hhdet_in_tes!G153=0,0,RES_hhdet_in_tes!G153/0.086*1000000/RES_hhdet_in_new!G153)</f>
        <v>787.77684958377847</v>
      </c>
      <c r="H153" s="162">
        <f>IF(RES_hhdet_in_tes!H153=0,0,RES_hhdet_in_tes!H153/0.086*1000000/RES_hhdet_in_new!H153)</f>
        <v>797.04559415353845</v>
      </c>
      <c r="I153" s="162">
        <f>IF(RES_hhdet_in_tes!I153=0,0,RES_hhdet_in_tes!I153/0.086*1000000/RES_hhdet_in_new!I153)</f>
        <v>820.25928970961422</v>
      </c>
      <c r="J153" s="162">
        <f>IF(RES_hhdet_in_tes!J153=0,0,RES_hhdet_in_tes!J153/0.086*1000000/RES_hhdet_in_new!J153)</f>
        <v>845.96094414949448</v>
      </c>
      <c r="K153" s="162">
        <f>IF(RES_hhdet_in_tes!K153=0,0,RES_hhdet_in_tes!K153/0.086*1000000/RES_hhdet_in_new!K153)</f>
        <v>0</v>
      </c>
      <c r="L153" s="162">
        <f>IF(RES_hhdet_in_tes!L153=0,0,RES_hhdet_in_tes!L153/0.086*1000000/RES_hhdet_in_new!L153)</f>
        <v>0</v>
      </c>
      <c r="M153" s="162">
        <f>IF(RES_hhdet_in_tes!M153=0,0,RES_hhdet_in_tes!M153/0.086*1000000/RES_hhdet_in_new!M153)</f>
        <v>869.22712752297889</v>
      </c>
      <c r="N153" s="162">
        <f>IF(RES_hhdet_in_tes!N153=0,0,RES_hhdet_in_tes!N153/0.086*1000000/RES_hhdet_in_new!N153)</f>
        <v>874.47188143875564</v>
      </c>
      <c r="O153" s="162">
        <f>IF(RES_hhdet_in_tes!O153=0,0,RES_hhdet_in_tes!O153/0.086*1000000/RES_hhdet_in_new!O153)</f>
        <v>871.96055499304532</v>
      </c>
      <c r="P153" s="162">
        <f>IF(RES_hhdet_in_tes!P153=0,0,RES_hhdet_in_tes!P153/0.086*1000000/RES_hhdet_in_new!P153)</f>
        <v>874.18583709420454</v>
      </c>
      <c r="Q153" s="162">
        <f>IF(RES_hhdet_in_tes!Q153=0,0,RES_hhdet_in_tes!Q153/0.086*1000000/RES_hhdet_in_new!Q153)</f>
        <v>928.54707201923998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0</v>
      </c>
      <c r="D154" s="160">
        <f>IF(RES_hhdet_in_tes!D154=0,0,RES_hhdet_in_tes!D154/0.086*1000000/RES_hhdet_in_new!D154)</f>
        <v>672.00227626539856</v>
      </c>
      <c r="E154" s="160">
        <f>IF(RES_hhdet_in_tes!E154=0,0,RES_hhdet_in_tes!E154/0.086*1000000/RES_hhdet_in_new!E154)</f>
        <v>669.90394647519906</v>
      </c>
      <c r="F154" s="160">
        <f>IF(RES_hhdet_in_tes!F154=0,0,RES_hhdet_in_tes!F154/0.086*1000000/RES_hhdet_in_new!F154)</f>
        <v>685.50702274357809</v>
      </c>
      <c r="G154" s="160">
        <f>IF(RES_hhdet_in_tes!G154=0,0,RES_hhdet_in_tes!G154/0.086*1000000/RES_hhdet_in_new!G154)</f>
        <v>725.26705451540204</v>
      </c>
      <c r="H154" s="160">
        <f>IF(RES_hhdet_in_tes!H154=0,0,RES_hhdet_in_tes!H154/0.086*1000000/RES_hhdet_in_new!H154)</f>
        <v>723.64426415729884</v>
      </c>
      <c r="I154" s="160">
        <f>IF(RES_hhdet_in_tes!I154=0,0,RES_hhdet_in_tes!I154/0.086*1000000/RES_hhdet_in_new!I154)</f>
        <v>737.376204051738</v>
      </c>
      <c r="J154" s="160">
        <f>IF(RES_hhdet_in_tes!J154=0,0,RES_hhdet_in_tes!J154/0.086*1000000/RES_hhdet_in_new!J154)</f>
        <v>753.56540903249538</v>
      </c>
      <c r="K154" s="160">
        <f>IF(RES_hhdet_in_tes!K154=0,0,RES_hhdet_in_tes!K154/0.086*1000000/RES_hhdet_in_new!K154)</f>
        <v>618.28243246733734</v>
      </c>
      <c r="L154" s="160">
        <f>IF(RES_hhdet_in_tes!L154=0,0,RES_hhdet_in_tes!L154/0.086*1000000/RES_hhdet_in_new!L154)</f>
        <v>783.73836577222414</v>
      </c>
      <c r="M154" s="160">
        <f>IF(RES_hhdet_in_tes!M154=0,0,RES_hhdet_in_tes!M154/0.086*1000000/RES_hhdet_in_new!M154)</f>
        <v>791.86106489216979</v>
      </c>
      <c r="N154" s="160">
        <f>IF(RES_hhdet_in_tes!N154=0,0,RES_hhdet_in_tes!N154/0.086*1000000/RES_hhdet_in_new!N154)</f>
        <v>797.996527771096</v>
      </c>
      <c r="O154" s="160">
        <f>IF(RES_hhdet_in_tes!O154=0,0,RES_hhdet_in_tes!O154/0.086*1000000/RES_hhdet_in_new!O154)</f>
        <v>819.1682583882224</v>
      </c>
      <c r="P154" s="160">
        <f>IF(RES_hhdet_in_tes!P154=0,0,RES_hhdet_in_tes!P154/0.086*1000000/RES_hhdet_in_new!P154)</f>
        <v>826.67521043119609</v>
      </c>
      <c r="Q154" s="160">
        <f>IF(RES_hhdet_in_tes!Q154=0,0,RES_hhdet_in_tes!Q154/0.086*1000000/RES_hhdet_in_new!Q154)</f>
        <v>871.9413838721689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0</v>
      </c>
      <c r="D155" s="156">
        <f>IF(RES_hhdet_in_tes!D155=0,0,RES_hhdet_in_tes!D155/0.086*1000000/RES_hhdet_in_new!D154)</f>
        <v>15.24390423805122</v>
      </c>
      <c r="E155" s="156">
        <f>IF(RES_hhdet_in_tes!E155=0,0,RES_hhdet_in_tes!E155/0.086*1000000/RES_hhdet_in_new!E154)</f>
        <v>15.923283872412112</v>
      </c>
      <c r="F155" s="156">
        <f>IF(RES_hhdet_in_tes!F155=0,0,RES_hhdet_in_tes!F155/0.086*1000000/RES_hhdet_in_new!F154)</f>
        <v>15.717763616342452</v>
      </c>
      <c r="G155" s="156">
        <f>IF(RES_hhdet_in_tes!G155=0,0,RES_hhdet_in_tes!G155/0.086*1000000/RES_hhdet_in_new!G154)</f>
        <v>16.317101119466205</v>
      </c>
      <c r="H155" s="156">
        <f>IF(RES_hhdet_in_tes!H155=0,0,RES_hhdet_in_tes!H155/0.086*1000000/RES_hhdet_in_new!H154)</f>
        <v>16.391754479408728</v>
      </c>
      <c r="I155" s="156">
        <f>IF(RES_hhdet_in_tes!I155=0,0,RES_hhdet_in_tes!I155/0.086*1000000/RES_hhdet_in_new!I154)</f>
        <v>16.809233313146279</v>
      </c>
      <c r="J155" s="156">
        <f>IF(RES_hhdet_in_tes!J155=0,0,RES_hhdet_in_tes!J155/0.086*1000000/RES_hhdet_in_new!J154)</f>
        <v>17.27117674263722</v>
      </c>
      <c r="K155" s="156">
        <f>IF(RES_hhdet_in_tes!K155=0,0,RES_hhdet_in_tes!K155/0.086*1000000/RES_hhdet_in_new!K154)</f>
        <v>13.824680744975948</v>
      </c>
      <c r="L155" s="156">
        <f>IF(RES_hhdet_in_tes!L155=0,0,RES_hhdet_in_tes!L155/0.086*1000000/RES_hhdet_in_new!L154)</f>
        <v>17.778969375021234</v>
      </c>
      <c r="M155" s="156">
        <f>IF(RES_hhdet_in_tes!M155=0,0,RES_hhdet_in_tes!M155/0.086*1000000/RES_hhdet_in_new!M154)</f>
        <v>17.584418431071498</v>
      </c>
      <c r="N155" s="156">
        <f>IF(RES_hhdet_in_tes!N155=0,0,RES_hhdet_in_tes!N155/0.086*1000000/RES_hhdet_in_new!N154)</f>
        <v>17.681851241731788</v>
      </c>
      <c r="O155" s="156">
        <f>IF(RES_hhdet_in_tes!O155=0,0,RES_hhdet_in_tes!O155/0.086*1000000/RES_hhdet_in_new!O154)</f>
        <v>23.796396810256038</v>
      </c>
      <c r="P155" s="156">
        <f>IF(RES_hhdet_in_tes!P155=0,0,RES_hhdet_in_tes!P155/0.086*1000000/RES_hhdet_in_new!P154)</f>
        <v>23.833625493668855</v>
      </c>
      <c r="Q155" s="156">
        <f>IF(RES_hhdet_in_tes!Q155=0,0,RES_hhdet_in_tes!Q155/0.086*1000000/RES_hhdet_in_new!Q154)</f>
        <v>62.800720477632282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0</v>
      </c>
      <c r="D156" s="156">
        <f>IF(RES_hhdet_in_tes!D156=0,0,RES_hhdet_in_tes!D156/0.086*1000000/RES_hhdet_in_new!D154)</f>
        <v>656.75837202734726</v>
      </c>
      <c r="E156" s="156">
        <f>IF(RES_hhdet_in_tes!E156=0,0,RES_hhdet_in_tes!E156/0.086*1000000/RES_hhdet_in_new!E154)</f>
        <v>653.98066260278699</v>
      </c>
      <c r="F156" s="156">
        <f>IF(RES_hhdet_in_tes!F156=0,0,RES_hhdet_in_tes!F156/0.086*1000000/RES_hhdet_in_new!F154)</f>
        <v>669.78925912723571</v>
      </c>
      <c r="G156" s="156">
        <f>IF(RES_hhdet_in_tes!G156=0,0,RES_hhdet_in_tes!G156/0.086*1000000/RES_hhdet_in_new!G154)</f>
        <v>708.94995339593572</v>
      </c>
      <c r="H156" s="156">
        <f>IF(RES_hhdet_in_tes!H156=0,0,RES_hhdet_in_tes!H156/0.086*1000000/RES_hhdet_in_new!H154)</f>
        <v>707.25250967789009</v>
      </c>
      <c r="I156" s="156">
        <f>IF(RES_hhdet_in_tes!I156=0,0,RES_hhdet_in_tes!I156/0.086*1000000/RES_hhdet_in_new!I154)</f>
        <v>720.56697073859175</v>
      </c>
      <c r="J156" s="156">
        <f>IF(RES_hhdet_in_tes!J156=0,0,RES_hhdet_in_tes!J156/0.086*1000000/RES_hhdet_in_new!J154)</f>
        <v>736.29423228985831</v>
      </c>
      <c r="K156" s="156">
        <f>IF(RES_hhdet_in_tes!K156=0,0,RES_hhdet_in_tes!K156/0.086*1000000/RES_hhdet_in_new!K154)</f>
        <v>604.45775172236131</v>
      </c>
      <c r="L156" s="156">
        <f>IF(RES_hhdet_in_tes!L156=0,0,RES_hhdet_in_tes!L156/0.086*1000000/RES_hhdet_in_new!L154)</f>
        <v>765.95939639720291</v>
      </c>
      <c r="M156" s="156">
        <f>IF(RES_hhdet_in_tes!M156=0,0,RES_hhdet_in_tes!M156/0.086*1000000/RES_hhdet_in_new!M154)</f>
        <v>774.27664646109838</v>
      </c>
      <c r="N156" s="156">
        <f>IF(RES_hhdet_in_tes!N156=0,0,RES_hhdet_in_tes!N156/0.086*1000000/RES_hhdet_in_new!N154)</f>
        <v>780.31467652936431</v>
      </c>
      <c r="O156" s="156">
        <f>IF(RES_hhdet_in_tes!O156=0,0,RES_hhdet_in_tes!O156/0.086*1000000/RES_hhdet_in_new!O154)</f>
        <v>795.37186157796623</v>
      </c>
      <c r="P156" s="156">
        <f>IF(RES_hhdet_in_tes!P156=0,0,RES_hhdet_in_tes!P156/0.086*1000000/RES_hhdet_in_new!P154)</f>
        <v>802.84158493752727</v>
      </c>
      <c r="Q156" s="156">
        <f>IF(RES_hhdet_in_tes!Q156=0,0,RES_hhdet_in_tes!Q156/0.086*1000000/RES_hhdet_in_new!Q154)</f>
        <v>809.14066339453655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515.12980335556017</v>
      </c>
      <c r="D157" s="157">
        <f>IF(SUM(RES_hhdet_in_tes!D158:D159)=0,0,SUM(RES_hhdet_in_tes!D158:D159)/0.086*1000000/SUM(RES_hhdet_in_new!D158:D159))</f>
        <v>544.75798520790056</v>
      </c>
      <c r="E157" s="157">
        <f>IF(SUM(RES_hhdet_in_tes!E158:E159)=0,0,SUM(RES_hhdet_in_tes!E158:E159)/0.086*1000000/SUM(RES_hhdet_in_new!E158:E159))</f>
        <v>537.14078156593337</v>
      </c>
      <c r="F157" s="157">
        <f>IF(SUM(RES_hhdet_in_tes!F158:F159)=0,0,SUM(RES_hhdet_in_tes!F158:F159)/0.086*1000000/SUM(RES_hhdet_in_new!F158:F159))</f>
        <v>606.16506334004453</v>
      </c>
      <c r="G157" s="157">
        <f>IF(SUM(RES_hhdet_in_tes!G158:G159)=0,0,SUM(RES_hhdet_in_tes!G158:G159)/0.086*1000000/SUM(RES_hhdet_in_new!G158:G159))</f>
        <v>598.18703983113789</v>
      </c>
      <c r="H157" s="157">
        <f>IF(SUM(RES_hhdet_in_tes!H158:H159)=0,0,SUM(RES_hhdet_in_tes!H158:H159)/0.086*1000000/SUM(RES_hhdet_in_new!H158:H159))</f>
        <v>620.84551413997519</v>
      </c>
      <c r="I157" s="157">
        <f>IF(SUM(RES_hhdet_in_tes!I158:I159)=0,0,SUM(RES_hhdet_in_tes!I158:I159)/0.086*1000000/SUM(RES_hhdet_in_new!I158:I159))</f>
        <v>609.62313718065661</v>
      </c>
      <c r="J157" s="157">
        <f>IF(SUM(RES_hhdet_in_tes!J158:J159)=0,0,SUM(RES_hhdet_in_tes!J158:J159)/0.086*1000000/SUM(RES_hhdet_in_new!J158:J159))</f>
        <v>620.2713164719944</v>
      </c>
      <c r="K157" s="157">
        <f>IF(SUM(RES_hhdet_in_tes!K158:K159)=0,0,SUM(RES_hhdet_in_tes!K158:K159)/0.086*1000000/SUM(RES_hhdet_in_new!K158:K159))</f>
        <v>600.53638570472071</v>
      </c>
      <c r="L157" s="157">
        <f>IF(SUM(RES_hhdet_in_tes!L158:L159)=0,0,SUM(RES_hhdet_in_tes!L158:L159)/0.086*1000000/SUM(RES_hhdet_in_new!L158:L159))</f>
        <v>659.0717719176921</v>
      </c>
      <c r="M157" s="157">
        <f>IF(SUM(RES_hhdet_in_tes!M158:M159)=0,0,SUM(RES_hhdet_in_tes!M158:M159)/0.086*1000000/SUM(RES_hhdet_in_new!M158:M159))</f>
        <v>658.0125941193121</v>
      </c>
      <c r="N157" s="157">
        <f>IF(SUM(RES_hhdet_in_tes!N158:N159)=0,0,SUM(RES_hhdet_in_tes!N158:N159)/0.086*1000000/SUM(RES_hhdet_in_new!N158:N159))</f>
        <v>667.68375755836848</v>
      </c>
      <c r="O157" s="157">
        <f>IF(SUM(RES_hhdet_in_tes!O158:O159)=0,0,SUM(RES_hhdet_in_tes!O158:O159)/0.086*1000000/SUM(RES_hhdet_in_new!O158:O159))</f>
        <v>659.27421726492321</v>
      </c>
      <c r="P157" s="157">
        <f>IF(SUM(RES_hhdet_in_tes!P158:P159)=0,0,SUM(RES_hhdet_in_tes!P158:P159)/0.086*1000000/SUM(RES_hhdet_in_new!P158:P159))</f>
        <v>661.74089787575474</v>
      </c>
      <c r="Q157" s="157">
        <f>IF(SUM(RES_hhdet_in_tes!Q158:Q159)=0,0,SUM(RES_hhdet_in_tes!Q158:Q159)/0.086*1000000/SUM(RES_hhdet_in_new!Q158:Q159))</f>
        <v>733.35050478205335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515.12980335556017</v>
      </c>
      <c r="D159" s="57">
        <f>IF(RES_hhdet_in_tes!D159=0,0,RES_hhdet_in_tes!D159/0.086*1000000/RES_hhdet_in_new!D159)</f>
        <v>544.75798520790056</v>
      </c>
      <c r="E159" s="57">
        <f>IF(RES_hhdet_in_tes!E159=0,0,RES_hhdet_in_tes!E159/0.086*1000000/RES_hhdet_in_new!E159)</f>
        <v>537.14078156593337</v>
      </c>
      <c r="F159" s="57">
        <f>IF(RES_hhdet_in_tes!F159=0,0,RES_hhdet_in_tes!F159/0.086*1000000/RES_hhdet_in_new!F159)</f>
        <v>606.16506334004453</v>
      </c>
      <c r="G159" s="57">
        <f>IF(RES_hhdet_in_tes!G159=0,0,RES_hhdet_in_tes!G159/0.086*1000000/RES_hhdet_in_new!G159)</f>
        <v>598.18703983113789</v>
      </c>
      <c r="H159" s="57">
        <f>IF(RES_hhdet_in_tes!H159=0,0,RES_hhdet_in_tes!H159/0.086*1000000/RES_hhdet_in_new!H159)</f>
        <v>620.84551413997519</v>
      </c>
      <c r="I159" s="57">
        <f>IF(RES_hhdet_in_tes!I159=0,0,RES_hhdet_in_tes!I159/0.086*1000000/RES_hhdet_in_new!I159)</f>
        <v>609.62313718065661</v>
      </c>
      <c r="J159" s="57">
        <f>IF(RES_hhdet_in_tes!J159=0,0,RES_hhdet_in_tes!J159/0.086*1000000/RES_hhdet_in_new!J159)</f>
        <v>620.2713164719944</v>
      </c>
      <c r="K159" s="57">
        <f>IF(RES_hhdet_in_tes!K159=0,0,RES_hhdet_in_tes!K159/0.086*1000000/RES_hhdet_in_new!K159)</f>
        <v>600.53638570472071</v>
      </c>
      <c r="L159" s="57">
        <f>IF(RES_hhdet_in_tes!L159=0,0,RES_hhdet_in_tes!L159/0.086*1000000/RES_hhdet_in_new!L159)</f>
        <v>659.0717719176921</v>
      </c>
      <c r="M159" s="57">
        <f>IF(RES_hhdet_in_tes!M159=0,0,RES_hhdet_in_tes!M159/0.086*1000000/RES_hhdet_in_new!M159)</f>
        <v>658.0125941193121</v>
      </c>
      <c r="N159" s="57">
        <f>IF(RES_hhdet_in_tes!N159=0,0,RES_hhdet_in_tes!N159/0.086*1000000/RES_hhdet_in_new!N159)</f>
        <v>667.68375755836848</v>
      </c>
      <c r="O159" s="57">
        <f>IF(RES_hhdet_in_tes!O159=0,0,RES_hhdet_in_tes!O159/0.086*1000000/RES_hhdet_in_new!O159)</f>
        <v>659.27421726492321</v>
      </c>
      <c r="P159" s="57">
        <f>IF(RES_hhdet_in_tes!P159=0,0,RES_hhdet_in_tes!P159/0.086*1000000/RES_hhdet_in_new!P159)</f>
        <v>661.74089787575474</v>
      </c>
      <c r="Q159" s="57">
        <f>IF(RES_hhdet_in_tes!Q159=0,0,RES_hhdet_in_tes!Q159/0.086*1000000/RES_hhdet_in_new!Q159)</f>
        <v>733.35050478205335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5429.537688932337</v>
      </c>
      <c r="D161" s="168">
        <f t="shared" ref="D161" si="137">SUM(D162,D164,D166,D175)</f>
        <v>5395.3351529129568</v>
      </c>
      <c r="E161" s="168">
        <f t="shared" ref="E161" si="138">SUM(E162,E164,E166,E175)</f>
        <v>5928.9521603326002</v>
      </c>
      <c r="F161" s="168">
        <f t="shared" ref="F161" si="139">SUM(F162,F164,F166,F175)</f>
        <v>5558.9449870814806</v>
      </c>
      <c r="G161" s="168">
        <f t="shared" ref="G161" si="140">SUM(G162,G164,G166,G175)</f>
        <v>5424.7204286921551</v>
      </c>
      <c r="H161" s="168">
        <f t="shared" ref="H161" si="141">SUM(H162,H164,H166,H175)</f>
        <v>5675.8926821346377</v>
      </c>
      <c r="I161" s="168">
        <f t="shared" ref="I161" si="142">SUM(I162,I164,I166,I175)</f>
        <v>5694.6591954602109</v>
      </c>
      <c r="J161" s="168">
        <f t="shared" ref="J161" si="143">SUM(J162,J164,J166,J175)</f>
        <v>6451.4007667615961</v>
      </c>
      <c r="K161" s="168">
        <f t="shared" ref="K161" si="144">SUM(K162,K164,K166,K175)</f>
        <v>5714.7603661538797</v>
      </c>
      <c r="L161" s="168">
        <f t="shared" ref="L161" si="145">SUM(L162,L164,L166,L175)</f>
        <v>6273.7385607168899</v>
      </c>
      <c r="M161" s="168">
        <f t="shared" ref="M161" si="146">SUM(M162,M164,M166,M175)</f>
        <v>6245.6866542739117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551.1105735970267</v>
      </c>
      <c r="D162" s="157">
        <f t="shared" si="151"/>
        <v>699.10341318866142</v>
      </c>
      <c r="E162" s="157">
        <f t="shared" si="151"/>
        <v>1115.7855304949906</v>
      </c>
      <c r="F162" s="157">
        <f t="shared" si="151"/>
        <v>842.59305125673325</v>
      </c>
      <c r="G162" s="157">
        <f t="shared" si="151"/>
        <v>810.49863684972104</v>
      </c>
      <c r="H162" s="157">
        <f t="shared" si="151"/>
        <v>1031.8100652772509</v>
      </c>
      <c r="I162" s="157">
        <f t="shared" si="151"/>
        <v>993.63238826795782</v>
      </c>
      <c r="J162" s="157">
        <f t="shared" si="151"/>
        <v>826.2056707506689</v>
      </c>
      <c r="K162" s="157">
        <f t="shared" si="151"/>
        <v>291.78043640178555</v>
      </c>
      <c r="L162" s="157">
        <f t="shared" si="151"/>
        <v>555.15250719850815</v>
      </c>
      <c r="M162" s="157">
        <f t="shared" si="151"/>
        <v>503.01570815922025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551.1105735970267</v>
      </c>
      <c r="D163" s="57">
        <f>IF(RES_hhdet_in_tes!D163=0,0,RES_hhdet_in_tes!D163/0.086*1000000/RES_hhdet_in_new!D163)</f>
        <v>699.10341318866142</v>
      </c>
      <c r="E163" s="57">
        <f>IF(RES_hhdet_in_tes!E163=0,0,RES_hhdet_in_tes!E163/0.086*1000000/RES_hhdet_in_new!E163)</f>
        <v>1115.7855304949906</v>
      </c>
      <c r="F163" s="57">
        <f>IF(RES_hhdet_in_tes!F163=0,0,RES_hhdet_in_tes!F163/0.086*1000000/RES_hhdet_in_new!F163)</f>
        <v>842.59305125673325</v>
      </c>
      <c r="G163" s="57">
        <f>IF(RES_hhdet_in_tes!G163=0,0,RES_hhdet_in_tes!G163/0.086*1000000/RES_hhdet_in_new!G163)</f>
        <v>810.49863684972104</v>
      </c>
      <c r="H163" s="57">
        <f>IF(RES_hhdet_in_tes!H163=0,0,RES_hhdet_in_tes!H163/0.086*1000000/RES_hhdet_in_new!H163)</f>
        <v>1031.8100652772509</v>
      </c>
      <c r="I163" s="57">
        <f>IF(RES_hhdet_in_tes!I163=0,0,RES_hhdet_in_tes!I163/0.086*1000000/RES_hhdet_in_new!I163)</f>
        <v>993.63238826795782</v>
      </c>
      <c r="J163" s="57">
        <f>IF(RES_hhdet_in_tes!J163=0,0,RES_hhdet_in_tes!J163/0.086*1000000/RES_hhdet_in_new!J163)</f>
        <v>826.2056707506689</v>
      </c>
      <c r="K163" s="57">
        <f>IF(RES_hhdet_in_tes!K163=0,0,RES_hhdet_in_tes!K163/0.086*1000000/RES_hhdet_in_new!K163)</f>
        <v>291.78043640178555</v>
      </c>
      <c r="L163" s="57">
        <f>IF(RES_hhdet_in_tes!L163=0,0,RES_hhdet_in_tes!L163/0.086*1000000/RES_hhdet_in_new!L163)</f>
        <v>555.15250719850815</v>
      </c>
      <c r="M163" s="57">
        <f>IF(RES_hhdet_in_tes!M163=0,0,RES_hhdet_in_tes!M163/0.086*1000000/RES_hhdet_in_new!M163)</f>
        <v>503.01570815922025</v>
      </c>
      <c r="N163" s="57">
        <f>IF(RES_hhdet_in_tes!N163=0,0,RES_hhdet_in_tes!N163/0.086*1000000/RES_hhdet_in_new!N163)</f>
        <v>0</v>
      </c>
      <c r="O163" s="57">
        <f>IF(RES_hhdet_in_tes!O163=0,0,RES_hhdet_in_tes!O163/0.086*1000000/RES_hhdet_in_new!O163)</f>
        <v>0</v>
      </c>
      <c r="P163" s="57">
        <f>IF(RES_hhdet_in_tes!P163=0,0,RES_hhdet_in_tes!P163/0.086*1000000/RES_hhdet_in_new!P163)</f>
        <v>0</v>
      </c>
      <c r="Q163" s="57">
        <f>IF(RES_hhdet_in_tes!Q163=0,0,RES_hhdet_in_tes!Q163/0.086*1000000/RES_hhdet_in_new!Q163)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3666.1227116603445</v>
      </c>
      <c r="D164" s="157">
        <f t="shared" si="152"/>
        <v>3477.882691454799</v>
      </c>
      <c r="E164" s="157">
        <f t="shared" si="152"/>
        <v>3566.4886281169015</v>
      </c>
      <c r="F164" s="157">
        <f t="shared" si="152"/>
        <v>3393.1614932884154</v>
      </c>
      <c r="G164" s="157">
        <f t="shared" si="152"/>
        <v>3266.305062063705</v>
      </c>
      <c r="H164" s="157">
        <f t="shared" si="152"/>
        <v>3251.8865571815559</v>
      </c>
      <c r="I164" s="157">
        <f t="shared" si="152"/>
        <v>3311.2803146964666</v>
      </c>
      <c r="J164" s="157">
        <f t="shared" si="152"/>
        <v>4189.8565528675899</v>
      </c>
      <c r="K164" s="157">
        <f t="shared" si="152"/>
        <v>4190.9895311524142</v>
      </c>
      <c r="L164" s="157">
        <f t="shared" si="152"/>
        <v>4275.8858465388366</v>
      </c>
      <c r="M164" s="157">
        <f t="shared" si="152"/>
        <v>4247.5181273200487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3666.1227116603445</v>
      </c>
      <c r="D165" s="156">
        <f>IF(RES_hhdet_in_tes!D165=0,0,RES_hhdet_in_tes!D165/0.086*1000000/RES_hhdet_in_new!D165)</f>
        <v>3477.882691454799</v>
      </c>
      <c r="E165" s="156">
        <f>IF(RES_hhdet_in_tes!E165=0,0,RES_hhdet_in_tes!E165/0.086*1000000/RES_hhdet_in_new!E165)</f>
        <v>3566.4886281169015</v>
      </c>
      <c r="F165" s="156">
        <f>IF(RES_hhdet_in_tes!F165=0,0,RES_hhdet_in_tes!F165/0.086*1000000/RES_hhdet_in_new!F165)</f>
        <v>3393.1614932884154</v>
      </c>
      <c r="G165" s="156">
        <f>IF(RES_hhdet_in_tes!G165=0,0,RES_hhdet_in_tes!G165/0.086*1000000/RES_hhdet_in_new!G165)</f>
        <v>3266.305062063705</v>
      </c>
      <c r="H165" s="156">
        <f>IF(RES_hhdet_in_tes!H165=0,0,RES_hhdet_in_tes!H165/0.086*1000000/RES_hhdet_in_new!H165)</f>
        <v>3251.8865571815559</v>
      </c>
      <c r="I165" s="156">
        <f>IF(RES_hhdet_in_tes!I165=0,0,RES_hhdet_in_tes!I165/0.086*1000000/RES_hhdet_in_new!I165)</f>
        <v>3311.2803146964666</v>
      </c>
      <c r="J165" s="156">
        <f>IF(RES_hhdet_in_tes!J165=0,0,RES_hhdet_in_tes!J165/0.086*1000000/RES_hhdet_in_new!J165)</f>
        <v>4189.8565528675899</v>
      </c>
      <c r="K165" s="156">
        <f>IF(RES_hhdet_in_tes!K165=0,0,RES_hhdet_in_tes!K165/0.086*1000000/RES_hhdet_in_new!K165)</f>
        <v>4190.9895311524142</v>
      </c>
      <c r="L165" s="156">
        <f>IF(RES_hhdet_in_tes!L165=0,0,RES_hhdet_in_tes!L165/0.086*1000000/RES_hhdet_in_new!L165)</f>
        <v>4275.8858465388366</v>
      </c>
      <c r="M165" s="156">
        <f>IF(RES_hhdet_in_tes!M165=0,0,RES_hhdet_in_tes!M165/0.086*1000000/RES_hhdet_in_new!M165)</f>
        <v>4247.5181273200487</v>
      </c>
      <c r="N165" s="156">
        <f>IF(RES_hhdet_in_tes!N165=0,0,RES_hhdet_in_tes!N165/0.086*1000000/RES_hhdet_in_new!N165)</f>
        <v>0</v>
      </c>
      <c r="O165" s="156">
        <f>IF(RES_hhdet_in_tes!O165=0,0,RES_hhdet_in_tes!O165/0.086*1000000/RES_hhdet_in_new!O165)</f>
        <v>0</v>
      </c>
      <c r="P165" s="156">
        <f>IF(RES_hhdet_in_tes!P165=0,0,RES_hhdet_in_tes!P165/0.086*1000000/RES_hhdet_in_new!P165)</f>
        <v>0</v>
      </c>
      <c r="Q165" s="156">
        <f>IF(RES_hhdet_in_tes!Q165=0,0,RES_hhdet_in_tes!Q165/0.086*1000000/RES_hhdet_in_new!Q165)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697.17567153192942</v>
      </c>
      <c r="D166" s="157">
        <f>IF(SUM(RES_hhdet_in_tes!D167:D168,RES_hhdet_in_tes!D171:D172)=0,0,SUM(RES_hhdet_in_tes!D167:D168,RES_hhdet_in_tes!D171:D172)/0.086*1000000/SUM(RES_hhdet_in_new!D167:D168,RES_hhdet_in_new!D171:D172))</f>
        <v>673.59276063964705</v>
      </c>
      <c r="E166" s="157">
        <f>IF(SUM(RES_hhdet_in_tes!E167:E168,RES_hhdet_in_tes!E171:E172)=0,0,SUM(RES_hhdet_in_tes!E167:E168,RES_hhdet_in_tes!E171:E172)/0.086*1000000/SUM(RES_hhdet_in_new!E167:E168,RES_hhdet_in_new!E171:E172))</f>
        <v>709.54136348841382</v>
      </c>
      <c r="F166" s="157">
        <f>IF(SUM(RES_hhdet_in_tes!F167:F168,RES_hhdet_in_tes!F171:F172)=0,0,SUM(RES_hhdet_in_tes!F167:F168,RES_hhdet_in_tes!F171:F172)/0.086*1000000/SUM(RES_hhdet_in_new!F167:F168,RES_hhdet_in_new!F171:F172))</f>
        <v>717.02896966464141</v>
      </c>
      <c r="G166" s="157">
        <f>IF(SUM(RES_hhdet_in_tes!G167:G168,RES_hhdet_in_tes!G171:G172)=0,0,SUM(RES_hhdet_in_tes!G167:G168,RES_hhdet_in_tes!G171:G172)/0.086*1000000/SUM(RES_hhdet_in_new!G167:G168,RES_hhdet_in_new!G171:G172))</f>
        <v>749.73264251790317</v>
      </c>
      <c r="H166" s="157">
        <f>IF(SUM(RES_hhdet_in_tes!H167:H168,RES_hhdet_in_tes!H171:H172)=0,0,SUM(RES_hhdet_in_tes!H167:H168,RES_hhdet_in_tes!H171:H172)/0.086*1000000/SUM(RES_hhdet_in_new!H167:H168,RES_hhdet_in_new!H171:H172))</f>
        <v>771.35263523538129</v>
      </c>
      <c r="I166" s="157">
        <f>IF(SUM(RES_hhdet_in_tes!I167:I168,RES_hhdet_in_tes!I171:I172)=0,0,SUM(RES_hhdet_in_tes!I167:I168,RES_hhdet_in_tes!I171:I172)/0.086*1000000/SUM(RES_hhdet_in_new!I167:I168,RES_hhdet_in_new!I171:I172))</f>
        <v>780.12174756152626</v>
      </c>
      <c r="J166" s="157">
        <f>IF(SUM(RES_hhdet_in_tes!J167:J168,RES_hhdet_in_tes!J171:J172)=0,0,SUM(RES_hhdet_in_tes!J167:J168,RES_hhdet_in_tes!J171:J172)/0.086*1000000/SUM(RES_hhdet_in_new!J167:J168,RES_hhdet_in_new!J171:J172))</f>
        <v>815.07508096213257</v>
      </c>
      <c r="K166" s="157">
        <f>IF(SUM(RES_hhdet_in_tes!K167:K168,RES_hhdet_in_tes!K171:K172)=0,0,SUM(RES_hhdet_in_tes!K167:K168,RES_hhdet_in_tes!K171:K172)/0.086*1000000/SUM(RES_hhdet_in_new!K167:K168,RES_hhdet_in_new!K171:K172))</f>
        <v>631.45768974636746</v>
      </c>
      <c r="L166" s="157">
        <f>IF(SUM(RES_hhdet_in_tes!L167:L168,RES_hhdet_in_tes!L171:L172)=0,0,SUM(RES_hhdet_in_tes!L167:L168,RES_hhdet_in_tes!L171:L172)/0.086*1000000/SUM(RES_hhdet_in_new!L167:L168,RES_hhdet_in_new!L171:L172))</f>
        <v>783.63734241065242</v>
      </c>
      <c r="M166" s="157">
        <f>IF(SUM(RES_hhdet_in_tes!M167:M168,RES_hhdet_in_tes!M171:M172)=0,0,SUM(RES_hhdet_in_tes!M167:M168,RES_hhdet_in_tes!M171:M172)/0.086*1000000/SUM(RES_hhdet_in_new!M167:M168,RES_hhdet_in_new!M171:M172))</f>
        <v>837.15671249600848</v>
      </c>
      <c r="N166" s="157">
        <f>IF(SUM(RES_hhdet_in_tes!N167:N168,RES_hhdet_in_tes!N171:N172)=0,0,SUM(RES_hhdet_in_tes!N167:N168,RES_hhdet_in_tes!N171:N172)/0.086*1000000/SUM(RES_hhdet_in_new!N167:N168,RES_hhdet_in_new!N171:N172))</f>
        <v>0</v>
      </c>
      <c r="O166" s="157">
        <f>IF(SUM(RES_hhdet_in_tes!O167:O168,RES_hhdet_in_tes!O171:O172)=0,0,SUM(RES_hhdet_in_tes!O167:O168,RES_hhdet_in_tes!O171:O172)/0.086*1000000/SUM(RES_hhdet_in_new!O167:O168,RES_hhdet_in_new!O171:O172))</f>
        <v>0</v>
      </c>
      <c r="P166" s="157">
        <f>IF(SUM(RES_hhdet_in_tes!P167:P168,RES_hhdet_in_tes!P171:P172)=0,0,SUM(RES_hhdet_in_tes!P167:P168,RES_hhdet_in_tes!P171:P172)/0.086*1000000/SUM(RES_hhdet_in_new!P167:P168,RES_hhdet_in_new!P171:P172))</f>
        <v>0</v>
      </c>
      <c r="Q166" s="157">
        <f>IF(SUM(RES_hhdet_in_tes!Q167:Q168,RES_hhdet_in_tes!Q171:Q172)=0,0,SUM(RES_hhdet_in_tes!Q167:Q168,RES_hhdet_in_tes!Q171:Q172)/0.086*1000000/SUM(RES_hhdet_in_new!Q167:Q168,RES_hhdet_in_new!Q171:Q172))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697.17567153192942</v>
      </c>
      <c r="D171" s="162">
        <f>IF(RES_hhdet_in_tes!D171=0,0,RES_hhdet_in_tes!D171/0.086*1000000/RES_hhdet_in_new!D171)</f>
        <v>683.99721826884684</v>
      </c>
      <c r="E171" s="162">
        <f>IF(RES_hhdet_in_tes!E171=0,0,RES_hhdet_in_tes!E171/0.086*1000000/RES_hhdet_in_new!E171)</f>
        <v>728.79373109859637</v>
      </c>
      <c r="F171" s="162">
        <f>IF(RES_hhdet_in_tes!F171=0,0,RES_hhdet_in_tes!F171/0.086*1000000/RES_hhdet_in_new!F171)</f>
        <v>732.67487341449123</v>
      </c>
      <c r="G171" s="162">
        <f>IF(RES_hhdet_in_tes!G171=0,0,RES_hhdet_in_tes!G171/0.086*1000000/RES_hhdet_in_new!G171)</f>
        <v>772.54205071455146</v>
      </c>
      <c r="H171" s="162">
        <f>IF(RES_hhdet_in_tes!H171=0,0,RES_hhdet_in_tes!H171/0.086*1000000/RES_hhdet_in_new!H171)</f>
        <v>787.88629359105789</v>
      </c>
      <c r="I171" s="162">
        <f>IF(RES_hhdet_in_tes!I171=0,0,RES_hhdet_in_tes!I171/0.086*1000000/RES_hhdet_in_new!I171)</f>
        <v>816.65723968372822</v>
      </c>
      <c r="J171" s="162">
        <f>IF(RES_hhdet_in_tes!J171=0,0,RES_hhdet_in_tes!J171/0.086*1000000/RES_hhdet_in_new!J171)</f>
        <v>846.58297941061255</v>
      </c>
      <c r="K171" s="162">
        <f>IF(RES_hhdet_in_tes!K171=0,0,RES_hhdet_in_tes!K171/0.086*1000000/RES_hhdet_in_new!K171)</f>
        <v>681.51223204902715</v>
      </c>
      <c r="L171" s="162">
        <f>IF(RES_hhdet_in_tes!L171=0,0,RES_hhdet_in_tes!L171/0.086*1000000/RES_hhdet_in_new!L171)</f>
        <v>0</v>
      </c>
      <c r="M171" s="162">
        <f>IF(RES_hhdet_in_tes!M171=0,0,RES_hhdet_in_tes!M171/0.086*1000000/RES_hhdet_in_new!M171)</f>
        <v>865.21518795001498</v>
      </c>
      <c r="N171" s="162">
        <f>IF(RES_hhdet_in_tes!N171=0,0,RES_hhdet_in_tes!N171/0.086*1000000/RES_hhdet_in_new!N171)</f>
        <v>0</v>
      </c>
      <c r="O171" s="162">
        <f>IF(RES_hhdet_in_tes!O171=0,0,RES_hhdet_in_tes!O171/0.086*1000000/RES_hhdet_in_new!O171)</f>
        <v>0</v>
      </c>
      <c r="P171" s="162">
        <f>IF(RES_hhdet_in_tes!P171=0,0,RES_hhdet_in_tes!P171/0.086*1000000/RES_hhdet_in_new!P171)</f>
        <v>0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0</v>
      </c>
      <c r="D172" s="160">
        <f>IF(RES_hhdet_in_tes!D172=0,0,RES_hhdet_in_tes!D172/0.086*1000000/RES_hhdet_in_new!D172)</f>
        <v>672.00227626539868</v>
      </c>
      <c r="E172" s="160">
        <f>IF(RES_hhdet_in_tes!E172=0,0,RES_hhdet_in_tes!E172/0.086*1000000/RES_hhdet_in_new!E172)</f>
        <v>669.87101520740134</v>
      </c>
      <c r="F172" s="160">
        <f>IF(RES_hhdet_in_tes!F172=0,0,RES_hhdet_in_tes!F172/0.086*1000000/RES_hhdet_in_new!F172)</f>
        <v>685.50182999440256</v>
      </c>
      <c r="G172" s="160">
        <f>IF(RES_hhdet_in_tes!G172=0,0,RES_hhdet_in_tes!G172/0.086*1000000/RES_hhdet_in_new!G172)</f>
        <v>725.28189227068378</v>
      </c>
      <c r="H172" s="160">
        <f>IF(RES_hhdet_in_tes!H172=0,0,RES_hhdet_in_tes!H172/0.086*1000000/RES_hhdet_in_new!H172)</f>
        <v>723.65349136907651</v>
      </c>
      <c r="I172" s="160">
        <f>IF(RES_hhdet_in_tes!I172=0,0,RES_hhdet_in_tes!I172/0.086*1000000/RES_hhdet_in_new!I172)</f>
        <v>737.38079902642141</v>
      </c>
      <c r="J172" s="160">
        <f>IF(RES_hhdet_in_tes!J172=0,0,RES_hhdet_in_tes!J172/0.086*1000000/RES_hhdet_in_new!J172)</f>
        <v>753.44430567722429</v>
      </c>
      <c r="K172" s="160">
        <f>IF(RES_hhdet_in_tes!K172=0,0,RES_hhdet_in_tes!K172/0.086*1000000/RES_hhdet_in_new!K172)</f>
        <v>618.21495460964832</v>
      </c>
      <c r="L172" s="160">
        <f>IF(RES_hhdet_in_tes!L172=0,0,RES_hhdet_in_tes!L172/0.086*1000000/RES_hhdet_in_new!L172)</f>
        <v>783.63734241065242</v>
      </c>
      <c r="M172" s="160">
        <f>IF(RES_hhdet_in_tes!M172=0,0,RES_hhdet_in_tes!M172/0.086*1000000/RES_hhdet_in_new!M172)</f>
        <v>791.65918834228296</v>
      </c>
      <c r="N172" s="160">
        <f>IF(RES_hhdet_in_tes!N172=0,0,RES_hhdet_in_tes!N172/0.086*1000000/RES_hhdet_in_new!N172)</f>
        <v>0</v>
      </c>
      <c r="O172" s="160">
        <f>IF(RES_hhdet_in_tes!O172=0,0,RES_hhdet_in_tes!O172/0.086*1000000/RES_hhdet_in_new!O172)</f>
        <v>0</v>
      </c>
      <c r="P172" s="160">
        <f>IF(RES_hhdet_in_tes!P172=0,0,RES_hhdet_in_tes!P172/0.086*1000000/RES_hhdet_in_new!P172)</f>
        <v>0</v>
      </c>
      <c r="Q172" s="160">
        <f>IF(RES_hhdet_in_tes!Q172=0,0,RES_hhdet_in_tes!Q172/0.086*1000000/RES_hhdet_in_new!Q172)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0</v>
      </c>
      <c r="D173" s="156">
        <f>IF(RES_hhdet_in_tes!D173=0,0,RES_hhdet_in_tes!D173/0.086*1000000/RES_hhdet_in_new!D172)</f>
        <v>15.24390423805122</v>
      </c>
      <c r="E173" s="156">
        <f>IF(RES_hhdet_in_tes!E173=0,0,RES_hhdet_in_tes!E173/0.086*1000000/RES_hhdet_in_new!E172)</f>
        <v>15.895550192583855</v>
      </c>
      <c r="F173" s="156">
        <f>IF(RES_hhdet_in_tes!F173=0,0,RES_hhdet_in_tes!F173/0.086*1000000/RES_hhdet_in_new!F172)</f>
        <v>15.714612489894543</v>
      </c>
      <c r="G173" s="156">
        <f>IF(RES_hhdet_in_tes!G173=0,0,RES_hhdet_in_tes!G173/0.086*1000000/RES_hhdet_in_new!G172)</f>
        <v>16.333045027200999</v>
      </c>
      <c r="H173" s="156">
        <f>IF(RES_hhdet_in_tes!H173=0,0,RES_hhdet_in_tes!H173/0.086*1000000/RES_hhdet_in_new!H172)</f>
        <v>16.405696222262439</v>
      </c>
      <c r="I173" s="156">
        <f>IF(RES_hhdet_in_tes!I173=0,0,RES_hhdet_in_tes!I173/0.086*1000000/RES_hhdet_in_new!I172)</f>
        <v>16.81886467880102</v>
      </c>
      <c r="J173" s="156">
        <f>IF(RES_hhdet_in_tes!J173=0,0,RES_hhdet_in_tes!J173/0.086*1000000/RES_hhdet_in_new!J172)</f>
        <v>17.235622932752648</v>
      </c>
      <c r="K173" s="156">
        <f>IF(RES_hhdet_in_tes!K173=0,0,RES_hhdet_in_tes!K173/0.086*1000000/RES_hhdet_in_new!K172)</f>
        <v>13.788987485253504</v>
      </c>
      <c r="L173" s="156">
        <f>IF(RES_hhdet_in_tes!L173=0,0,RES_hhdet_in_tes!L173/0.086*1000000/RES_hhdet_in_new!L172)</f>
        <v>17.760691586842388</v>
      </c>
      <c r="M173" s="156">
        <f>IF(RES_hhdet_in_tes!M173=0,0,RES_hhdet_in_tes!M173/0.086*1000000/RES_hhdet_in_new!M172)</f>
        <v>17.539445822260305</v>
      </c>
      <c r="N173" s="156">
        <f>IF(RES_hhdet_in_tes!N173=0,0,RES_hhdet_in_tes!N173/0.086*1000000/RES_hhdet_in_new!N172)</f>
        <v>0</v>
      </c>
      <c r="O173" s="156">
        <f>IF(RES_hhdet_in_tes!O173=0,0,RES_hhdet_in_tes!O173/0.086*1000000/RES_hhdet_in_new!O172)</f>
        <v>0</v>
      </c>
      <c r="P173" s="156">
        <f>IF(RES_hhdet_in_tes!P173=0,0,RES_hhdet_in_tes!P173/0.086*1000000/RES_hhdet_in_new!P172)</f>
        <v>0</v>
      </c>
      <c r="Q173" s="156">
        <f>IF(RES_hhdet_in_tes!Q173=0,0,RES_hhdet_in_tes!Q173/0.086*1000000/RES_hhdet_in_new!Q172)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0</v>
      </c>
      <c r="D174" s="57">
        <f>IF(RES_hhdet_in_tes!D174=0,0,RES_hhdet_in_tes!D174/0.086*1000000/RES_hhdet_in_new!D172)</f>
        <v>656.75837202734749</v>
      </c>
      <c r="E174" s="57">
        <f>IF(RES_hhdet_in_tes!E174=0,0,RES_hhdet_in_tes!E174/0.086*1000000/RES_hhdet_in_new!E172)</f>
        <v>653.97546501481747</v>
      </c>
      <c r="F174" s="57">
        <f>IF(RES_hhdet_in_tes!F174=0,0,RES_hhdet_in_tes!F174/0.086*1000000/RES_hhdet_in_new!F172)</f>
        <v>669.78721750450791</v>
      </c>
      <c r="G174" s="57">
        <f>IF(RES_hhdet_in_tes!G174=0,0,RES_hhdet_in_tes!G174/0.086*1000000/RES_hhdet_in_new!G172)</f>
        <v>708.94884724348265</v>
      </c>
      <c r="H174" s="57">
        <f>IF(RES_hhdet_in_tes!H174=0,0,RES_hhdet_in_tes!H174/0.086*1000000/RES_hhdet_in_new!H172)</f>
        <v>707.24779514681416</v>
      </c>
      <c r="I174" s="57">
        <f>IF(RES_hhdet_in_tes!I174=0,0,RES_hhdet_in_tes!I174/0.086*1000000/RES_hhdet_in_new!I172)</f>
        <v>720.56193434762054</v>
      </c>
      <c r="J174" s="57">
        <f>IF(RES_hhdet_in_tes!J174=0,0,RES_hhdet_in_tes!J174/0.086*1000000/RES_hhdet_in_new!J172)</f>
        <v>736.20868274447162</v>
      </c>
      <c r="K174" s="57">
        <f>IF(RES_hhdet_in_tes!K174=0,0,RES_hhdet_in_tes!K174/0.086*1000000/RES_hhdet_in_new!K172)</f>
        <v>604.42596712439467</v>
      </c>
      <c r="L174" s="57">
        <f>IF(RES_hhdet_in_tes!L174=0,0,RES_hhdet_in_tes!L174/0.086*1000000/RES_hhdet_in_new!L172)</f>
        <v>765.87665082381011</v>
      </c>
      <c r="M174" s="57">
        <f>IF(RES_hhdet_in_tes!M174=0,0,RES_hhdet_in_tes!M174/0.086*1000000/RES_hhdet_in_new!M172)</f>
        <v>774.11974252002256</v>
      </c>
      <c r="N174" s="57">
        <f>IF(RES_hhdet_in_tes!N174=0,0,RES_hhdet_in_tes!N174/0.086*1000000/RES_hhdet_in_new!N172)</f>
        <v>0</v>
      </c>
      <c r="O174" s="57">
        <f>IF(RES_hhdet_in_tes!O174=0,0,RES_hhdet_in_tes!O174/0.086*1000000/RES_hhdet_in_new!O172)</f>
        <v>0</v>
      </c>
      <c r="P174" s="57">
        <f>IF(RES_hhdet_in_tes!P174=0,0,RES_hhdet_in_tes!P174/0.086*1000000/RES_hhdet_in_new!P172)</f>
        <v>0</v>
      </c>
      <c r="Q174" s="57">
        <f>IF(RES_hhdet_in_tes!Q174=0,0,RES_hhdet_in_tes!Q174/0.086*1000000/RES_hhdet_in_new!Q172)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515.12873214303613</v>
      </c>
      <c r="D175" s="157">
        <f>IF(SUM(RES_hhdet_in_tes!D176:D177)=0,0,SUM(RES_hhdet_in_tes!D176:D177)/0.086*1000000/SUM(RES_hhdet_in_new!D176:D177))</f>
        <v>544.75628762984888</v>
      </c>
      <c r="E175" s="157">
        <f>IF(SUM(RES_hhdet_in_tes!E176:E177)=0,0,SUM(RES_hhdet_in_tes!E176:E177)/0.086*1000000/SUM(RES_hhdet_in_new!E176:E177))</f>
        <v>537.13663823229479</v>
      </c>
      <c r="F175" s="157">
        <f>IF(SUM(RES_hhdet_in_tes!F176:F177)=0,0,SUM(RES_hhdet_in_tes!F176:F177)/0.086*1000000/SUM(RES_hhdet_in_new!F176:F177))</f>
        <v>606.16147287169053</v>
      </c>
      <c r="G175" s="157">
        <f>IF(SUM(RES_hhdet_in_tes!G176:G177)=0,0,SUM(RES_hhdet_in_tes!G176:G177)/0.086*1000000/SUM(RES_hhdet_in_new!G176:G177))</f>
        <v>598.18408726082566</v>
      </c>
      <c r="H175" s="157">
        <f>IF(SUM(RES_hhdet_in_tes!H176:H177)=0,0,SUM(RES_hhdet_in_tes!H176:H177)/0.086*1000000/SUM(RES_hhdet_in_new!H176:H177))</f>
        <v>620.84342444044955</v>
      </c>
      <c r="I175" s="157">
        <f>IF(SUM(RES_hhdet_in_tes!I176:I177)=0,0,SUM(RES_hhdet_in_tes!I176:I177)/0.086*1000000/SUM(RES_hhdet_in_new!I176:I177))</f>
        <v>609.62474493426021</v>
      </c>
      <c r="J175" s="157">
        <f>IF(SUM(RES_hhdet_in_tes!J176:J177)=0,0,SUM(RES_hhdet_in_tes!J176:J177)/0.086*1000000/SUM(RES_hhdet_in_new!J176:J177))</f>
        <v>620.26346218120466</v>
      </c>
      <c r="K175" s="157">
        <f>IF(SUM(RES_hhdet_in_tes!K176:K177)=0,0,SUM(RES_hhdet_in_tes!K176:K177)/0.086*1000000/SUM(RES_hhdet_in_new!K176:K177))</f>
        <v>600.53270885331256</v>
      </c>
      <c r="L175" s="157">
        <f>IF(SUM(RES_hhdet_in_tes!L176:L177)=0,0,SUM(RES_hhdet_in_tes!L176:L177)/0.086*1000000/SUM(RES_hhdet_in_new!L176:L177))</f>
        <v>659.06286456889291</v>
      </c>
      <c r="M175" s="157">
        <f>IF(SUM(RES_hhdet_in_tes!M176:M177)=0,0,SUM(RES_hhdet_in_tes!M176:M177)/0.086*1000000/SUM(RES_hhdet_in_new!M176:M177))</f>
        <v>657.99610629863355</v>
      </c>
      <c r="N175" s="157">
        <f>IF(SUM(RES_hhdet_in_tes!N176:N177)=0,0,SUM(RES_hhdet_in_tes!N176:N177)/0.086*1000000/SUM(RES_hhdet_in_new!N176:N177))</f>
        <v>0</v>
      </c>
      <c r="O175" s="157">
        <f>IF(SUM(RES_hhdet_in_tes!O176:O177)=0,0,SUM(RES_hhdet_in_tes!O176:O177)/0.086*1000000/SUM(RES_hhdet_in_new!O176:O177))</f>
        <v>0</v>
      </c>
      <c r="P175" s="157">
        <f>IF(SUM(RES_hhdet_in_tes!P176:P177)=0,0,SUM(RES_hhdet_in_tes!P176:P177)/0.086*1000000/SUM(RES_hhdet_in_new!P176:P177))</f>
        <v>0</v>
      </c>
      <c r="Q175" s="157">
        <f>IF(SUM(RES_hhdet_in_tes!Q176:Q177)=0,0,SUM(RES_hhdet_in_tes!Q176:Q177)/0.086*1000000/SUM(RES_hhdet_in_new!Q176:Q177))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515.12873214303613</v>
      </c>
      <c r="D177" s="57">
        <f>IF(RES_hhdet_in_tes!D177=0,0,RES_hhdet_in_tes!D177/0.086*1000000/RES_hhdet_in_new!D177)</f>
        <v>544.75628762984888</v>
      </c>
      <c r="E177" s="57">
        <f>IF(RES_hhdet_in_tes!E177=0,0,RES_hhdet_in_tes!E177/0.086*1000000/RES_hhdet_in_new!E177)</f>
        <v>537.13663823229479</v>
      </c>
      <c r="F177" s="57">
        <f>IF(RES_hhdet_in_tes!F177=0,0,RES_hhdet_in_tes!F177/0.086*1000000/RES_hhdet_in_new!F177)</f>
        <v>606.16147287169053</v>
      </c>
      <c r="G177" s="57">
        <f>IF(RES_hhdet_in_tes!G177=0,0,RES_hhdet_in_tes!G177/0.086*1000000/RES_hhdet_in_new!G177)</f>
        <v>598.18408726082566</v>
      </c>
      <c r="H177" s="57">
        <f>IF(RES_hhdet_in_tes!H177=0,0,RES_hhdet_in_tes!H177/0.086*1000000/RES_hhdet_in_new!H177)</f>
        <v>620.84342444044955</v>
      </c>
      <c r="I177" s="57">
        <f>IF(RES_hhdet_in_tes!I177=0,0,RES_hhdet_in_tes!I177/0.086*1000000/RES_hhdet_in_new!I177)</f>
        <v>609.62474493426021</v>
      </c>
      <c r="J177" s="57">
        <f>IF(RES_hhdet_in_tes!J177=0,0,RES_hhdet_in_tes!J177/0.086*1000000/RES_hhdet_in_new!J177)</f>
        <v>620.26346218120466</v>
      </c>
      <c r="K177" s="57">
        <f>IF(RES_hhdet_in_tes!K177=0,0,RES_hhdet_in_tes!K177/0.086*1000000/RES_hhdet_in_new!K177)</f>
        <v>600.53270885331256</v>
      </c>
      <c r="L177" s="57">
        <f>IF(RES_hhdet_in_tes!L177=0,0,RES_hhdet_in_tes!L177/0.086*1000000/RES_hhdet_in_new!L177)</f>
        <v>659.06286456889291</v>
      </c>
      <c r="M177" s="57">
        <f>IF(RES_hhdet_in_tes!M177=0,0,RES_hhdet_in_tes!M177/0.086*1000000/RES_hhdet_in_new!M177)</f>
        <v>657.99610629863355</v>
      </c>
      <c r="N177" s="57">
        <f>IF(RES_hhdet_in_tes!N177=0,0,RES_hhdet_in_tes!N177/0.086*1000000/RES_hhdet_in_new!N177)</f>
        <v>0</v>
      </c>
      <c r="O177" s="57">
        <f>IF(RES_hhdet_in_tes!O177=0,0,RES_hhdet_in_tes!O177/0.086*1000000/RES_hhdet_in_new!O177)</f>
        <v>0</v>
      </c>
      <c r="P177" s="57">
        <f>IF(RES_hhdet_in_tes!P177=0,0,RES_hhdet_in_tes!P177/0.086*1000000/RES_hhdet_in_new!P177)</f>
        <v>0</v>
      </c>
      <c r="Q177" s="57">
        <f>IF(RES_hhdet_in_tes!Q177=0,0,RES_hhdet_in_tes!Q177/0.086*1000000/RES_hhdet_in_new!Q177)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0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0</v>
      </c>
      <c r="G5" s="156">
        <f>IF(RES_hhdet_in_emi!G5=0,0,RES_hhdet_in_emi!G5*1000000/RES_hhdet_in_new!G5)</f>
        <v>0</v>
      </c>
      <c r="H5" s="156">
        <f>IF(RES_hhdet_in_emi!H5=0,0,RES_hhdet_in_emi!H5*1000000/RES_hhdet_in_new!H5)</f>
        <v>0</v>
      </c>
      <c r="I5" s="156">
        <f>IF(RES_hhdet_in_emi!I5=0,0,RES_hhdet_in_emi!I5*1000000/RES_hhdet_in_new!I5)</f>
        <v>0</v>
      </c>
      <c r="J5" s="156">
        <f>IF(RES_hhdet_in_emi!J5=0,0,RES_hhdet_in_emi!J5*1000000/RES_hhdet_in_new!J5)</f>
        <v>0</v>
      </c>
      <c r="K5" s="156">
        <f>IF(RES_hhdet_in_emi!K5=0,0,RES_hhdet_in_emi!K5*1000000/RES_hhdet_in_new!K5)</f>
        <v>0</v>
      </c>
      <c r="L5" s="156">
        <f>IF(RES_hhdet_in_emi!L5=0,0,RES_hhdet_in_emi!L5*1000000/RES_hhdet_in_new!L5)</f>
        <v>0</v>
      </c>
      <c r="M5" s="156">
        <f>IF(RES_hhdet_in_emi!M5=0,0,RES_hhdet_in_emi!M5*1000000/RES_hhdet_in_new!M5)</f>
        <v>0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586.9347329098739</v>
      </c>
      <c r="D24" s="168">
        <f t="shared" ref="D24" si="18">SUM(D25,D28,D30,D39)</f>
        <v>276.12121225389581</v>
      </c>
      <c r="E24" s="168">
        <f t="shared" ref="E24" si="19">SUM(E25,E28,E30,E39)</f>
        <v>420.88966182594481</v>
      </c>
      <c r="F24" s="168">
        <f t="shared" ref="F24" si="20">SUM(F25,F28,F30,F39)</f>
        <v>565.60456795312643</v>
      </c>
      <c r="G24" s="168">
        <f t="shared" ref="G24" si="21">SUM(G25,G28,G30,G39)</f>
        <v>347.21466350570495</v>
      </c>
      <c r="H24" s="168">
        <f t="shared" ref="H24" si="22">SUM(H25,H28,H30,H39)</f>
        <v>809.41640417279518</v>
      </c>
      <c r="I24" s="168">
        <f t="shared" ref="I24" si="23">SUM(I25,I28,I30,I39)</f>
        <v>600.19860023978549</v>
      </c>
      <c r="J24" s="168">
        <f t="shared" ref="J24" si="24">SUM(J25,J28,J30,J39)</f>
        <v>517.99497647759301</v>
      </c>
      <c r="K24" s="168">
        <f t="shared" ref="K24" si="25">SUM(K25,K28,K30,K39)</f>
        <v>420.66444773215721</v>
      </c>
      <c r="L24" s="168">
        <f t="shared" ref="L24" si="26">SUM(L25,L28,L30,L39)</f>
        <v>0</v>
      </c>
      <c r="M24" s="168">
        <f t="shared" ref="M24" si="27">SUM(M25,M28,M30,M39)</f>
        <v>209.50430168656715</v>
      </c>
      <c r="N24" s="168">
        <f t="shared" ref="N24" si="28">SUM(N25,N28,N30,N39)</f>
        <v>244.8229994429712</v>
      </c>
      <c r="O24" s="168">
        <f t="shared" ref="O24" si="29">SUM(O25,O28,O30,O39)</f>
        <v>0</v>
      </c>
      <c r="P24" s="168">
        <f t="shared" ref="P24" si="30">SUM(P25,P28,P30,P39)</f>
        <v>269.29753680733853</v>
      </c>
      <c r="Q24" s="168">
        <f t="shared" ref="Q24" si="31">SUM(Q25,Q28,Q30,Q39)</f>
        <v>414.31659557539189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166.77546048118177</v>
      </c>
      <c r="D25" s="157">
        <f t="shared" si="32"/>
        <v>269.52813081801401</v>
      </c>
      <c r="E25" s="157">
        <f t="shared" si="32"/>
        <v>289.88647840893356</v>
      </c>
      <c r="F25" s="157">
        <f t="shared" si="32"/>
        <v>243.5138676644392</v>
      </c>
      <c r="G25" s="157">
        <f t="shared" si="32"/>
        <v>256.39507218439564</v>
      </c>
      <c r="H25" s="157">
        <f t="shared" si="32"/>
        <v>290.62051918795402</v>
      </c>
      <c r="I25" s="157">
        <f t="shared" si="32"/>
        <v>256.47944988332216</v>
      </c>
      <c r="J25" s="157">
        <f t="shared" si="32"/>
        <v>180.35251565742553</v>
      </c>
      <c r="K25" s="157">
        <f t="shared" si="32"/>
        <v>67.350916552371572</v>
      </c>
      <c r="L25" s="157">
        <f t="shared" si="32"/>
        <v>0</v>
      </c>
      <c r="M25" s="157">
        <f t="shared" si="32"/>
        <v>209.50430168656715</v>
      </c>
      <c r="N25" s="157">
        <f t="shared" si="32"/>
        <v>244.8229994429712</v>
      </c>
      <c r="O25" s="157">
        <f t="shared" si="32"/>
        <v>0</v>
      </c>
      <c r="P25" s="157">
        <f t="shared" si="32"/>
        <v>236.29780915007274</v>
      </c>
      <c r="Q25" s="157">
        <f t="shared" si="32"/>
        <v>315.04575264720279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166.77546048118177</v>
      </c>
      <c r="D26" s="156">
        <f>IF(RES_hhdet_in_emi!D26=0,0,RES_hhdet_in_emi!D26*1000000/RES_hhdet_in_new!D26)</f>
        <v>269.52813081801401</v>
      </c>
      <c r="E26" s="156">
        <f>IF(RES_hhdet_in_emi!E26=0,0,RES_hhdet_in_emi!E26*1000000/RES_hhdet_in_new!E26)</f>
        <v>289.88647840893356</v>
      </c>
      <c r="F26" s="156">
        <f>IF(RES_hhdet_in_emi!F26=0,0,RES_hhdet_in_emi!F26*1000000/RES_hhdet_in_new!F26)</f>
        <v>243.5138676644392</v>
      </c>
      <c r="G26" s="156">
        <f>IF(RES_hhdet_in_emi!G26=0,0,RES_hhdet_in_emi!G26*1000000/RES_hhdet_in_new!G26)</f>
        <v>256.39507218439564</v>
      </c>
      <c r="H26" s="156">
        <f>IF(RES_hhdet_in_emi!H26=0,0,RES_hhdet_in_emi!H26*1000000/RES_hhdet_in_new!H26)</f>
        <v>290.62051918795402</v>
      </c>
      <c r="I26" s="156">
        <f>IF(RES_hhdet_in_emi!I26=0,0,RES_hhdet_in_emi!I26*1000000/RES_hhdet_in_new!I26)</f>
        <v>256.47944988332216</v>
      </c>
      <c r="J26" s="156">
        <f>IF(RES_hhdet_in_emi!J26=0,0,RES_hhdet_in_emi!J26*1000000/RES_hhdet_in_new!J26)</f>
        <v>180.35251565742553</v>
      </c>
      <c r="K26" s="156">
        <f>IF(RES_hhdet_in_emi!K26=0,0,RES_hhdet_in_emi!K26*1000000/RES_hhdet_in_new!K26)</f>
        <v>67.350916552371572</v>
      </c>
      <c r="L26" s="156">
        <f>IF(RES_hhdet_in_emi!L26=0,0,RES_hhdet_in_emi!L26*1000000/RES_hhdet_in_new!L26)</f>
        <v>0</v>
      </c>
      <c r="M26" s="156">
        <f>IF(RES_hhdet_in_emi!M26=0,0,RES_hhdet_in_emi!M26*1000000/RES_hhdet_in_new!M26)</f>
        <v>209.50430168656715</v>
      </c>
      <c r="N26" s="156">
        <f>IF(RES_hhdet_in_emi!N26=0,0,RES_hhdet_in_emi!N26*1000000/RES_hhdet_in_new!N26)</f>
        <v>244.8229994429712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236.29780915007274</v>
      </c>
      <c r="Q26" s="156">
        <f>IF(RES_hhdet_in_emi!Q26=0,0,RES_hhdet_in_emi!Q26*1000000/RES_hhdet_in_new!Q26)</f>
        <v>315.04575264720279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140.23177473623221</v>
      </c>
      <c r="D30" s="157">
        <f>IF(SUM(RES_hhdet_in_emi!D31:D32,RES_hhdet_in_emi!D35:D36)=0,0,SUM(RES_hhdet_in_emi!D31:D32,RES_hhdet_in_emi!D35:D36)*1000000/SUM(RES_hhdet_in_new!D31:D32,RES_hhdet_in_new!D35:D36))</f>
        <v>6.5930814358817775</v>
      </c>
      <c r="E30" s="157">
        <f>IF(SUM(RES_hhdet_in_emi!E31:E32,RES_hhdet_in_emi!E35:E36)=0,0,SUM(RES_hhdet_in_emi!E31:E32,RES_hhdet_in_emi!E35:E36)*1000000/SUM(RES_hhdet_in_new!E31:E32,RES_hhdet_in_new!E35:E36))</f>
        <v>59.836675271448193</v>
      </c>
      <c r="F30" s="157">
        <f>IF(SUM(RES_hhdet_in_emi!F31:F32,RES_hhdet_in_emi!F35:F36)=0,0,SUM(RES_hhdet_in_emi!F31:F32,RES_hhdet_in_emi!F35:F36)*1000000/SUM(RES_hhdet_in_new!F31:F32,RES_hhdet_in_new!F35:F36))</f>
        <v>57.636970204552377</v>
      </c>
      <c r="G30" s="157">
        <f>IF(SUM(RES_hhdet_in_emi!G31:G32,RES_hhdet_in_emi!G35:G36)=0,0,SUM(RES_hhdet_in_emi!G31:G32,RES_hhdet_in_emi!G35:G36)*1000000/SUM(RES_hhdet_in_new!G31:G32,RES_hhdet_in_new!G35:G36))</f>
        <v>0.42128367369193226</v>
      </c>
      <c r="H30" s="157">
        <f>IF(SUM(RES_hhdet_in_emi!H31:H32,RES_hhdet_in_emi!H35:H36)=0,0,SUM(RES_hhdet_in_emi!H31:H32,RES_hhdet_in_emi!H35:H36)*1000000/SUM(RES_hhdet_in_new!H31:H32,RES_hhdet_in_new!H35:H36))</f>
        <v>201.80169040670307</v>
      </c>
      <c r="I30" s="157">
        <f>IF(SUM(RES_hhdet_in_emi!I31:I32,RES_hhdet_in_emi!I35:I36)=0,0,SUM(RES_hhdet_in_emi!I31:I32,RES_hhdet_in_emi!I35:I36)*1000000/SUM(RES_hhdet_in_new!I31:I32,RES_hhdet_in_new!I35:I36))</f>
        <v>36.803132293409853</v>
      </c>
      <c r="J30" s="157">
        <f>IF(SUM(RES_hhdet_in_emi!J31:J32,RES_hhdet_in_emi!J35:J36)=0,0,SUM(RES_hhdet_in_emi!J31:J32,RES_hhdet_in_emi!J35:J36)*1000000/SUM(RES_hhdet_in_new!J31:J32,RES_hhdet_in_new!J35:J36))</f>
        <v>29.615441083896251</v>
      </c>
      <c r="K30" s="157">
        <f>IF(SUM(RES_hhdet_in_emi!K31:K32,RES_hhdet_in_emi!K35:K36)=0,0,SUM(RES_hhdet_in_emi!K31:K32,RES_hhdet_in_emi!K35:K36)*1000000/SUM(RES_hhdet_in_new!K31:K32,RES_hhdet_in_new!K35:K36))</f>
        <v>49.986987878947019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32.999727657265815</v>
      </c>
      <c r="Q30" s="157">
        <f>IF(SUM(RES_hhdet_in_emi!Q31:Q32,RES_hhdet_in_emi!Q35:Q36)=0,0,SUM(RES_hhdet_in_emi!Q31:Q32,RES_hhdet_in_emi!Q35:Q36)*1000000/SUM(RES_hhdet_in_new!Q31:Q32,RES_hhdet_in_new!Q35:Q36))</f>
        <v>79.072682866013039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332.355157770419</v>
      </c>
      <c r="D31" s="132">
        <f>IF(RES_hhdet_in_emi!D31=0,0,RES_hhdet_in_emi!D31*1000000/RES_hhdet_in_new!D31)</f>
        <v>332.52113739338779</v>
      </c>
      <c r="E31" s="132">
        <f>IF(RES_hhdet_in_emi!E31=0,0,RES_hhdet_in_emi!E31*1000000/RES_hhdet_in_new!E31)</f>
        <v>332.5327476396227</v>
      </c>
      <c r="F31" s="132">
        <f>IF(RES_hhdet_in_emi!F31=0,0,RES_hhdet_in_emi!F31*1000000/RES_hhdet_in_new!F31)</f>
        <v>341.07285055222587</v>
      </c>
      <c r="G31" s="132">
        <f>IF(RES_hhdet_in_emi!G31=0,0,RES_hhdet_in_emi!G31*1000000/RES_hhdet_in_new!G31)</f>
        <v>0</v>
      </c>
      <c r="H31" s="132">
        <f>IF(RES_hhdet_in_emi!H31=0,0,RES_hhdet_in_emi!H31*1000000/RES_hhdet_in_new!H31)</f>
        <v>356.48312469288976</v>
      </c>
      <c r="I31" s="132">
        <f>IF(RES_hhdet_in_emi!I31=0,0,RES_hhdet_in_emi!I31*1000000/RES_hhdet_in_new!I31)</f>
        <v>360.77125835342099</v>
      </c>
      <c r="J31" s="132">
        <f>IF(RES_hhdet_in_emi!J31=0,0,RES_hhdet_in_emi!J31*1000000/RES_hhdet_in_new!J31)</f>
        <v>365.11547764811115</v>
      </c>
      <c r="K31" s="132">
        <f>IF(RES_hhdet_in_emi!K31=0,0,RES_hhdet_in_emi!K31*1000000/RES_hhdet_in_new!K31)</f>
        <v>298.29240665742509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382.40344577157981</v>
      </c>
      <c r="Q31" s="132">
        <f>IF(RES_hhdet_in_emi!Q31=0,0,RES_hhdet_in_emi!Q31*1000000/RES_hhdet_in_new!Q31)</f>
        <v>397.66687047838417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7.1515241060489174</v>
      </c>
      <c r="E32" s="132">
        <f>IF(RES_hhdet_in_emi!E32=0,0,RES_hhdet_in_emi!E32*1000000/RES_hhdet_in_new!E32)</f>
        <v>7.0701452099743722</v>
      </c>
      <c r="F32" s="132">
        <f>IF(RES_hhdet_in_emi!F32=0,0,RES_hhdet_in_emi!F32*1000000/RES_hhdet_in_new!F32)</f>
        <v>7.1848231034580019</v>
      </c>
      <c r="G32" s="132">
        <f>IF(RES_hhdet_in_emi!G32=0,0,RES_hhdet_in_emi!G32*1000000/RES_hhdet_in_new!G32)</f>
        <v>7.5464219102827794</v>
      </c>
      <c r="H32" s="132">
        <f>IF(RES_hhdet_in_emi!H32=0,0,RES_hhdet_in_emi!H32*1000000/RES_hhdet_in_new!H32)</f>
        <v>7.4706002270068534</v>
      </c>
      <c r="I32" s="132">
        <f>IF(RES_hhdet_in_emi!I32=0,0,RES_hhdet_in_emi!I32*1000000/RES_hhdet_in_new!I32)</f>
        <v>7.5628333219849599</v>
      </c>
      <c r="J32" s="132">
        <f>IF(RES_hhdet_in_emi!J32=0,0,RES_hhdet_in_emi!J32*1000000/RES_hhdet_in_new!J32)</f>
        <v>7.6690250622488119</v>
      </c>
      <c r="K32" s="132">
        <f>IF(RES_hhdet_in_emi!K32=0,0,RES_hhdet_in_emi!K32*1000000/RES_hhdet_in_new!K32)</f>
        <v>6.2488491155895316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10.663584064543743</v>
      </c>
      <c r="Q32" s="132">
        <f>IF(RES_hhdet_in_emi!Q32=0,0,RES_hhdet_in_emi!Q32*1000000/RES_hhdet_in_new!Q32)</f>
        <v>28.243372437190249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7.1515241060489174</v>
      </c>
      <c r="E33" s="165">
        <f>IF(RES_hhdet_in_emi!E33=0,0,RES_hhdet_in_emi!E33*1000000/RES_hhdet_in_new!E32)</f>
        <v>7.0701452099743722</v>
      </c>
      <c r="F33" s="165">
        <f>IF(RES_hhdet_in_emi!F33=0,0,RES_hhdet_in_emi!F33*1000000/RES_hhdet_in_new!F32)</f>
        <v>7.1848231034580019</v>
      </c>
      <c r="G33" s="165">
        <f>IF(RES_hhdet_in_emi!G33=0,0,RES_hhdet_in_emi!G33*1000000/RES_hhdet_in_new!G32)</f>
        <v>7.5464219102827794</v>
      </c>
      <c r="H33" s="165">
        <f>IF(RES_hhdet_in_emi!H33=0,0,RES_hhdet_in_emi!H33*1000000/RES_hhdet_in_new!H32)</f>
        <v>7.4706002270068534</v>
      </c>
      <c r="I33" s="165">
        <f>IF(RES_hhdet_in_emi!I33=0,0,RES_hhdet_in_emi!I33*1000000/RES_hhdet_in_new!I32)</f>
        <v>7.5628333219849599</v>
      </c>
      <c r="J33" s="165">
        <f>IF(RES_hhdet_in_emi!J33=0,0,RES_hhdet_in_emi!J33*1000000/RES_hhdet_in_new!J32)</f>
        <v>7.6690250622488119</v>
      </c>
      <c r="K33" s="165">
        <f>IF(RES_hhdet_in_emi!K33=0,0,RES_hhdet_in_emi!K33*1000000/RES_hhdet_in_new!K32)</f>
        <v>6.2488491155895316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10.663584064543743</v>
      </c>
      <c r="Q33" s="165">
        <f>IF(RES_hhdet_in_emi!Q33=0,0,RES_hhdet_in_emi!Q33*1000000/RES_hhdet_in_new!Q32)</f>
        <v>28.243372437190249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279.92749769245995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71.166508145563043</v>
      </c>
      <c r="F39" s="157">
        <f>IF(SUM(RES_hhdet_in_emi!F40:F41)=0,0,SUM(RES_hhdet_in_emi!F40:F41)*1000000/SUM(RES_hhdet_in_new!F40:F41))</f>
        <v>264.45373008413492</v>
      </c>
      <c r="G39" s="157">
        <f>IF(SUM(RES_hhdet_in_emi!G40:G41)=0,0,SUM(RES_hhdet_in_emi!G40:G41)*1000000/SUM(RES_hhdet_in_new!G40:G41))</f>
        <v>90.398307647617344</v>
      </c>
      <c r="H39" s="157">
        <f>IF(SUM(RES_hhdet_in_emi!H40:H41)=0,0,SUM(RES_hhdet_in_emi!H40:H41)*1000000/SUM(RES_hhdet_in_new!H40:H41))</f>
        <v>316.99419457813809</v>
      </c>
      <c r="I39" s="157">
        <f>IF(SUM(RES_hhdet_in_emi!I40:I41)=0,0,SUM(RES_hhdet_in_emi!I40:I41)*1000000/SUM(RES_hhdet_in_new!I40:I41))</f>
        <v>306.91601806305351</v>
      </c>
      <c r="J39" s="157">
        <f>IF(SUM(RES_hhdet_in_emi!J40:J41)=0,0,SUM(RES_hhdet_in_emi!J40:J41)*1000000/SUM(RES_hhdet_in_new!J40:J41))</f>
        <v>308.0270197362712</v>
      </c>
      <c r="K39" s="157">
        <f>IF(SUM(RES_hhdet_in_emi!K40:K41)=0,0,SUM(RES_hhdet_in_emi!K40:K41)*1000000/SUM(RES_hhdet_in_new!K40:K41))</f>
        <v>303.32654330083864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20.198160062176029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279.92749769245995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272.2426466257487</v>
      </c>
      <c r="F40" s="156">
        <f>IF(RES_hhdet_in_emi!F40=0,0,RES_hhdet_in_emi!F40*1000000/RES_hhdet_in_new!F40)</f>
        <v>314.9875335119338</v>
      </c>
      <c r="G40" s="156">
        <f>IF(RES_hhdet_in_emi!G40=0,0,RES_hhdet_in_emi!G40*1000000/RES_hhdet_in_new!G40)</f>
        <v>311.53924694251691</v>
      </c>
      <c r="H40" s="156">
        <f>IF(RES_hhdet_in_emi!H40=0,0,RES_hhdet_in_emi!H40*1000000/RES_hhdet_in_new!H40)</f>
        <v>316.99419457813809</v>
      </c>
      <c r="I40" s="156">
        <f>IF(RES_hhdet_in_emi!I40=0,0,RES_hhdet_in_emi!I40*1000000/RES_hhdet_in_new!I40)</f>
        <v>306.91601806305351</v>
      </c>
      <c r="J40" s="156">
        <f>IF(RES_hhdet_in_emi!J40=0,0,RES_hhdet_in_emi!J40*1000000/RES_hhdet_in_new!J40)</f>
        <v>308.0270197362712</v>
      </c>
      <c r="K40" s="156">
        <f>IF(RES_hhdet_in_emi!K40=0,0,RES_hhdet_in_emi!K40*1000000/RES_hhdet_in_new!K40)</f>
        <v>303.32654330083864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347.75872005696624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218.93979339747466</v>
      </c>
      <c r="P43" s="168">
        <f t="shared" ref="P43" si="47">SUM(P44,P47,P49,P58)</f>
        <v>214.24445852570599</v>
      </c>
      <c r="Q43" s="168">
        <f t="shared" ref="Q43" si="48">SUM(Q44,Q47,Q49,Q58)</f>
        <v>280.06721942200306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218.93979339747466</v>
      </c>
      <c r="P44" s="157">
        <f t="shared" si="49"/>
        <v>214.24445852570599</v>
      </c>
      <c r="Q44" s="157">
        <f t="shared" si="49"/>
        <v>280.06721942200306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0</v>
      </c>
      <c r="D45" s="156">
        <f>IF(RES_hhdet_in_emi!D45=0,0,RES_hhdet_in_emi!D45*1000000/RES_hhdet_in_new!D45)</f>
        <v>0</v>
      </c>
      <c r="E45" s="156">
        <f>IF(RES_hhdet_in_emi!E45=0,0,RES_hhdet_in_emi!E45*1000000/RES_hhdet_in_new!E45)</f>
        <v>0</v>
      </c>
      <c r="F45" s="156">
        <f>IF(RES_hhdet_in_emi!F45=0,0,RES_hhdet_in_emi!F45*1000000/RES_hhdet_in_new!F45)</f>
        <v>0</v>
      </c>
      <c r="G45" s="156">
        <f>IF(RES_hhdet_in_emi!G45=0,0,RES_hhdet_in_emi!G45*1000000/RES_hhdet_in_new!G45)</f>
        <v>0</v>
      </c>
      <c r="H45" s="156">
        <f>IF(RES_hhdet_in_emi!H45=0,0,RES_hhdet_in_emi!H45*1000000/RES_hhdet_in_new!H45)</f>
        <v>0</v>
      </c>
      <c r="I45" s="156">
        <f>IF(RES_hhdet_in_emi!I45=0,0,RES_hhdet_in_emi!I45*1000000/RES_hhdet_in_new!I45)</f>
        <v>0</v>
      </c>
      <c r="J45" s="156">
        <f>IF(RES_hhdet_in_emi!J45=0,0,RES_hhdet_in_emi!J45*1000000/RES_hhdet_in_new!J45)</f>
        <v>0</v>
      </c>
      <c r="K45" s="156">
        <f>IF(RES_hhdet_in_emi!K45=0,0,RES_hhdet_in_emi!K45*1000000/RES_hhdet_in_new!K45)</f>
        <v>0</v>
      </c>
      <c r="L45" s="156">
        <f>IF(RES_hhdet_in_emi!L45=0,0,RES_hhdet_in_emi!L45*1000000/RES_hhdet_in_new!L45)</f>
        <v>0</v>
      </c>
      <c r="M45" s="156">
        <f>IF(RES_hhdet_in_emi!M45=0,0,RES_hhdet_in_emi!M45*1000000/RES_hhdet_in_new!M45)</f>
        <v>0</v>
      </c>
      <c r="N45" s="156">
        <f>IF(RES_hhdet_in_emi!N45=0,0,RES_hhdet_in_emi!N45*1000000/RES_hhdet_in_new!N45)</f>
        <v>0</v>
      </c>
      <c r="O45" s="156">
        <f>IF(RES_hhdet_in_emi!O45=0,0,RES_hhdet_in_emi!O45*1000000/RES_hhdet_in_new!O45)</f>
        <v>218.93979339747466</v>
      </c>
      <c r="P45" s="156">
        <f>IF(RES_hhdet_in_emi!P45=0,0,RES_hhdet_in_emi!P45*1000000/RES_hhdet_in_new!P45)</f>
        <v>214.24445852570599</v>
      </c>
      <c r="Q45" s="156">
        <f>IF(RES_hhdet_in_emi!Q45=0,0,RES_hhdet_in_emi!Q45*1000000/RES_hhdet_in_new!Q45)</f>
        <v>280.06721942200306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0</v>
      </c>
      <c r="D49" s="157">
        <f>IF(SUM(RES_hhdet_in_emi!D50:D51,RES_hhdet_in_emi!D54:D55)=0,0,SUM(RES_hhdet_in_emi!D50:D51,RES_hhdet_in_emi!D54:D55)*1000000/SUM(RES_hhdet_in_new!D50:D51,RES_hhdet_in_new!D54:D55))</f>
        <v>0</v>
      </c>
      <c r="E49" s="157">
        <f>IF(SUM(RES_hhdet_in_emi!E50:E51,RES_hhdet_in_emi!E54:E55)=0,0,SUM(RES_hhdet_in_emi!E50:E51,RES_hhdet_in_emi!E54:E55)*1000000/SUM(RES_hhdet_in_new!E50:E51,RES_hhdet_in_new!E54:E55))</f>
        <v>0</v>
      </c>
      <c r="F49" s="157">
        <f>IF(SUM(RES_hhdet_in_emi!F50:F51,RES_hhdet_in_emi!F54:F55)=0,0,SUM(RES_hhdet_in_emi!F50:F51,RES_hhdet_in_emi!F54:F55)*1000000/SUM(RES_hhdet_in_new!F50:F51,RES_hhdet_in_new!F54:F55))</f>
        <v>0</v>
      </c>
      <c r="G49" s="157">
        <f>IF(SUM(RES_hhdet_in_emi!G50:G51,RES_hhdet_in_emi!G54:G55)=0,0,SUM(RES_hhdet_in_emi!G50:G51,RES_hhdet_in_emi!G54:G55)*1000000/SUM(RES_hhdet_in_new!G50:G51,RES_hhdet_in_new!G54:G55))</f>
        <v>0</v>
      </c>
      <c r="H49" s="157">
        <f>IF(SUM(RES_hhdet_in_emi!H50:H51,RES_hhdet_in_emi!H54:H55)=0,0,SUM(RES_hhdet_in_emi!H50:H51,RES_hhdet_in_emi!H54:H55)*1000000/SUM(RES_hhdet_in_new!H50:H51,RES_hhdet_in_new!H54:H55))</f>
        <v>0</v>
      </c>
      <c r="I49" s="157">
        <f>IF(SUM(RES_hhdet_in_emi!I50:I51,RES_hhdet_in_emi!I54:I55)=0,0,SUM(RES_hhdet_in_emi!I50:I51,RES_hhdet_in_emi!I54:I55)*1000000/SUM(RES_hhdet_in_new!I50:I51,RES_hhdet_in_new!I54:I55))</f>
        <v>0</v>
      </c>
      <c r="J49" s="157">
        <f>IF(SUM(RES_hhdet_in_emi!J50:J51,RES_hhdet_in_emi!J54:J55)=0,0,SUM(RES_hhdet_in_emi!J50:J51,RES_hhdet_in_emi!J54:J55)*1000000/SUM(RES_hhdet_in_new!J50:J51,RES_hhdet_in_new!J54:J55))</f>
        <v>0</v>
      </c>
      <c r="K49" s="157">
        <f>IF(SUM(RES_hhdet_in_emi!K50:K51,RES_hhdet_in_emi!K54:K55)=0,0,SUM(RES_hhdet_in_emi!K50:K51,RES_hhdet_in_emi!K54:K55)*1000000/SUM(RES_hhdet_in_new!K50:K51,RES_hhdet_in_new!K54:K55))</f>
        <v>0</v>
      </c>
      <c r="L49" s="157">
        <f>IF(SUM(RES_hhdet_in_emi!L50:L51,RES_hhdet_in_emi!L54:L55)=0,0,SUM(RES_hhdet_in_emi!L50:L51,RES_hhdet_in_emi!L54:L55)*1000000/SUM(RES_hhdet_in_new!L50:L51,RES_hhdet_in_new!L54:L55))</f>
        <v>0</v>
      </c>
      <c r="M49" s="157">
        <f>IF(SUM(RES_hhdet_in_emi!M50:M51,RES_hhdet_in_emi!M54:M55)=0,0,SUM(RES_hhdet_in_emi!M50:M51,RES_hhdet_in_emi!M54:M55)*1000000/SUM(RES_hhdet_in_new!M50:M51,RES_hhdet_in_new!M54:M55))</f>
        <v>0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0</v>
      </c>
      <c r="Q49" s="157">
        <f>IF(SUM(RES_hhdet_in_emi!Q50:Q51,RES_hhdet_in_emi!Q54:Q55)=0,0,SUM(RES_hhdet_in_emi!Q50:Q51,RES_hhdet_in_emi!Q54:Q55)*1000000/SUM(RES_hhdet_in_new!Q50:Q51,RES_hhdet_in_new!Q54:Q55))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0</v>
      </c>
      <c r="D50" s="132">
        <f>IF(RES_hhdet_in_emi!D50=0,0,RES_hhdet_in_emi!D50*1000000/RES_hhdet_in_new!D50)</f>
        <v>0</v>
      </c>
      <c r="E50" s="132">
        <f>IF(RES_hhdet_in_emi!E50=0,0,RES_hhdet_in_emi!E50*1000000/RES_hhdet_in_new!E50)</f>
        <v>0</v>
      </c>
      <c r="F50" s="132">
        <f>IF(RES_hhdet_in_emi!F50=0,0,RES_hhdet_in_emi!F50*1000000/RES_hhdet_in_new!F50)</f>
        <v>0</v>
      </c>
      <c r="G50" s="132">
        <f>IF(RES_hhdet_in_emi!G50=0,0,RES_hhdet_in_emi!G50*1000000/RES_hhdet_in_new!G50)</f>
        <v>0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0</v>
      </c>
      <c r="J50" s="132">
        <f>IF(RES_hhdet_in_emi!J50=0,0,RES_hhdet_in_emi!J50*1000000/RES_hhdet_in_new!J50)</f>
        <v>0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0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0</v>
      </c>
      <c r="L51" s="132">
        <f>IF(RES_hhdet_in_emi!L51=0,0,RES_hhdet_in_emi!L51*1000000/RES_hhdet_in_new!L51)</f>
        <v>0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0</v>
      </c>
      <c r="L52" s="165">
        <f>IF(RES_hhdet_in_emi!L52=0,0,RES_hhdet_in_emi!L52*1000000/RES_hhdet_in_new!L51)</f>
        <v>0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0</v>
      </c>
      <c r="D62" s="168">
        <f t="shared" ref="D62" si="52">SUM(D63,D66,D68,D77)</f>
        <v>0</v>
      </c>
      <c r="E62" s="168">
        <f t="shared" ref="E62" si="53">SUM(E63,E66,E68,E77)</f>
        <v>0</v>
      </c>
      <c r="F62" s="168">
        <f t="shared" ref="F62" si="54">SUM(F63,F66,F68,F77)</f>
        <v>0</v>
      </c>
      <c r="G62" s="168">
        <f t="shared" ref="G62" si="55">SUM(G63,G66,G68,G77)</f>
        <v>0</v>
      </c>
      <c r="H62" s="168">
        <f t="shared" ref="H62" si="56">SUM(H63,H66,H68,H77)</f>
        <v>0</v>
      </c>
      <c r="I62" s="168">
        <f t="shared" ref="I62" si="57">SUM(I63,I66,I68,I77)</f>
        <v>0</v>
      </c>
      <c r="J62" s="168">
        <f t="shared" ref="J62" si="58">SUM(J63,J66,J68,J77)</f>
        <v>0</v>
      </c>
      <c r="K62" s="168">
        <f t="shared" ref="K62" si="59">SUM(K63,K66,K68,K77)</f>
        <v>0</v>
      </c>
      <c r="L62" s="168">
        <f t="shared" ref="L62" si="60">SUM(L63,L66,L68,L77)</f>
        <v>0</v>
      </c>
      <c r="M62" s="168">
        <f t="shared" ref="M62" si="61">SUM(M63,M66,M68,M77)</f>
        <v>0</v>
      </c>
      <c r="N62" s="168">
        <f t="shared" ref="N62" si="62">SUM(N63,N66,N68,N77)</f>
        <v>0</v>
      </c>
      <c r="O62" s="168">
        <f t="shared" ref="O62" si="63">SUM(O63,O66,O68,O77)</f>
        <v>0</v>
      </c>
      <c r="P62" s="168">
        <f t="shared" ref="P62" si="64">SUM(P63,P66,P68,P77)</f>
        <v>0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0</v>
      </c>
      <c r="D63" s="157">
        <f t="shared" si="66"/>
        <v>0</v>
      </c>
      <c r="E63" s="157">
        <f t="shared" si="66"/>
        <v>0</v>
      </c>
      <c r="F63" s="157">
        <f t="shared" si="66"/>
        <v>0</v>
      </c>
      <c r="G63" s="157">
        <f t="shared" si="66"/>
        <v>0</v>
      </c>
      <c r="H63" s="157">
        <f t="shared" si="66"/>
        <v>0</v>
      </c>
      <c r="I63" s="157">
        <f t="shared" si="66"/>
        <v>0</v>
      </c>
      <c r="J63" s="157">
        <f t="shared" si="66"/>
        <v>0</v>
      </c>
      <c r="K63" s="157">
        <f t="shared" si="66"/>
        <v>0</v>
      </c>
      <c r="L63" s="157">
        <f t="shared" si="66"/>
        <v>0</v>
      </c>
      <c r="M63" s="157">
        <f t="shared" si="66"/>
        <v>0</v>
      </c>
      <c r="N63" s="157">
        <f t="shared" si="66"/>
        <v>0</v>
      </c>
      <c r="O63" s="157">
        <f t="shared" si="66"/>
        <v>0</v>
      </c>
      <c r="P63" s="157">
        <f t="shared" si="66"/>
        <v>0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0</v>
      </c>
      <c r="D64" s="156">
        <f>IF(RES_hhdet_in_emi!D64=0,0,RES_hhdet_in_emi!D64*1000000/RES_hhdet_in_new!D64)</f>
        <v>0</v>
      </c>
      <c r="E64" s="156">
        <f>IF(RES_hhdet_in_emi!E64=0,0,RES_hhdet_in_emi!E64*1000000/RES_hhdet_in_new!E64)</f>
        <v>0</v>
      </c>
      <c r="F64" s="156">
        <f>IF(RES_hhdet_in_emi!F64=0,0,RES_hhdet_in_emi!F64*1000000/RES_hhdet_in_new!F64)</f>
        <v>0</v>
      </c>
      <c r="G64" s="156">
        <f>IF(RES_hhdet_in_emi!G64=0,0,RES_hhdet_in_emi!G64*1000000/RES_hhdet_in_new!G64)</f>
        <v>0</v>
      </c>
      <c r="H64" s="156">
        <f>IF(RES_hhdet_in_emi!H64=0,0,RES_hhdet_in_emi!H64*1000000/RES_hhdet_in_new!H64)</f>
        <v>0</v>
      </c>
      <c r="I64" s="156">
        <f>IF(RES_hhdet_in_emi!I64=0,0,RES_hhdet_in_emi!I64*1000000/RES_hhdet_in_new!I64)</f>
        <v>0</v>
      </c>
      <c r="J64" s="156">
        <f>IF(RES_hhdet_in_emi!J64=0,0,RES_hhdet_in_emi!J64*1000000/RES_hhdet_in_new!J64)</f>
        <v>0</v>
      </c>
      <c r="K64" s="156">
        <f>IF(RES_hhdet_in_emi!K64=0,0,RES_hhdet_in_emi!K64*1000000/RES_hhdet_in_new!K64)</f>
        <v>0</v>
      </c>
      <c r="L64" s="156">
        <f>IF(RES_hhdet_in_emi!L64=0,0,RES_hhdet_in_emi!L64*1000000/RES_hhdet_in_new!L64)</f>
        <v>0</v>
      </c>
      <c r="M64" s="156">
        <f>IF(RES_hhdet_in_emi!M64=0,0,RES_hhdet_in_emi!M64*1000000/RES_hhdet_in_new!M64)</f>
        <v>0</v>
      </c>
      <c r="N64" s="156">
        <f>IF(RES_hhdet_in_emi!N64=0,0,RES_hhdet_in_emi!N64*1000000/RES_hhdet_in_new!N64)</f>
        <v>0</v>
      </c>
      <c r="O64" s="156">
        <f>IF(RES_hhdet_in_emi!O64=0,0,RES_hhdet_in_emi!O64*1000000/RES_hhdet_in_new!O64)</f>
        <v>0</v>
      </c>
      <c r="P64" s="156">
        <f>IF(RES_hhdet_in_emi!P64=0,0,RES_hhdet_in_emi!P64*1000000/RES_hhdet_in_new!P64)</f>
        <v>0</v>
      </c>
      <c r="Q64" s="156">
        <f>IF(RES_hhdet_in_emi!Q64=0,0,RES_hhdet_in_emi!Q64*1000000/RES_hhdet_in_new!Q64)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0</v>
      </c>
      <c r="D68" s="157">
        <f>IF(SUM(RES_hhdet_in_emi!D69:D70,RES_hhdet_in_emi!D73:D74)=0,0,SUM(RES_hhdet_in_emi!D69:D70,RES_hhdet_in_emi!D73:D74)*1000000/SUM(RES_hhdet_in_new!D69:D70,RES_hhdet_in_new!D73:D74))</f>
        <v>0</v>
      </c>
      <c r="E68" s="157">
        <f>IF(SUM(RES_hhdet_in_emi!E69:E70,RES_hhdet_in_emi!E73:E74)=0,0,SUM(RES_hhdet_in_emi!E69:E70,RES_hhdet_in_emi!E73:E74)*1000000/SUM(RES_hhdet_in_new!E69:E70,RES_hhdet_in_new!E73:E74))</f>
        <v>0</v>
      </c>
      <c r="F68" s="157">
        <f>IF(SUM(RES_hhdet_in_emi!F69:F70,RES_hhdet_in_emi!F73:F74)=0,0,SUM(RES_hhdet_in_emi!F69:F70,RES_hhdet_in_emi!F73:F74)*1000000/SUM(RES_hhdet_in_new!F69:F70,RES_hhdet_in_new!F73:F74))</f>
        <v>0</v>
      </c>
      <c r="G68" s="157">
        <f>IF(SUM(RES_hhdet_in_emi!G69:G70,RES_hhdet_in_emi!G73:G74)=0,0,SUM(RES_hhdet_in_emi!G69:G70,RES_hhdet_in_emi!G73:G74)*1000000/SUM(RES_hhdet_in_new!G69:G70,RES_hhdet_in_new!G73:G74))</f>
        <v>0</v>
      </c>
      <c r="H68" s="157">
        <f>IF(SUM(RES_hhdet_in_emi!H69:H70,RES_hhdet_in_emi!H73:H74)=0,0,SUM(RES_hhdet_in_emi!H69:H70,RES_hhdet_in_emi!H73:H74)*1000000/SUM(RES_hhdet_in_new!H69:H70,RES_hhdet_in_new!H73:H74))</f>
        <v>0</v>
      </c>
      <c r="I68" s="157">
        <f>IF(SUM(RES_hhdet_in_emi!I69:I70,RES_hhdet_in_emi!I73:I74)=0,0,SUM(RES_hhdet_in_emi!I69:I70,RES_hhdet_in_emi!I73:I74)*1000000/SUM(RES_hhdet_in_new!I69:I70,RES_hhdet_in_new!I73:I74))</f>
        <v>0</v>
      </c>
      <c r="J68" s="157">
        <f>IF(SUM(RES_hhdet_in_emi!J69:J70,RES_hhdet_in_emi!J73:J74)=0,0,SUM(RES_hhdet_in_emi!J69:J70,RES_hhdet_in_emi!J73:J74)*1000000/SUM(RES_hhdet_in_new!J69:J70,RES_hhdet_in_new!J73:J74))</f>
        <v>0</v>
      </c>
      <c r="K68" s="157">
        <f>IF(SUM(RES_hhdet_in_emi!K69:K70,RES_hhdet_in_emi!K73:K74)=0,0,SUM(RES_hhdet_in_emi!K69:K70,RES_hhdet_in_emi!K73:K74)*1000000/SUM(RES_hhdet_in_new!K69:K70,RES_hhdet_in_new!K73:K74))</f>
        <v>0</v>
      </c>
      <c r="L68" s="157">
        <f>IF(SUM(RES_hhdet_in_emi!L69:L70,RES_hhdet_in_emi!L73:L74)=0,0,SUM(RES_hhdet_in_emi!L69:L70,RES_hhdet_in_emi!L73:L74)*1000000/SUM(RES_hhdet_in_new!L69:L70,RES_hhdet_in_new!L73:L74))</f>
        <v>0</v>
      </c>
      <c r="M68" s="157">
        <f>IF(SUM(RES_hhdet_in_emi!M69:M70,RES_hhdet_in_emi!M73:M74)=0,0,SUM(RES_hhdet_in_emi!M69:M70,RES_hhdet_in_emi!M73:M74)*1000000/SUM(RES_hhdet_in_new!M69:M70,RES_hhdet_in_new!M73:M74))</f>
        <v>0</v>
      </c>
      <c r="N68" s="157">
        <f>IF(SUM(RES_hhdet_in_emi!N69:N70,RES_hhdet_in_emi!N73:N74)=0,0,SUM(RES_hhdet_in_emi!N69:N70,RES_hhdet_in_emi!N73:N74)*1000000/SUM(RES_hhdet_in_new!N69:N70,RES_hhdet_in_new!N73:N74))</f>
        <v>0</v>
      </c>
      <c r="O68" s="157">
        <f>IF(SUM(RES_hhdet_in_emi!O69:O70,RES_hhdet_in_emi!O73:O74)=0,0,SUM(RES_hhdet_in_emi!O69:O70,RES_hhdet_in_emi!O73:O74)*1000000/SUM(RES_hhdet_in_new!O69:O70,RES_hhdet_in_new!O73:O74))</f>
        <v>0</v>
      </c>
      <c r="P68" s="157">
        <f>IF(SUM(RES_hhdet_in_emi!P69:P70,RES_hhdet_in_emi!P73:P74)=0,0,SUM(RES_hhdet_in_emi!P69:P70,RES_hhdet_in_emi!P73:P74)*1000000/SUM(RES_hhdet_in_new!P69:P70,RES_hhdet_in_new!P73:P74))</f>
        <v>0</v>
      </c>
      <c r="Q68" s="157">
        <f>IF(SUM(RES_hhdet_in_emi!Q69:Q70,RES_hhdet_in_emi!Q73:Q74)=0,0,SUM(RES_hhdet_in_emi!Q69:Q70,RES_hhdet_in_emi!Q73:Q74)*1000000/SUM(RES_hhdet_in_new!Q69:Q70,RES_hhdet_in_new!Q73:Q74))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0</v>
      </c>
      <c r="D69" s="132">
        <f>IF(RES_hhdet_in_emi!D69=0,0,RES_hhdet_in_emi!D69*1000000/RES_hhdet_in_new!D69)</f>
        <v>0</v>
      </c>
      <c r="E69" s="132">
        <f>IF(RES_hhdet_in_emi!E69=0,0,RES_hhdet_in_emi!E69*1000000/RES_hhdet_in_new!E69)</f>
        <v>0</v>
      </c>
      <c r="F69" s="132">
        <f>IF(RES_hhdet_in_emi!F69=0,0,RES_hhdet_in_emi!F69*1000000/RES_hhdet_in_new!F69)</f>
        <v>0</v>
      </c>
      <c r="G69" s="132">
        <f>IF(RES_hhdet_in_emi!G69=0,0,RES_hhdet_in_emi!G69*1000000/RES_hhdet_in_new!G69)</f>
        <v>0</v>
      </c>
      <c r="H69" s="132">
        <f>IF(RES_hhdet_in_emi!H69=0,0,RES_hhdet_in_emi!H69*1000000/RES_hhdet_in_new!H69)</f>
        <v>0</v>
      </c>
      <c r="I69" s="132">
        <f>IF(RES_hhdet_in_emi!I69=0,0,RES_hhdet_in_emi!I69*1000000/RES_hhdet_in_new!I69)</f>
        <v>0</v>
      </c>
      <c r="J69" s="132">
        <f>IF(RES_hhdet_in_emi!J69=0,0,RES_hhdet_in_emi!J69*1000000/RES_hhdet_in_new!J69)</f>
        <v>0</v>
      </c>
      <c r="K69" s="132">
        <f>IF(RES_hhdet_in_emi!K69=0,0,RES_hhdet_in_emi!K69*1000000/RES_hhdet_in_new!K69)</f>
        <v>0</v>
      </c>
      <c r="L69" s="132">
        <f>IF(RES_hhdet_in_emi!L69=0,0,RES_hhdet_in_emi!L69*1000000/RES_hhdet_in_new!L69)</f>
        <v>0</v>
      </c>
      <c r="M69" s="132">
        <f>IF(RES_hhdet_in_emi!M69=0,0,RES_hhdet_in_emi!M69*1000000/RES_hhdet_in_new!M69)</f>
        <v>0</v>
      </c>
      <c r="N69" s="132">
        <f>IF(RES_hhdet_in_emi!N69=0,0,RES_hhdet_in_emi!N69*1000000/RES_hhdet_in_new!N69)</f>
        <v>0</v>
      </c>
      <c r="O69" s="132">
        <f>IF(RES_hhdet_in_emi!O69=0,0,RES_hhdet_in_emi!O69*1000000/RES_hhdet_in_new!O69)</f>
        <v>0</v>
      </c>
      <c r="P69" s="132">
        <f>IF(RES_hhdet_in_emi!P69=0,0,RES_hhdet_in_emi!P69*1000000/RES_hhdet_in_new!P69)</f>
        <v>0</v>
      </c>
      <c r="Q69" s="132">
        <f>IF(RES_hhdet_in_emi!Q69=0,0,RES_hhdet_in_emi!Q69*1000000/RES_hhdet_in_new!Q69)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0</v>
      </c>
      <c r="D70" s="132">
        <f>IF(RES_hhdet_in_emi!D70=0,0,RES_hhdet_in_emi!D70*1000000/RES_hhdet_in_new!D70)</f>
        <v>0</v>
      </c>
      <c r="E70" s="132">
        <f>IF(RES_hhdet_in_emi!E70=0,0,RES_hhdet_in_emi!E70*1000000/RES_hhdet_in_new!E70)</f>
        <v>0</v>
      </c>
      <c r="F70" s="132">
        <f>IF(RES_hhdet_in_emi!F70=0,0,RES_hhdet_in_emi!F70*1000000/RES_hhdet_in_new!F70)</f>
        <v>0</v>
      </c>
      <c r="G70" s="132">
        <f>IF(RES_hhdet_in_emi!G70=0,0,RES_hhdet_in_emi!G70*1000000/RES_hhdet_in_new!G70)</f>
        <v>0</v>
      </c>
      <c r="H70" s="132">
        <f>IF(RES_hhdet_in_emi!H70=0,0,RES_hhdet_in_emi!H70*1000000/RES_hhdet_in_new!H70)</f>
        <v>0</v>
      </c>
      <c r="I70" s="132">
        <f>IF(RES_hhdet_in_emi!I70=0,0,RES_hhdet_in_emi!I70*1000000/RES_hhdet_in_new!I70)</f>
        <v>0</v>
      </c>
      <c r="J70" s="132">
        <f>IF(RES_hhdet_in_emi!J70=0,0,RES_hhdet_in_emi!J70*1000000/RES_hhdet_in_new!J70)</f>
        <v>0</v>
      </c>
      <c r="K70" s="132">
        <f>IF(RES_hhdet_in_emi!K70=0,0,RES_hhdet_in_emi!K70*1000000/RES_hhdet_in_new!K70)</f>
        <v>0</v>
      </c>
      <c r="L70" s="132">
        <f>IF(RES_hhdet_in_emi!L70=0,0,RES_hhdet_in_emi!L70*1000000/RES_hhdet_in_new!L70)</f>
        <v>0</v>
      </c>
      <c r="M70" s="132">
        <f>IF(RES_hhdet_in_emi!M70=0,0,RES_hhdet_in_emi!M70*1000000/RES_hhdet_in_new!M70)</f>
        <v>0</v>
      </c>
      <c r="N70" s="132">
        <f>IF(RES_hhdet_in_emi!N70=0,0,RES_hhdet_in_emi!N70*1000000/RES_hhdet_in_new!N70)</f>
        <v>0</v>
      </c>
      <c r="O70" s="132">
        <f>IF(RES_hhdet_in_emi!O70=0,0,RES_hhdet_in_emi!O70*1000000/RES_hhdet_in_new!O70)</f>
        <v>0</v>
      </c>
      <c r="P70" s="132">
        <f>IF(RES_hhdet_in_emi!P70=0,0,RES_hhdet_in_emi!P70*1000000/RES_hhdet_in_new!P70)</f>
        <v>0</v>
      </c>
      <c r="Q70" s="132">
        <f>IF(RES_hhdet_in_emi!Q70=0,0,RES_hhdet_in_emi!Q70*1000000/RES_hhdet_in_new!Q70)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0</v>
      </c>
      <c r="D71" s="165">
        <f>IF(RES_hhdet_in_emi!D71=0,0,RES_hhdet_in_emi!D71*1000000/RES_hhdet_in_new!D70)</f>
        <v>0</v>
      </c>
      <c r="E71" s="165">
        <f>IF(RES_hhdet_in_emi!E71=0,0,RES_hhdet_in_emi!E71*1000000/RES_hhdet_in_new!E70)</f>
        <v>0</v>
      </c>
      <c r="F71" s="165">
        <f>IF(RES_hhdet_in_emi!F71=0,0,RES_hhdet_in_emi!F71*1000000/RES_hhdet_in_new!F70)</f>
        <v>0</v>
      </c>
      <c r="G71" s="165">
        <f>IF(RES_hhdet_in_emi!G71=0,0,RES_hhdet_in_emi!G71*1000000/RES_hhdet_in_new!G70)</f>
        <v>0</v>
      </c>
      <c r="H71" s="165">
        <f>IF(RES_hhdet_in_emi!H71=0,0,RES_hhdet_in_emi!H71*1000000/RES_hhdet_in_new!H70)</f>
        <v>0</v>
      </c>
      <c r="I71" s="165">
        <f>IF(RES_hhdet_in_emi!I71=0,0,RES_hhdet_in_emi!I71*1000000/RES_hhdet_in_new!I70)</f>
        <v>0</v>
      </c>
      <c r="J71" s="165">
        <f>IF(RES_hhdet_in_emi!J71=0,0,RES_hhdet_in_emi!J71*1000000/RES_hhdet_in_new!J70)</f>
        <v>0</v>
      </c>
      <c r="K71" s="165">
        <f>IF(RES_hhdet_in_emi!K71=0,0,RES_hhdet_in_emi!K71*1000000/RES_hhdet_in_new!K70)</f>
        <v>0</v>
      </c>
      <c r="L71" s="165">
        <f>IF(RES_hhdet_in_emi!L71=0,0,RES_hhdet_in_emi!L71*1000000/RES_hhdet_in_new!L70)</f>
        <v>0</v>
      </c>
      <c r="M71" s="165">
        <f>IF(RES_hhdet_in_emi!M71=0,0,RES_hhdet_in_emi!M71*1000000/RES_hhdet_in_new!M70)</f>
        <v>0</v>
      </c>
      <c r="N71" s="165">
        <f>IF(RES_hhdet_in_emi!N71=0,0,RES_hhdet_in_emi!N71*1000000/RES_hhdet_in_new!N70)</f>
        <v>0</v>
      </c>
      <c r="O71" s="165">
        <f>IF(RES_hhdet_in_emi!O71=0,0,RES_hhdet_in_emi!O71*1000000/RES_hhdet_in_new!O70)</f>
        <v>0</v>
      </c>
      <c r="P71" s="165">
        <f>IF(RES_hhdet_in_emi!P71=0,0,RES_hhdet_in_emi!P71*1000000/RES_hhdet_in_new!P70)</f>
        <v>0</v>
      </c>
      <c r="Q71" s="165">
        <f>IF(RES_hhdet_in_emi!Q71=0,0,RES_hhdet_in_emi!Q71*1000000/RES_hhdet_in_new!Q70)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0</v>
      </c>
      <c r="D77" s="157">
        <f>IF(SUM(RES_hhdet_in_emi!D78:D79)=0,0,SUM(RES_hhdet_in_emi!D78:D79)*1000000/SUM(RES_hhdet_in_new!D78:D79))</f>
        <v>0</v>
      </c>
      <c r="E77" s="157">
        <f>IF(SUM(RES_hhdet_in_emi!E78:E79)=0,0,SUM(RES_hhdet_in_emi!E78:E79)*1000000/SUM(RES_hhdet_in_new!E78:E79))</f>
        <v>0</v>
      </c>
      <c r="F77" s="157">
        <f>IF(SUM(RES_hhdet_in_emi!F78:F79)=0,0,SUM(RES_hhdet_in_emi!F78:F79)*1000000/SUM(RES_hhdet_in_new!F78:F79))</f>
        <v>0</v>
      </c>
      <c r="G77" s="157">
        <f>IF(SUM(RES_hhdet_in_emi!G78:G79)=0,0,SUM(RES_hhdet_in_emi!G78:G79)*1000000/SUM(RES_hhdet_in_new!G78:G79))</f>
        <v>0</v>
      </c>
      <c r="H77" s="157">
        <f>IF(SUM(RES_hhdet_in_emi!H78:H79)=0,0,SUM(RES_hhdet_in_emi!H78:H79)*1000000/SUM(RES_hhdet_in_new!H78:H79))</f>
        <v>0</v>
      </c>
      <c r="I77" s="157">
        <f>IF(SUM(RES_hhdet_in_emi!I78:I79)=0,0,SUM(RES_hhdet_in_emi!I78:I79)*1000000/SUM(RES_hhdet_in_new!I78:I79))</f>
        <v>0</v>
      </c>
      <c r="J77" s="157">
        <f>IF(SUM(RES_hhdet_in_emi!J78:J79)=0,0,SUM(RES_hhdet_in_emi!J78:J79)*1000000/SUM(RES_hhdet_in_new!J78:J79))</f>
        <v>0</v>
      </c>
      <c r="K77" s="157">
        <f>IF(SUM(RES_hhdet_in_emi!K78:K79)=0,0,SUM(RES_hhdet_in_emi!K78:K79)*1000000/SUM(RES_hhdet_in_new!K78:K79))</f>
        <v>0</v>
      </c>
      <c r="L77" s="157">
        <f>IF(SUM(RES_hhdet_in_emi!L78:L79)=0,0,SUM(RES_hhdet_in_emi!L78:L79)*1000000/SUM(RES_hhdet_in_new!L78:L79))</f>
        <v>0</v>
      </c>
      <c r="M77" s="157">
        <f>IF(SUM(RES_hhdet_in_emi!M78:M79)=0,0,SUM(RES_hhdet_in_emi!M78:M79)*1000000/SUM(RES_hhdet_in_new!M78:M79))</f>
        <v>0</v>
      </c>
      <c r="N77" s="157">
        <f>IF(SUM(RES_hhdet_in_emi!N78:N79)=0,0,SUM(RES_hhdet_in_emi!N78:N79)*1000000/SUM(RES_hhdet_in_new!N78:N79))</f>
        <v>0</v>
      </c>
      <c r="O77" s="157">
        <f>IF(SUM(RES_hhdet_in_emi!O78:O79)=0,0,SUM(RES_hhdet_in_emi!O78:O79)*1000000/SUM(RES_hhdet_in_new!O78:O79))</f>
        <v>0</v>
      </c>
      <c r="P77" s="157">
        <f>IF(SUM(RES_hhdet_in_emi!P78:P79)=0,0,SUM(RES_hhdet_in_emi!P78:P79)*1000000/SUM(RES_hhdet_in_new!P78:P79))</f>
        <v>0</v>
      </c>
      <c r="Q77" s="157">
        <f>IF(SUM(RES_hhdet_in_emi!Q78:Q79)=0,0,SUM(RES_hhdet_in_emi!Q78:Q79)*1000000/SUM(RES_hhdet_in_new!Q78:Q79))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0</v>
      </c>
      <c r="D78" s="156">
        <f>IF(RES_hhdet_in_emi!D78=0,0,RES_hhdet_in_emi!D78*1000000/RES_hhdet_in_new!D78)</f>
        <v>0</v>
      </c>
      <c r="E78" s="156">
        <f>IF(RES_hhdet_in_emi!E78=0,0,RES_hhdet_in_emi!E78*1000000/RES_hhdet_in_new!E78)</f>
        <v>0</v>
      </c>
      <c r="F78" s="156">
        <f>IF(RES_hhdet_in_emi!F78=0,0,RES_hhdet_in_emi!F78*1000000/RES_hhdet_in_new!F78)</f>
        <v>0</v>
      </c>
      <c r="G78" s="156">
        <f>IF(RES_hhdet_in_emi!G78=0,0,RES_hhdet_in_emi!G78*1000000/RES_hhdet_in_new!G78)</f>
        <v>0</v>
      </c>
      <c r="H78" s="156">
        <f>IF(RES_hhdet_in_emi!H78=0,0,RES_hhdet_in_emi!H78*1000000/RES_hhdet_in_new!H78)</f>
        <v>0</v>
      </c>
      <c r="I78" s="156">
        <f>IF(RES_hhdet_in_emi!I78=0,0,RES_hhdet_in_emi!I78*1000000/RES_hhdet_in_new!I78)</f>
        <v>0</v>
      </c>
      <c r="J78" s="156">
        <f>IF(RES_hhdet_in_emi!J78=0,0,RES_hhdet_in_emi!J78*1000000/RES_hhdet_in_new!J78)</f>
        <v>0</v>
      </c>
      <c r="K78" s="156">
        <f>IF(RES_hhdet_in_emi!K78=0,0,RES_hhdet_in_emi!K78*1000000/RES_hhdet_in_new!K78)</f>
        <v>0</v>
      </c>
      <c r="L78" s="156">
        <f>IF(RES_hhdet_in_emi!L78=0,0,RES_hhdet_in_emi!L78*1000000/RES_hhdet_in_new!L78)</f>
        <v>0</v>
      </c>
      <c r="M78" s="156">
        <f>IF(RES_hhdet_in_emi!M78=0,0,RES_hhdet_in_emi!M78*1000000/RES_hhdet_in_new!M78)</f>
        <v>0</v>
      </c>
      <c r="N78" s="156">
        <f>IF(RES_hhdet_in_emi!N78=0,0,RES_hhdet_in_emi!N78*1000000/RES_hhdet_in_new!N78)</f>
        <v>0</v>
      </c>
      <c r="O78" s="156">
        <f>IF(RES_hhdet_in_emi!O78=0,0,RES_hhdet_in_emi!O78*1000000/RES_hhdet_in_new!O78)</f>
        <v>0</v>
      </c>
      <c r="P78" s="156">
        <f>IF(RES_hhdet_in_emi!P78=0,0,RES_hhdet_in_emi!P78*1000000/RES_hhdet_in_new!P78)</f>
        <v>0</v>
      </c>
      <c r="Q78" s="156">
        <f>IF(RES_hhdet_in_emi!Q78=0,0,RES_hhdet_in_emi!Q78*1000000/RES_hhdet_in_new!Q78)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0</v>
      </c>
      <c r="E3" s="184">
        <f>RES_hhdet_in_fech!E3/RES_summary!E$21</f>
        <v>0</v>
      </c>
      <c r="F3" s="184">
        <f>RES_hhdet_in_fech!F3/RES_summary!F$21</f>
        <v>0</v>
      </c>
      <c r="G3" s="184">
        <f>RES_hhdet_in_fech!G3/RES_summary!G$21</f>
        <v>0</v>
      </c>
      <c r="H3" s="184">
        <f>RES_hhdet_in_fech!H3/RES_summary!H$21</f>
        <v>0</v>
      </c>
      <c r="I3" s="184">
        <f>RES_hhdet_in_fech!I3/RES_summary!I$21</f>
        <v>0</v>
      </c>
      <c r="J3" s="184">
        <f>RES_hhdet_in_fech!J3/RES_summary!J$21</f>
        <v>0</v>
      </c>
      <c r="K3" s="184">
        <f>RES_hhdet_in_fech!K3/RES_summary!K$21</f>
        <v>0</v>
      </c>
      <c r="L3" s="184">
        <f>RES_hhdet_in_fech!L3/RES_summary!L$21</f>
        <v>0</v>
      </c>
      <c r="M3" s="184">
        <f>RES_hhdet_in_fech!M3/RES_summary!M$21</f>
        <v>0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0</v>
      </c>
      <c r="E4" s="178">
        <f>RES_hhdet_in_fech!E4/RES_summary!E$21</f>
        <v>0</v>
      </c>
      <c r="F4" s="178">
        <f>RES_hhdet_in_fech!F4/RES_summary!F$21</f>
        <v>0</v>
      </c>
      <c r="G4" s="178">
        <f>RES_hhdet_in_fech!G4/RES_summary!G$21</f>
        <v>0</v>
      </c>
      <c r="H4" s="178">
        <f>RES_hhdet_in_fech!H4/RES_summary!H$21</f>
        <v>0</v>
      </c>
      <c r="I4" s="178">
        <f>RES_hhdet_in_fech!I4/RES_summary!I$21</f>
        <v>0</v>
      </c>
      <c r="J4" s="178">
        <f>RES_hhdet_in_fech!J4/RES_summary!J$21</f>
        <v>0</v>
      </c>
      <c r="K4" s="178">
        <f>RES_hhdet_in_fech!K4/RES_summary!K$21</f>
        <v>0</v>
      </c>
      <c r="L4" s="178">
        <f>RES_hhdet_in_fech!L4/RES_summary!L$21</f>
        <v>0</v>
      </c>
      <c r="M4" s="178">
        <f>RES_hhdet_in_fech!M4/RES_summary!M$21</f>
        <v>0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0</v>
      </c>
      <c r="E5" s="177">
        <f>RES_hhdet_in_fech!E5/RES_summary!E$21</f>
        <v>0</v>
      </c>
      <c r="F5" s="177">
        <f>RES_hhdet_in_fech!F5/RES_summary!F$21</f>
        <v>0</v>
      </c>
      <c r="G5" s="177">
        <f>RES_hhdet_in_fech!G5/RES_summary!G$21</f>
        <v>0</v>
      </c>
      <c r="H5" s="177">
        <f>RES_hhdet_in_fech!H5/RES_summary!H$21</f>
        <v>0</v>
      </c>
      <c r="I5" s="177">
        <f>RES_hhdet_in_fech!I5/RES_summary!I$21</f>
        <v>0</v>
      </c>
      <c r="J5" s="177">
        <f>RES_hhdet_in_fech!J5/RES_summary!J$21</f>
        <v>0</v>
      </c>
      <c r="K5" s="177">
        <f>RES_hhdet_in_fech!K5/RES_summary!K$21</f>
        <v>0</v>
      </c>
      <c r="L5" s="177">
        <f>RES_hhdet_in_fech!L5/RES_summary!L$21</f>
        <v>0</v>
      </c>
      <c r="M5" s="177">
        <f>RES_hhdet_in_fech!M5/RES_summary!M$21</f>
        <v>0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</v>
      </c>
      <c r="E6" s="177">
        <f>RES_hhdet_in_fech!E6/RES_summary!E$21</f>
        <v>0</v>
      </c>
      <c r="F6" s="177">
        <f>RES_hhdet_in_fech!F6/RES_summary!F$21</f>
        <v>0</v>
      </c>
      <c r="G6" s="177">
        <f>RES_hhdet_in_fech!G6/RES_summary!G$21</f>
        <v>0</v>
      </c>
      <c r="H6" s="177">
        <f>RES_hhdet_in_fech!H6/RES_summary!H$21</f>
        <v>0</v>
      </c>
      <c r="I6" s="177">
        <f>RES_hhdet_in_fech!I6/RES_summary!I$21</f>
        <v>0</v>
      </c>
      <c r="J6" s="177">
        <f>RES_hhdet_in_fech!J6/RES_summary!J$21</f>
        <v>0</v>
      </c>
      <c r="K6" s="177">
        <f>RES_hhdet_in_fech!K6/RES_summary!K$21</f>
        <v>0</v>
      </c>
      <c r="L6" s="177">
        <f>RES_hhdet_in_fech!L6/RES_summary!L$21</f>
        <v>0</v>
      </c>
      <c r="M6" s="177">
        <f>RES_hhdet_in_fech!M6/RES_summary!M$21</f>
        <v>0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0</v>
      </c>
      <c r="E7" s="178">
        <f>RES_hhdet_in_fech!E7/RES_summary!E$21</f>
        <v>0</v>
      </c>
      <c r="F7" s="178">
        <f>RES_hhdet_in_fech!F7/RES_summary!F$21</f>
        <v>0</v>
      </c>
      <c r="G7" s="178">
        <f>RES_hhdet_in_fech!G7/RES_summary!G$21</f>
        <v>0</v>
      </c>
      <c r="H7" s="178">
        <f>RES_hhdet_in_fech!H7/RES_summary!H$21</f>
        <v>0</v>
      </c>
      <c r="I7" s="178">
        <f>RES_hhdet_in_fech!I7/RES_summary!I$21</f>
        <v>0</v>
      </c>
      <c r="J7" s="178">
        <f>RES_hhdet_in_fech!J7/RES_summary!J$21</f>
        <v>0</v>
      </c>
      <c r="K7" s="178">
        <f>RES_hhdet_in_fech!K7/RES_summary!K$21</f>
        <v>0</v>
      </c>
      <c r="L7" s="178">
        <f>RES_hhdet_in_fech!L7/RES_summary!L$21</f>
        <v>0</v>
      </c>
      <c r="M7" s="178">
        <f>RES_hhdet_in_fech!M7/RES_summary!M$21</f>
        <v>0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0</v>
      </c>
      <c r="E8" s="177">
        <f>RES_hhdet_in_fech!E8/RES_summary!E$21</f>
        <v>0</v>
      </c>
      <c r="F8" s="177">
        <f>RES_hhdet_in_fech!F8/RES_summary!F$21</f>
        <v>0</v>
      </c>
      <c r="G8" s="177">
        <f>RES_hhdet_in_fech!G8/RES_summary!G$21</f>
        <v>0</v>
      </c>
      <c r="H8" s="177">
        <f>RES_hhdet_in_fech!H8/RES_summary!H$21</f>
        <v>0</v>
      </c>
      <c r="I8" s="177">
        <f>RES_hhdet_in_fech!I8/RES_summary!I$21</f>
        <v>0</v>
      </c>
      <c r="J8" s="177">
        <f>RES_hhdet_in_fech!J8/RES_summary!J$21</f>
        <v>0</v>
      </c>
      <c r="K8" s="177">
        <f>RES_hhdet_in_fech!K8/RES_summary!K$21</f>
        <v>0</v>
      </c>
      <c r="L8" s="177">
        <f>RES_hhdet_in_fech!L8/RES_summary!L$21</f>
        <v>0</v>
      </c>
      <c r="M8" s="177">
        <f>RES_hhdet_in_fech!M8/RES_summary!M$21</f>
        <v>0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0</v>
      </c>
      <c r="E9" s="178">
        <f>RES_hhdet_in_fech!E9/RES_summary!E$21</f>
        <v>0</v>
      </c>
      <c r="F9" s="178">
        <f>RES_hhdet_in_fech!F9/RES_summary!F$21</f>
        <v>0</v>
      </c>
      <c r="G9" s="178">
        <f>RES_hhdet_in_fech!G9/RES_summary!G$21</f>
        <v>0</v>
      </c>
      <c r="H9" s="178">
        <f>RES_hhdet_in_fech!H9/RES_summary!H$21</f>
        <v>0</v>
      </c>
      <c r="I9" s="178">
        <f>RES_hhdet_in_fech!I9/RES_summary!I$21</f>
        <v>0</v>
      </c>
      <c r="J9" s="178">
        <f>RES_hhdet_in_fech!J9/RES_summary!J$21</f>
        <v>0</v>
      </c>
      <c r="K9" s="178">
        <f>RES_hhdet_in_fech!K9/RES_summary!K$21</f>
        <v>0</v>
      </c>
      <c r="L9" s="178">
        <f>RES_hhdet_in_fech!L9/RES_summary!L$21</f>
        <v>0</v>
      </c>
      <c r="M9" s="178">
        <f>RES_hhdet_in_fech!M9/RES_summary!M$21</f>
        <v>0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0</v>
      </c>
      <c r="E15" s="180">
        <f>RES_hhdet_in_fech!E15/RES_summary!E$21</f>
        <v>0</v>
      </c>
      <c r="F15" s="180">
        <f>RES_hhdet_in_fech!F15/RES_summary!F$21</f>
        <v>0</v>
      </c>
      <c r="G15" s="180">
        <f>RES_hhdet_in_fech!G15/RES_summary!G$21</f>
        <v>0</v>
      </c>
      <c r="H15" s="180">
        <f>RES_hhdet_in_fech!H15/RES_summary!H$21</f>
        <v>0</v>
      </c>
      <c r="I15" s="180">
        <f>RES_hhdet_in_fech!I15/RES_summary!I$21</f>
        <v>0</v>
      </c>
      <c r="J15" s="180">
        <f>RES_hhdet_in_fech!J15/RES_summary!J$21</f>
        <v>0</v>
      </c>
      <c r="K15" s="180">
        <f>RES_hhdet_in_fech!K15/RES_summary!K$21</f>
        <v>0</v>
      </c>
      <c r="L15" s="180">
        <f>RES_hhdet_in_fech!L15/RES_summary!L$21</f>
        <v>0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0</v>
      </c>
      <c r="L16" s="179">
        <f>RES_hhdet_in_fech!L16/RES_summary!L$21</f>
        <v>0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0</v>
      </c>
      <c r="L17" s="177">
        <f>RES_hhdet_in_fech!L17/RES_summary!L$21</f>
        <v>0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0</v>
      </c>
      <c r="L18" s="177">
        <f>RES_hhdet_in_fech!L18/RES_summary!L$21</f>
        <v>0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0</v>
      </c>
      <c r="E19" s="178">
        <f>RES_hhdet_in_fech!E19/RES_summary!E$21</f>
        <v>0</v>
      </c>
      <c r="F19" s="178">
        <f>RES_hhdet_in_fech!F19/RES_summary!F$21</f>
        <v>0</v>
      </c>
      <c r="G19" s="178">
        <f>RES_hhdet_in_fech!G19/RES_summary!G$21</f>
        <v>0</v>
      </c>
      <c r="H19" s="178">
        <f>RES_hhdet_in_fech!H19/RES_summary!H$21</f>
        <v>0</v>
      </c>
      <c r="I19" s="178">
        <f>RES_hhdet_in_fech!I19/RES_summary!I$21</f>
        <v>0</v>
      </c>
      <c r="J19" s="178">
        <f>RES_hhdet_in_fech!J19/RES_summary!J$21</f>
        <v>0</v>
      </c>
      <c r="K19" s="178">
        <f>RES_hhdet_in_fech!K19/RES_summary!K$21</f>
        <v>0</v>
      </c>
      <c r="L19" s="178">
        <f>RES_hhdet_in_fech!L19/RES_summary!L$21</f>
        <v>0</v>
      </c>
      <c r="M19" s="178">
        <f>RES_hhdet_in_fech!M19/RES_summary!M$21</f>
        <v>0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0</v>
      </c>
      <c r="E22" s="176">
        <f>RES_hhdet_in_fech!E22/RES_summary!E$21</f>
        <v>0</v>
      </c>
      <c r="F22" s="176">
        <f>RES_hhdet_in_fech!F22/RES_summary!F$21</f>
        <v>0</v>
      </c>
      <c r="G22" s="176">
        <f>RES_hhdet_in_fech!G22/RES_summary!G$21</f>
        <v>0</v>
      </c>
      <c r="H22" s="176">
        <f>RES_hhdet_in_fech!H22/RES_summary!H$21</f>
        <v>0</v>
      </c>
      <c r="I22" s="176">
        <f>RES_hhdet_in_fech!I22/RES_summary!I$21</f>
        <v>0</v>
      </c>
      <c r="J22" s="176">
        <f>RES_hhdet_in_fech!J22/RES_summary!J$21</f>
        <v>0</v>
      </c>
      <c r="K22" s="176">
        <f>RES_hhdet_in_fech!K22/RES_summary!K$21</f>
        <v>0</v>
      </c>
      <c r="L22" s="176">
        <f>RES_hhdet_in_fech!L22/RES_summary!L$21</f>
        <v>0</v>
      </c>
      <c r="M22" s="176">
        <f>RES_hhdet_in_fech!M22/RES_summary!M$21</f>
        <v>0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44.399278752797677</v>
      </c>
      <c r="D24" s="184">
        <f>RES_hhdet_in_fech!D24/RES_summary!D$21</f>
        <v>37.08557088530636</v>
      </c>
      <c r="E24" s="184">
        <f>RES_hhdet_in_fech!E24/RES_summary!E$21</f>
        <v>38.503534501331067</v>
      </c>
      <c r="F24" s="184">
        <f>RES_hhdet_in_fech!F24/RES_summary!F$21</f>
        <v>40.028565725767621</v>
      </c>
      <c r="G24" s="184">
        <f>RES_hhdet_in_fech!G24/RES_summary!G$21</f>
        <v>35.893055541241011</v>
      </c>
      <c r="H24" s="184">
        <f>RES_hhdet_in_fech!H24/RES_summary!H$21</f>
        <v>41.58724795293967</v>
      </c>
      <c r="I24" s="184">
        <f>RES_hhdet_in_fech!I24/RES_summary!I$21</f>
        <v>35.233632773712159</v>
      </c>
      <c r="J24" s="184">
        <f>RES_hhdet_in_fech!J24/RES_summary!J$21</f>
        <v>40.689418889809389</v>
      </c>
      <c r="K24" s="184">
        <f>RES_hhdet_in_fech!K24/RES_summary!K$21</f>
        <v>32.404532309829079</v>
      </c>
      <c r="L24" s="184">
        <f>RES_hhdet_in_fech!L24/RES_summary!L$21</f>
        <v>0</v>
      </c>
      <c r="M24" s="184">
        <f>RES_hhdet_in_fech!M24/RES_summary!M$21</f>
        <v>31.291779372090183</v>
      </c>
      <c r="N24" s="184">
        <f>RES_hhdet_in_fech!N24/RES_summary!N$21</f>
        <v>31.650641955453345</v>
      </c>
      <c r="O24" s="184">
        <f>RES_hhdet_in_fech!O24/RES_summary!O$21</f>
        <v>0</v>
      </c>
      <c r="P24" s="184">
        <f>RES_hhdet_in_fech!P24/RES_summary!P$21</f>
        <v>31.65109109530443</v>
      </c>
      <c r="Q24" s="184">
        <f>RES_hhdet_in_fech!Q24/RES_summary!Q$21</f>
        <v>36.263834242065251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6.4431535299180025</v>
      </c>
      <c r="D25" s="178">
        <f>RES_hhdet_in_fech!D25/RES_summary!D$21</f>
        <v>9.7683298213636931</v>
      </c>
      <c r="E25" s="178">
        <f>RES_hhdet_in_fech!E25/RES_summary!E$21</f>
        <v>11.415320383808599</v>
      </c>
      <c r="F25" s="178">
        <f>RES_hhdet_in_fech!F25/RES_summary!F$21</f>
        <v>9.028001609584873</v>
      </c>
      <c r="G25" s="178">
        <f>RES_hhdet_in_fech!G25/RES_summary!G$21</f>
        <v>9.0515660087861018</v>
      </c>
      <c r="H25" s="178">
        <f>RES_hhdet_in_fech!H25/RES_summary!H$21</f>
        <v>10.249765063756083</v>
      </c>
      <c r="I25" s="178">
        <f>RES_hhdet_in_fech!I25/RES_summary!I$21</f>
        <v>8.9521433533958277</v>
      </c>
      <c r="J25" s="178">
        <f>RES_hhdet_in_fech!J25/RES_summary!J$21</f>
        <v>6.3506749526968695</v>
      </c>
      <c r="K25" s="178">
        <f>RES_hhdet_in_fech!K25/RES_summary!K$21</f>
        <v>2.3270810850966033</v>
      </c>
      <c r="L25" s="178">
        <f>RES_hhdet_in_fech!L25/RES_summary!L$21</f>
        <v>0</v>
      </c>
      <c r="M25" s="178">
        <f>RES_hhdet_in_fech!M25/RES_summary!M$21</f>
        <v>7.2092761730411112</v>
      </c>
      <c r="N25" s="178">
        <f>RES_hhdet_in_fech!N25/RES_summary!N$21</f>
        <v>8.4410706981879038</v>
      </c>
      <c r="O25" s="178">
        <f>RES_hhdet_in_fech!O25/RES_summary!O$21</f>
        <v>0</v>
      </c>
      <c r="P25" s="178">
        <f>RES_hhdet_in_fech!P25/RES_summary!P$21</f>
        <v>7.9242908124980946</v>
      </c>
      <c r="Q25" s="178">
        <f>RES_hhdet_in_fech!Q25/RES_summary!Q$21</f>
        <v>10.631437592688087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6.0194088767973364</v>
      </c>
      <c r="D26" s="177">
        <f>RES_hhdet_in_fech!D26/RES_summary!D$21</f>
        <v>9.657605988209184</v>
      </c>
      <c r="E26" s="177">
        <f>RES_hhdet_in_fech!E26/RES_summary!E$21</f>
        <v>10.302735421075212</v>
      </c>
      <c r="F26" s="177">
        <f>RES_hhdet_in_fech!F26/RES_summary!F$21</f>
        <v>8.6217201428582371</v>
      </c>
      <c r="G26" s="177">
        <f>RES_hhdet_in_fech!G26/RES_summary!G$21</f>
        <v>8.9731288488272298</v>
      </c>
      <c r="H26" s="177">
        <f>RES_hhdet_in_fech!H26/RES_summary!H$21</f>
        <v>10.133584171265108</v>
      </c>
      <c r="I26" s="177">
        <f>RES_hhdet_in_fech!I26/RES_summary!I$21</f>
        <v>8.8506709783672104</v>
      </c>
      <c r="J26" s="177">
        <f>RES_hhdet_in_fech!J26/RES_summary!J$21</f>
        <v>6.1975065034079595</v>
      </c>
      <c r="K26" s="177">
        <f>RES_hhdet_in_fech!K26/RES_summary!K$21</f>
        <v>2.3060125135822491</v>
      </c>
      <c r="L26" s="177">
        <f>RES_hhdet_in_fech!L26/RES_summary!L$21</f>
        <v>0</v>
      </c>
      <c r="M26" s="177">
        <f>RES_hhdet_in_fech!M26/RES_summary!M$21</f>
        <v>7.0945266650815162</v>
      </c>
      <c r="N26" s="177">
        <f>RES_hhdet_in_fech!N26/RES_summary!N$21</f>
        <v>8.2461821273512381</v>
      </c>
      <c r="O26" s="177">
        <f>RES_hhdet_in_fech!O26/RES_summary!O$21</f>
        <v>0</v>
      </c>
      <c r="P26" s="177">
        <f>RES_hhdet_in_fech!P26/RES_summary!P$21</f>
        <v>7.8515630250223349</v>
      </c>
      <c r="Q26" s="177">
        <f>RES_hhdet_in_fech!Q26/RES_summary!Q$21</f>
        <v>10.377452183128961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0.42374465312066645</v>
      </c>
      <c r="D27" s="177">
        <f>RES_hhdet_in_fech!D27/RES_summary!D$21</f>
        <v>0.11072383315450895</v>
      </c>
      <c r="E27" s="177">
        <f>RES_hhdet_in_fech!E27/RES_summary!E$21</f>
        <v>1.1125849627333873</v>
      </c>
      <c r="F27" s="177">
        <f>RES_hhdet_in_fech!F27/RES_summary!F$21</f>
        <v>0.40628146672663656</v>
      </c>
      <c r="G27" s="177">
        <f>RES_hhdet_in_fech!G27/RES_summary!G$21</f>
        <v>7.8437159958872349E-2</v>
      </c>
      <c r="H27" s="177">
        <f>RES_hhdet_in_fech!H27/RES_summary!H$21</f>
        <v>0.11618089249097539</v>
      </c>
      <c r="I27" s="177">
        <f>RES_hhdet_in_fech!I27/RES_summary!I$21</f>
        <v>0.10147237502861767</v>
      </c>
      <c r="J27" s="177">
        <f>RES_hhdet_in_fech!J27/RES_summary!J$21</f>
        <v>0.15316844928891066</v>
      </c>
      <c r="K27" s="177">
        <f>RES_hhdet_in_fech!K27/RES_summary!K$21</f>
        <v>2.1068571514353943E-2</v>
      </c>
      <c r="L27" s="177">
        <f>RES_hhdet_in_fech!L27/RES_summary!L$21</f>
        <v>0</v>
      </c>
      <c r="M27" s="177">
        <f>RES_hhdet_in_fech!M27/RES_summary!M$21</f>
        <v>0.11474950795959479</v>
      </c>
      <c r="N27" s="177">
        <f>RES_hhdet_in_fech!N27/RES_summary!N$21</f>
        <v>0.194888570836665</v>
      </c>
      <c r="O27" s="177">
        <f>RES_hhdet_in_fech!O27/RES_summary!O$21</f>
        <v>0</v>
      </c>
      <c r="P27" s="177">
        <f>RES_hhdet_in_fech!P27/RES_summary!P$21</f>
        <v>7.2727787475759073E-2</v>
      </c>
      <c r="Q27" s="177">
        <f>RES_hhdet_in_fech!Q27/RES_summary!Q$21</f>
        <v>0.25398540955912635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17.406468537110324</v>
      </c>
      <c r="D28" s="178">
        <f>RES_hhdet_in_fech!D28/RES_summary!D$21</f>
        <v>15.910573683741601</v>
      </c>
      <c r="E28" s="178">
        <f>RES_hhdet_in_fech!E28/RES_summary!E$21</f>
        <v>14.078326948979333</v>
      </c>
      <c r="F28" s="178">
        <f>RES_hhdet_in_fech!F28/RES_summary!F$21</f>
        <v>12.80764471254335</v>
      </c>
      <c r="G28" s="178">
        <f>RES_hhdet_in_fech!G28/RES_summary!G$21</f>
        <v>11.693370315772704</v>
      </c>
      <c r="H28" s="178">
        <f>RES_hhdet_in_fech!H28/RES_summary!H$21</f>
        <v>10.765836208304995</v>
      </c>
      <c r="I28" s="178">
        <f>RES_hhdet_in_fech!I28/RES_summary!I$21</f>
        <v>9.2415670971317549</v>
      </c>
      <c r="J28" s="178">
        <f>RES_hhdet_in_fech!J28/RES_summary!J$21</f>
        <v>14.75489916274746</v>
      </c>
      <c r="K28" s="178">
        <f>RES_hhdet_in_fech!K28/RES_summary!K$21</f>
        <v>12.83178495828175</v>
      </c>
      <c r="L28" s="178">
        <f>RES_hhdet_in_fech!L28/RES_summary!L$21</f>
        <v>0</v>
      </c>
      <c r="M28" s="178">
        <f>RES_hhdet_in_fech!M28/RES_summary!M$21</f>
        <v>10.82205534077046</v>
      </c>
      <c r="N28" s="178">
        <f>RES_hhdet_in_fech!N28/RES_summary!N$21</f>
        <v>10.224480226822651</v>
      </c>
      <c r="O28" s="178">
        <f>RES_hhdet_in_fech!O28/RES_summary!O$21</f>
        <v>0</v>
      </c>
      <c r="P28" s="178">
        <f>RES_hhdet_in_fech!P28/RES_summary!P$21</f>
        <v>9.6746182599627755</v>
      </c>
      <c r="Q28" s="178">
        <f>RES_hhdet_in_fech!Q28/RES_summary!Q$21</f>
        <v>9.3917981717799979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17.406468537110324</v>
      </c>
      <c r="D29" s="177">
        <f>RES_hhdet_in_fech!D29/RES_summary!D$21</f>
        <v>15.910573683741601</v>
      </c>
      <c r="E29" s="177">
        <f>RES_hhdet_in_fech!E29/RES_summary!E$21</f>
        <v>14.078326948979333</v>
      </c>
      <c r="F29" s="177">
        <f>RES_hhdet_in_fech!F29/RES_summary!F$21</f>
        <v>12.80764471254335</v>
      </c>
      <c r="G29" s="177">
        <f>RES_hhdet_in_fech!G29/RES_summary!G$21</f>
        <v>11.693370315772704</v>
      </c>
      <c r="H29" s="177">
        <f>RES_hhdet_in_fech!H29/RES_summary!H$21</f>
        <v>10.765836208304995</v>
      </c>
      <c r="I29" s="177">
        <f>RES_hhdet_in_fech!I29/RES_summary!I$21</f>
        <v>9.2415670971317549</v>
      </c>
      <c r="J29" s="177">
        <f>RES_hhdet_in_fech!J29/RES_summary!J$21</f>
        <v>14.75489916274746</v>
      </c>
      <c r="K29" s="177">
        <f>RES_hhdet_in_fech!K29/RES_summary!K$21</f>
        <v>12.83178495828175</v>
      </c>
      <c r="L29" s="177">
        <f>RES_hhdet_in_fech!L29/RES_summary!L$21</f>
        <v>0</v>
      </c>
      <c r="M29" s="177">
        <f>RES_hhdet_in_fech!M29/RES_summary!M$21</f>
        <v>10.82205534077046</v>
      </c>
      <c r="N29" s="177">
        <f>RES_hhdet_in_fech!N29/RES_summary!N$21</f>
        <v>10.224480226822651</v>
      </c>
      <c r="O29" s="177">
        <f>RES_hhdet_in_fech!O29/RES_summary!O$21</f>
        <v>0</v>
      </c>
      <c r="P29" s="177">
        <f>RES_hhdet_in_fech!P29/RES_summary!P$21</f>
        <v>9.6746182599627755</v>
      </c>
      <c r="Q29" s="177">
        <f>RES_hhdet_in_fech!Q29/RES_summary!Q$21</f>
        <v>9.3917981717799979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10.446263419109554</v>
      </c>
      <c r="D30" s="178">
        <f>RES_hhdet_in_fech!D30/RES_summary!D$21</f>
        <v>6.019719476130768</v>
      </c>
      <c r="E30" s="178">
        <f>RES_hhdet_in_fech!E30/RES_summary!E$21</f>
        <v>6.6072463908194061</v>
      </c>
      <c r="F30" s="178">
        <f>RES_hhdet_in_fech!F30/RES_summary!F$21</f>
        <v>7.8888106438682586</v>
      </c>
      <c r="G30" s="178">
        <f>RES_hhdet_in_fech!G30/RES_summary!G$21</f>
        <v>7.9442114078102044</v>
      </c>
      <c r="H30" s="178">
        <f>RES_hhdet_in_fech!H30/RES_summary!H$21</f>
        <v>9.5184445135448463</v>
      </c>
      <c r="I30" s="178">
        <f>RES_hhdet_in_fech!I30/RES_summary!I$21</f>
        <v>6.4487708874557246</v>
      </c>
      <c r="J30" s="178">
        <f>RES_hhdet_in_fech!J30/RES_summary!J$21</f>
        <v>8.9990217621537756</v>
      </c>
      <c r="K30" s="178">
        <f>RES_hhdet_in_fech!K30/RES_summary!K$21</f>
        <v>6.8601386395256281</v>
      </c>
      <c r="L30" s="178">
        <f>RES_hhdet_in_fech!L30/RES_summary!L$21</f>
        <v>0</v>
      </c>
      <c r="M30" s="178">
        <f>RES_hhdet_in_fech!M30/RES_summary!M$21</f>
        <v>7.2527835846666138</v>
      </c>
      <c r="N30" s="178">
        <f>RES_hhdet_in_fech!N30/RES_summary!N$21</f>
        <v>6.9285048546082946</v>
      </c>
      <c r="O30" s="178">
        <f>RES_hhdet_in_fech!O30/RES_summary!O$21</f>
        <v>0</v>
      </c>
      <c r="P30" s="178">
        <f>RES_hhdet_in_fech!P30/RES_summary!P$21</f>
        <v>8.1512064819689698</v>
      </c>
      <c r="Q30" s="178">
        <f>RES_hhdet_in_fech!Q30/RES_summary!Q$21</f>
        <v>9.4771832706281138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11.995659200463583</v>
      </c>
      <c r="D31" s="183">
        <f>RES_hhdet_in_fech!D31/RES_summary!D$21</f>
        <v>11.914741952723393</v>
      </c>
      <c r="E31" s="183">
        <f>RES_hhdet_in_fech!E31/RES_summary!E$21</f>
        <v>11.818408835686574</v>
      </c>
      <c r="F31" s="183">
        <f>RES_hhdet_in_fech!F31/RES_summary!F$21</f>
        <v>12.075840665634624</v>
      </c>
      <c r="G31" s="183">
        <f>RES_hhdet_in_fech!G31/RES_summary!G$21</f>
        <v>0</v>
      </c>
      <c r="H31" s="183">
        <f>RES_hhdet_in_fech!H31/RES_summary!H$21</f>
        <v>12.430133150284208</v>
      </c>
      <c r="I31" s="183">
        <f>RES_hhdet_in_fech!I31/RES_summary!I$21</f>
        <v>12.449604471587238</v>
      </c>
      <c r="J31" s="183">
        <f>RES_hhdet_in_fech!J31/RES_summary!J$21</f>
        <v>12.546570470451366</v>
      </c>
      <c r="K31" s="183">
        <f>RES_hhdet_in_fech!K31/RES_summary!K$21</f>
        <v>10.21316498230143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12.706274198058278</v>
      </c>
      <c r="Q31" s="183">
        <f>RES_hhdet_in_fech!Q31/RES_summary!Q$21</f>
        <v>13.098951179402956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5.6028911034417774</v>
      </c>
      <c r="E32" s="183">
        <f>RES_hhdet_in_fech!E32/RES_summary!E$21</f>
        <v>5.5311700783065039</v>
      </c>
      <c r="F32" s="183">
        <f>RES_hhdet_in_fech!F32/RES_summary!F$21</f>
        <v>5.6408949914643944</v>
      </c>
      <c r="G32" s="183">
        <f>RES_hhdet_in_fech!G32/RES_summary!G$21</f>
        <v>5.8989272228854928</v>
      </c>
      <c r="H32" s="183">
        <f>RES_hhdet_in_fech!H32/RES_summary!H$21</f>
        <v>5.8603996444074804</v>
      </c>
      <c r="I32" s="183">
        <f>RES_hhdet_in_fech!I32/RES_summary!I$21</f>
        <v>5.9071553581389002</v>
      </c>
      <c r="J32" s="183">
        <f>RES_hhdet_in_fech!J32/RES_summary!J$21</f>
        <v>6.0069930135591383</v>
      </c>
      <c r="K32" s="183">
        <f>RES_hhdet_in_fech!K32/RES_summary!K$21</f>
        <v>4.9122793731146563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6.4434001052105865</v>
      </c>
      <c r="Q32" s="183">
        <f>RES_hhdet_in_fech!Q32/RES_summary!Q$21</f>
        <v>7.2084454985029396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0.25625006867292188</v>
      </c>
      <c r="E33" s="182">
        <f>RES_hhdet_in_fech!E33/RES_summary!E$21</f>
        <v>0.25127710642713241</v>
      </c>
      <c r="F33" s="182">
        <f>RES_hhdet_in_fech!F33/RES_summary!F$21</f>
        <v>0.25438195642852551</v>
      </c>
      <c r="G33" s="182">
        <f>RES_hhdet_in_fech!G33/RES_summary!G$21</f>
        <v>0.26410420282914276</v>
      </c>
      <c r="H33" s="182">
        <f>RES_hhdet_in_fech!H33/RES_summary!H$21</f>
        <v>0.26049074725272897</v>
      </c>
      <c r="I33" s="182">
        <f>RES_hhdet_in_fech!I33/RES_summary!I$21</f>
        <v>0.26098055585962704</v>
      </c>
      <c r="J33" s="182">
        <f>RES_hhdet_in_fech!J33/RES_summary!J$21</f>
        <v>0.26353296223694106</v>
      </c>
      <c r="K33" s="182">
        <f>RES_hhdet_in_fech!K33/RES_summary!K$21</f>
        <v>0.21395290507786599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0.35432322735677485</v>
      </c>
      <c r="Q33" s="182">
        <f>RES_hhdet_in_fech!Q33/RES_summary!Q$21</f>
        <v>0.93032280071859785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5.3466410347688553</v>
      </c>
      <c r="E34" s="181">
        <f>RES_hhdet_in_fech!E34/RES_summary!E$21</f>
        <v>5.2798929718793701</v>
      </c>
      <c r="F34" s="181">
        <f>RES_hhdet_in_fech!F34/RES_summary!F$21</f>
        <v>5.3865130350358692</v>
      </c>
      <c r="G34" s="181">
        <f>RES_hhdet_in_fech!G34/RES_summary!G$21</f>
        <v>5.6348230200563503</v>
      </c>
      <c r="H34" s="181">
        <f>RES_hhdet_in_fech!H34/RES_summary!H$21</f>
        <v>5.5999088971547524</v>
      </c>
      <c r="I34" s="181">
        <f>RES_hhdet_in_fech!I34/RES_summary!I$21</f>
        <v>5.6461748022792735</v>
      </c>
      <c r="J34" s="181">
        <f>RES_hhdet_in_fech!J34/RES_summary!J$21</f>
        <v>5.7434600513221961</v>
      </c>
      <c r="K34" s="181">
        <f>RES_hhdet_in_fech!K34/RES_summary!K$21</f>
        <v>4.6983264680367904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6.0890768778538122</v>
      </c>
      <c r="Q34" s="181">
        <f>RES_hhdet_in_fech!Q34/RES_summary!Q$21</f>
        <v>6.2781226977843412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9.3153520393664397</v>
      </c>
      <c r="D35" s="180">
        <f>RES_hhdet_in_fech!D35/RES_summary!D$21</f>
        <v>8.9184062976935401</v>
      </c>
      <c r="E35" s="180">
        <f>RES_hhdet_in_fech!E35/RES_summary!E$21</f>
        <v>0</v>
      </c>
      <c r="F35" s="180">
        <f>RES_hhdet_in_fech!F35/RES_summary!F$21</f>
        <v>9.0763647475714464</v>
      </c>
      <c r="G35" s="180">
        <f>RES_hhdet_in_fech!G35/RES_summary!G$21</f>
        <v>9.3559340881903292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9.7892183170261884</v>
      </c>
      <c r="K35" s="180">
        <f>RES_hhdet_in_fech!K35/RES_summary!K$21</f>
        <v>7.9194293671486911</v>
      </c>
      <c r="L35" s="180">
        <f>RES_hhdet_in_fech!L35/RES_summary!L$21</f>
        <v>0</v>
      </c>
      <c r="M35" s="180">
        <f>RES_hhdet_in_fech!M35/RES_summary!M$21</f>
        <v>10.245008157170259</v>
      </c>
      <c r="N35" s="180">
        <f>RES_hhdet_in_fech!N35/RES_summary!N$21</f>
        <v>10.378220520367252</v>
      </c>
      <c r="O35" s="180">
        <f>RES_hhdet_in_fech!O35/RES_summary!O$21</f>
        <v>0</v>
      </c>
      <c r="P35" s="180">
        <f>RES_hhdet_in_fech!P35/RES_summary!P$21</f>
        <v>10.216400617044682</v>
      </c>
      <c r="Q35" s="180">
        <f>RES_hhdet_in_fech!Q35/RES_summary!Q$21</f>
        <v>10.691890484766105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5.5485422291831261</v>
      </c>
      <c r="E36" s="179">
        <f>RES_hhdet_in_fech!E36/RES_summary!E$21</f>
        <v>5.4905325332336501</v>
      </c>
      <c r="F36" s="179">
        <f>RES_hhdet_in_fech!F36/RES_summary!F$21</f>
        <v>5.5904097799565449</v>
      </c>
      <c r="G36" s="179">
        <f>RES_hhdet_in_fech!G36/RES_summary!G$21</f>
        <v>5.8427406993180844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5.9561731302305789</v>
      </c>
      <c r="K36" s="179">
        <f>RES_hhdet_in_fech!K36/RES_summary!K$21</f>
        <v>4.8668659217272481</v>
      </c>
      <c r="L36" s="179">
        <f>RES_hhdet_in_fech!L36/RES_summary!L$21</f>
        <v>0</v>
      </c>
      <c r="M36" s="179">
        <f>RES_hhdet_in_fech!M36/RES_summary!M$21</f>
        <v>6.1650380591507892</v>
      </c>
      <c r="N36" s="179">
        <f>RES_hhdet_in_fech!N36/RES_summary!N$21</f>
        <v>6.1811996673308816</v>
      </c>
      <c r="O36" s="179">
        <f>RES_hhdet_in_fech!O36/RES_summary!O$21</f>
        <v>0</v>
      </c>
      <c r="P36" s="179">
        <f>RES_hhdet_in_fech!P36/RES_summary!P$21</f>
        <v>6.3557403533161896</v>
      </c>
      <c r="Q36" s="179">
        <f>RES_hhdet_in_fech!Q36/RES_summary!Q$21</f>
        <v>6.9306549867657905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0.20190119441427187</v>
      </c>
      <c r="E37" s="177">
        <f>RES_hhdet_in_fech!E37/RES_summary!E$21</f>
        <v>0.20826967006771638</v>
      </c>
      <c r="F37" s="177">
        <f>RES_hhdet_in_fech!F37/RES_summary!F$21</f>
        <v>0.20426684990051353</v>
      </c>
      <c r="G37" s="177">
        <f>RES_hhdet_in_fech!G37/RES_summary!G$21</f>
        <v>0.20893531900626444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0.21355164685025746</v>
      </c>
      <c r="K37" s="177">
        <f>RES_hhdet_in_fech!K37/RES_summary!K$21</f>
        <v>0.16971280222719359</v>
      </c>
      <c r="L37" s="177">
        <f>RES_hhdet_in_fech!L37/RES_summary!L$21</f>
        <v>0</v>
      </c>
      <c r="M37" s="177">
        <f>RES_hhdet_in_fech!M37/RES_summary!M$21</f>
        <v>0.21093026581574753</v>
      </c>
      <c r="N37" s="177">
        <f>RES_hhdet_in_fech!N37/RES_summary!N$21</f>
        <v>0.21077562148173246</v>
      </c>
      <c r="O37" s="177">
        <f>RES_hhdet_in_fech!O37/RES_summary!O$21</f>
        <v>0</v>
      </c>
      <c r="P37" s="177">
        <f>RES_hhdet_in_fech!P37/RES_summary!P$21</f>
        <v>0.27945909017584203</v>
      </c>
      <c r="Q37" s="177">
        <f>RES_hhdet_in_fech!Q37/RES_summary!Q$21</f>
        <v>0.74143336684310845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5.3466410347688553</v>
      </c>
      <c r="E38" s="177">
        <f>RES_hhdet_in_fech!E38/RES_summary!E$21</f>
        <v>5.2822628631659336</v>
      </c>
      <c r="F38" s="177">
        <f>RES_hhdet_in_fech!F38/RES_summary!F$21</f>
        <v>5.3861429300560317</v>
      </c>
      <c r="G38" s="177">
        <f>RES_hhdet_in_fech!G38/RES_summary!G$21</f>
        <v>5.63380538031182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5.7426214833803231</v>
      </c>
      <c r="K38" s="177">
        <f>RES_hhdet_in_fech!K38/RES_summary!K$21</f>
        <v>4.6971531195000544</v>
      </c>
      <c r="L38" s="177">
        <f>RES_hhdet_in_fech!L38/RES_summary!L$21</f>
        <v>0</v>
      </c>
      <c r="M38" s="177">
        <f>RES_hhdet_in_fech!M38/RES_summary!M$21</f>
        <v>5.954107793335039</v>
      </c>
      <c r="N38" s="177">
        <f>RES_hhdet_in_fech!N38/RES_summary!N$21</f>
        <v>5.9704240458491489</v>
      </c>
      <c r="O38" s="177">
        <f>RES_hhdet_in_fech!O38/RES_summary!O$21</f>
        <v>0</v>
      </c>
      <c r="P38" s="177">
        <f>RES_hhdet_in_fech!P38/RES_summary!P$21</f>
        <v>6.0762812631403484</v>
      </c>
      <c r="Q38" s="177">
        <f>RES_hhdet_in_fech!Q38/RES_summary!Q$21</f>
        <v>6.1892216199226828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10.103393266659801</v>
      </c>
      <c r="D39" s="178">
        <f>RES_hhdet_in_fech!D39/RES_summary!D$21</f>
        <v>5.386947904070297</v>
      </c>
      <c r="E39" s="178">
        <f>RES_hhdet_in_fech!E39/RES_summary!E$21</f>
        <v>6.4026407777237342</v>
      </c>
      <c r="F39" s="178">
        <f>RES_hhdet_in_fech!F39/RES_summary!F$21</f>
        <v>10.30410875977114</v>
      </c>
      <c r="G39" s="178">
        <f>RES_hhdet_in_fech!G39/RES_summary!G$21</f>
        <v>7.2039078088719997</v>
      </c>
      <c r="H39" s="178">
        <f>RES_hhdet_in_fech!H39/RES_summary!H$21</f>
        <v>11.053202167333749</v>
      </c>
      <c r="I39" s="178">
        <f>RES_hhdet_in_fech!I39/RES_summary!I$21</f>
        <v>10.591151435728856</v>
      </c>
      <c r="J39" s="178">
        <f>RES_hhdet_in_fech!J39/RES_summary!J$21</f>
        <v>10.584823012211279</v>
      </c>
      <c r="K39" s="178">
        <f>RES_hhdet_in_fech!K39/RES_summary!K$21</f>
        <v>10.385527626925096</v>
      </c>
      <c r="L39" s="178">
        <f>RES_hhdet_in_fech!L39/RES_summary!L$21</f>
        <v>0</v>
      </c>
      <c r="M39" s="178">
        <f>RES_hhdet_in_fech!M39/RES_summary!M$21</f>
        <v>6.0076642736119972</v>
      </c>
      <c r="N39" s="178">
        <f>RES_hhdet_in_fech!N39/RES_summary!N$21</f>
        <v>6.0565861758344921</v>
      </c>
      <c r="O39" s="178">
        <f>RES_hhdet_in_fech!O39/RES_summary!O$21</f>
        <v>0</v>
      </c>
      <c r="P39" s="178">
        <f>RES_hhdet_in_fech!P39/RES_summary!P$21</f>
        <v>5.9009755408745921</v>
      </c>
      <c r="Q39" s="178">
        <f>RES_hhdet_in_fech!Q39/RES_summary!Q$21</f>
        <v>6.7634152069690536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10.103393266659801</v>
      </c>
      <c r="D40" s="177">
        <f>RES_hhdet_in_fech!D40/RES_summary!D$21</f>
        <v>0</v>
      </c>
      <c r="E40" s="177">
        <f>RES_hhdet_in_fech!E40/RES_summary!E$21</f>
        <v>9.6756632938279381</v>
      </c>
      <c r="F40" s="177">
        <f>RES_hhdet_in_fech!F40/RES_summary!F$21</f>
        <v>11.15227805494569</v>
      </c>
      <c r="G40" s="177">
        <f>RES_hhdet_in_fech!G40/RES_summary!G$21</f>
        <v>10.903024697258378</v>
      </c>
      <c r="H40" s="177">
        <f>RES_hhdet_in_fech!H40/RES_summary!H$21</f>
        <v>11.053202167333749</v>
      </c>
      <c r="I40" s="177">
        <f>RES_hhdet_in_fech!I40/RES_summary!I$21</f>
        <v>10.591151435728856</v>
      </c>
      <c r="J40" s="177">
        <f>RES_hhdet_in_fech!J40/RES_summary!J$21</f>
        <v>10.584823012211279</v>
      </c>
      <c r="K40" s="177">
        <f>RES_hhdet_in_fech!K40/RES_summary!K$21</f>
        <v>10.385527626925096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11.455001244529045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5.386947904070297</v>
      </c>
      <c r="E41" s="176">
        <f>RES_hhdet_in_fech!E41/RES_summary!E$21</f>
        <v>5.2442259339062787</v>
      </c>
      <c r="F41" s="176">
        <f>RES_hhdet_in_fech!F41/RES_summary!F$21</f>
        <v>5.8654653441371645</v>
      </c>
      <c r="G41" s="176">
        <f>RES_hhdet_in_fech!G41/RES_summary!G$21</f>
        <v>5.6917775467547607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6.0076642736119972</v>
      </c>
      <c r="N41" s="176">
        <f>RES_hhdet_in_fech!N41/RES_summary!N$21</f>
        <v>6.0565861758344921</v>
      </c>
      <c r="O41" s="176">
        <f>RES_hhdet_in_fech!O41/RES_summary!O$21</f>
        <v>0</v>
      </c>
      <c r="P41" s="176">
        <f>RES_hhdet_in_fech!P41/RES_summary!P$21</f>
        <v>5.9009755408745921</v>
      </c>
      <c r="Q41" s="176">
        <f>RES_hhdet_in_fech!Q41/RES_summary!Q$21</f>
        <v>6.4741208983574987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0</v>
      </c>
      <c r="D43" s="184">
        <f>RES_hhdet_in_fech!D43/RES_summary!D$21</f>
        <v>0</v>
      </c>
      <c r="E43" s="184">
        <f>RES_hhdet_in_fech!E43/RES_summary!E$21</f>
        <v>0</v>
      </c>
      <c r="F43" s="184">
        <f>RES_hhdet_in_fech!F43/RES_summary!F$21</f>
        <v>0</v>
      </c>
      <c r="G43" s="184">
        <f>RES_hhdet_in_fech!G43/RES_summary!G$21</f>
        <v>0</v>
      </c>
      <c r="H43" s="184">
        <f>RES_hhdet_in_fech!H43/RES_summary!H$21</f>
        <v>0</v>
      </c>
      <c r="I43" s="184">
        <f>RES_hhdet_in_fech!I43/RES_summary!I$21</f>
        <v>0</v>
      </c>
      <c r="J43" s="184">
        <f>RES_hhdet_in_fech!J43/RES_summary!J$21</f>
        <v>0</v>
      </c>
      <c r="K43" s="184">
        <f>RES_hhdet_in_fech!K43/RES_summary!K$21</f>
        <v>0</v>
      </c>
      <c r="L43" s="184">
        <f>RES_hhdet_in_fech!L43/RES_summary!L$21</f>
        <v>0</v>
      </c>
      <c r="M43" s="184">
        <f>RES_hhdet_in_fech!M43/RES_summary!M$21</f>
        <v>0</v>
      </c>
      <c r="N43" s="184">
        <f>RES_hhdet_in_fech!N43/RES_summary!N$21</f>
        <v>0</v>
      </c>
      <c r="O43" s="184">
        <f>RES_hhdet_in_fech!O43/RES_summary!O$21</f>
        <v>29.212450277847207</v>
      </c>
      <c r="P43" s="184">
        <f>RES_hhdet_in_fech!P43/RES_summary!P$21</f>
        <v>28.6974360965546</v>
      </c>
      <c r="Q43" s="184">
        <f>RES_hhdet_in_fech!Q43/RES_summary!Q$21</f>
        <v>31.014048856048532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0</v>
      </c>
      <c r="D44" s="178">
        <f>RES_hhdet_in_fech!D44/RES_summary!D$21</f>
        <v>0</v>
      </c>
      <c r="E44" s="178">
        <f>RES_hhdet_in_fech!E44/RES_summary!E$21</f>
        <v>0</v>
      </c>
      <c r="F44" s="178">
        <f>RES_hhdet_in_fech!F44/RES_summary!F$21</f>
        <v>0</v>
      </c>
      <c r="G44" s="178">
        <f>RES_hhdet_in_fech!G44/RES_summary!G$21</f>
        <v>0</v>
      </c>
      <c r="H44" s="178">
        <f>RES_hhdet_in_fech!H44/RES_summary!H$21</f>
        <v>0</v>
      </c>
      <c r="I44" s="178">
        <f>RES_hhdet_in_fech!I44/RES_summary!I$21</f>
        <v>0</v>
      </c>
      <c r="J44" s="178">
        <f>RES_hhdet_in_fech!J44/RES_summary!J$21</f>
        <v>0</v>
      </c>
      <c r="K44" s="178">
        <f>RES_hhdet_in_fech!K44/RES_summary!K$21</f>
        <v>0</v>
      </c>
      <c r="L44" s="178">
        <f>RES_hhdet_in_fech!L44/RES_summary!L$21</f>
        <v>0</v>
      </c>
      <c r="M44" s="178">
        <f>RES_hhdet_in_fech!M44/RES_summary!M$21</f>
        <v>0</v>
      </c>
      <c r="N44" s="178">
        <f>RES_hhdet_in_fech!N44/RES_summary!N$21</f>
        <v>0</v>
      </c>
      <c r="O44" s="178">
        <f>RES_hhdet_in_fech!O44/RES_summary!O$21</f>
        <v>6.2677864891431447</v>
      </c>
      <c r="P44" s="178">
        <f>RES_hhdet_in_fech!P44/RES_summary!P$21</f>
        <v>6.1233948721104197</v>
      </c>
      <c r="Q44" s="178">
        <f>RES_hhdet_in_fech!Q44/RES_summary!Q$21</f>
        <v>8.0610856686465038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0</v>
      </c>
      <c r="D45" s="177">
        <f>RES_hhdet_in_fech!D45/RES_summary!D$21</f>
        <v>0</v>
      </c>
      <c r="E45" s="177">
        <f>RES_hhdet_in_fech!E45/RES_summary!E$21</f>
        <v>0</v>
      </c>
      <c r="F45" s="177">
        <f>RES_hhdet_in_fech!F45/RES_summary!F$21</f>
        <v>0</v>
      </c>
      <c r="G45" s="177">
        <f>RES_hhdet_in_fech!G45/RES_summary!G$21</f>
        <v>0</v>
      </c>
      <c r="H45" s="177">
        <f>RES_hhdet_in_fech!H45/RES_summary!H$21</f>
        <v>0</v>
      </c>
      <c r="I45" s="177">
        <f>RES_hhdet_in_fech!I45/RES_summary!I$21</f>
        <v>0</v>
      </c>
      <c r="J45" s="177">
        <f>RES_hhdet_in_fech!J45/RES_summary!J$21</f>
        <v>0</v>
      </c>
      <c r="K45" s="177">
        <f>RES_hhdet_in_fech!K45/RES_summary!K$21</f>
        <v>0</v>
      </c>
      <c r="L45" s="177">
        <f>RES_hhdet_in_fech!L45/RES_summary!L$21</f>
        <v>0</v>
      </c>
      <c r="M45" s="177">
        <f>RES_hhdet_in_fech!M45/RES_summary!M$21</f>
        <v>0</v>
      </c>
      <c r="N45" s="177">
        <f>RES_hhdet_in_fech!N45/RES_summary!N$21</f>
        <v>0</v>
      </c>
      <c r="O45" s="177">
        <f>RES_hhdet_in_fech!O45/RES_summary!O$21</f>
        <v>6.2440201561985686</v>
      </c>
      <c r="P45" s="177">
        <f>RES_hhdet_in_fech!P45/RES_summary!P$21</f>
        <v>6.0620173494543117</v>
      </c>
      <c r="Q45" s="177">
        <f>RES_hhdet_in_fech!Q45/RES_summary!Q$21</f>
        <v>7.8558022538236196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0</v>
      </c>
      <c r="D46" s="177">
        <f>RES_hhdet_in_fech!D46/RES_summary!D$21</f>
        <v>0</v>
      </c>
      <c r="E46" s="177">
        <f>RES_hhdet_in_fech!E46/RES_summary!E$21</f>
        <v>0</v>
      </c>
      <c r="F46" s="177">
        <f>RES_hhdet_in_fech!F46/RES_summary!F$21</f>
        <v>0</v>
      </c>
      <c r="G46" s="177">
        <f>RES_hhdet_in_fech!G46/RES_summary!G$21</f>
        <v>0</v>
      </c>
      <c r="H46" s="177">
        <f>RES_hhdet_in_fech!H46/RES_summary!H$21</f>
        <v>0</v>
      </c>
      <c r="I46" s="177">
        <f>RES_hhdet_in_fech!I46/RES_summary!I$21</f>
        <v>0</v>
      </c>
      <c r="J46" s="177">
        <f>RES_hhdet_in_fech!J46/RES_summary!J$21</f>
        <v>0</v>
      </c>
      <c r="K46" s="177">
        <f>RES_hhdet_in_fech!K46/RES_summary!K$21</f>
        <v>0</v>
      </c>
      <c r="L46" s="177">
        <f>RES_hhdet_in_fech!L46/RES_summary!L$21</f>
        <v>0</v>
      </c>
      <c r="M46" s="177">
        <f>RES_hhdet_in_fech!M46/RES_summary!M$21</f>
        <v>0</v>
      </c>
      <c r="N46" s="177">
        <f>RES_hhdet_in_fech!N46/RES_summary!N$21</f>
        <v>0</v>
      </c>
      <c r="O46" s="177">
        <f>RES_hhdet_in_fech!O46/RES_summary!O$21</f>
        <v>2.3766332944575096E-2</v>
      </c>
      <c r="P46" s="177">
        <f>RES_hhdet_in_fech!P46/RES_summary!P$21</f>
        <v>6.137752265610829E-2</v>
      </c>
      <c r="Q46" s="177">
        <f>RES_hhdet_in_fech!Q46/RES_summary!Q$21</f>
        <v>0.2052834148228837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0</v>
      </c>
      <c r="D47" s="178">
        <f>RES_hhdet_in_fech!D47/RES_summary!D$21</f>
        <v>0</v>
      </c>
      <c r="E47" s="178">
        <f>RES_hhdet_in_fech!E47/RES_summary!E$21</f>
        <v>0</v>
      </c>
      <c r="F47" s="178">
        <f>RES_hhdet_in_fech!F47/RES_summary!F$21</f>
        <v>0</v>
      </c>
      <c r="G47" s="178">
        <f>RES_hhdet_in_fech!G47/RES_summary!G$21</f>
        <v>0</v>
      </c>
      <c r="H47" s="178">
        <f>RES_hhdet_in_fech!H47/RES_summary!H$21</f>
        <v>0</v>
      </c>
      <c r="I47" s="178">
        <f>RES_hhdet_in_fech!I47/RES_summary!I$21</f>
        <v>0</v>
      </c>
      <c r="J47" s="178">
        <f>RES_hhdet_in_fech!J47/RES_summary!J$21</f>
        <v>0</v>
      </c>
      <c r="K47" s="178">
        <f>RES_hhdet_in_fech!K47/RES_summary!K$21</f>
        <v>0</v>
      </c>
      <c r="L47" s="178">
        <f>RES_hhdet_in_fech!L47/RES_summary!L$21</f>
        <v>0</v>
      </c>
      <c r="M47" s="178">
        <f>RES_hhdet_in_fech!M47/RES_summary!M$21</f>
        <v>0</v>
      </c>
      <c r="N47" s="178">
        <f>RES_hhdet_in_fech!N47/RES_summary!N$21</f>
        <v>0</v>
      </c>
      <c r="O47" s="178">
        <f>RES_hhdet_in_fech!O47/RES_summary!O$21</f>
        <v>10.563807440702323</v>
      </c>
      <c r="P47" s="178">
        <f>RES_hhdet_in_fech!P47/RES_summary!P$21</f>
        <v>9.7959627452560607</v>
      </c>
      <c r="Q47" s="178">
        <f>RES_hhdet_in_fech!Q47/RES_summary!Q$21</f>
        <v>9.2880422845612838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0</v>
      </c>
      <c r="D48" s="177">
        <f>RES_hhdet_in_fech!D48/RES_summary!D$21</f>
        <v>0</v>
      </c>
      <c r="E48" s="177">
        <f>RES_hhdet_in_fech!E48/RES_summary!E$21</f>
        <v>0</v>
      </c>
      <c r="F48" s="177">
        <f>RES_hhdet_in_fech!F48/RES_summary!F$21</f>
        <v>0</v>
      </c>
      <c r="G48" s="177">
        <f>RES_hhdet_in_fech!G48/RES_summary!G$21</f>
        <v>0</v>
      </c>
      <c r="H48" s="177">
        <f>RES_hhdet_in_fech!H48/RES_summary!H$21</f>
        <v>0</v>
      </c>
      <c r="I48" s="177">
        <f>RES_hhdet_in_fech!I48/RES_summary!I$21</f>
        <v>0</v>
      </c>
      <c r="J48" s="177">
        <f>RES_hhdet_in_fech!J48/RES_summary!J$21</f>
        <v>0</v>
      </c>
      <c r="K48" s="177">
        <f>RES_hhdet_in_fech!K48/RES_summary!K$21</f>
        <v>0</v>
      </c>
      <c r="L48" s="177">
        <f>RES_hhdet_in_fech!L48/RES_summary!L$21</f>
        <v>0</v>
      </c>
      <c r="M48" s="177">
        <f>RES_hhdet_in_fech!M48/RES_summary!M$21</f>
        <v>0</v>
      </c>
      <c r="N48" s="177">
        <f>RES_hhdet_in_fech!N48/RES_summary!N$21</f>
        <v>0</v>
      </c>
      <c r="O48" s="177">
        <f>RES_hhdet_in_fech!O48/RES_summary!O$21</f>
        <v>10.563807440702323</v>
      </c>
      <c r="P48" s="177">
        <f>RES_hhdet_in_fech!P48/RES_summary!P$21</f>
        <v>9.7959627452560607</v>
      </c>
      <c r="Q48" s="177">
        <f>RES_hhdet_in_fech!Q48/RES_summary!Q$21</f>
        <v>9.2880422845612838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0</v>
      </c>
      <c r="D49" s="178">
        <f>RES_hhdet_in_fech!D49/RES_summary!D$21</f>
        <v>0</v>
      </c>
      <c r="E49" s="178">
        <f>RES_hhdet_in_fech!E49/RES_summary!E$21</f>
        <v>0</v>
      </c>
      <c r="F49" s="178">
        <f>RES_hhdet_in_fech!F49/RES_summary!F$21</f>
        <v>0</v>
      </c>
      <c r="G49" s="178">
        <f>RES_hhdet_in_fech!G49/RES_summary!G$21</f>
        <v>0</v>
      </c>
      <c r="H49" s="178">
        <f>RES_hhdet_in_fech!H49/RES_summary!H$21</f>
        <v>0</v>
      </c>
      <c r="I49" s="178">
        <f>RES_hhdet_in_fech!I49/RES_summary!I$21</f>
        <v>0</v>
      </c>
      <c r="J49" s="178">
        <f>RES_hhdet_in_fech!J49/RES_summary!J$21</f>
        <v>0</v>
      </c>
      <c r="K49" s="178">
        <f>RES_hhdet_in_fech!K49/RES_summary!K$21</f>
        <v>0</v>
      </c>
      <c r="L49" s="178">
        <f>RES_hhdet_in_fech!L49/RES_summary!L$21</f>
        <v>0</v>
      </c>
      <c r="M49" s="178">
        <f>RES_hhdet_in_fech!M49/RES_summary!M$21</f>
        <v>0</v>
      </c>
      <c r="N49" s="178">
        <f>RES_hhdet_in_fech!N49/RES_summary!N$21</f>
        <v>0</v>
      </c>
      <c r="O49" s="178">
        <f>RES_hhdet_in_fech!O49/RES_summary!O$21</f>
        <v>6.4430052074467952</v>
      </c>
      <c r="P49" s="178">
        <f>RES_hhdet_in_fech!P49/RES_summary!P$21</f>
        <v>6.875259230090057</v>
      </c>
      <c r="Q49" s="178">
        <f>RES_hhdet_in_fech!Q49/RES_summary!Q$21</f>
        <v>7.1898893698039519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0</v>
      </c>
      <c r="D50" s="183">
        <f>RES_hhdet_in_fech!D50/RES_summary!D$21</f>
        <v>0</v>
      </c>
      <c r="E50" s="183">
        <f>RES_hhdet_in_fech!E50/RES_summary!E$21</f>
        <v>0</v>
      </c>
      <c r="F50" s="183">
        <f>RES_hhdet_in_fech!F50/RES_summary!F$21</f>
        <v>0</v>
      </c>
      <c r="G50" s="183">
        <f>RES_hhdet_in_fech!G50/RES_summary!G$21</f>
        <v>0</v>
      </c>
      <c r="H50" s="183">
        <f>RES_hhdet_in_fech!H50/RES_summary!H$21</f>
        <v>0</v>
      </c>
      <c r="I50" s="183">
        <f>RES_hhdet_in_fech!I50/RES_summary!I$21</f>
        <v>0</v>
      </c>
      <c r="J50" s="183">
        <f>RES_hhdet_in_fech!J50/RES_summary!J$21</f>
        <v>0</v>
      </c>
      <c r="K50" s="183">
        <f>RES_hhdet_in_fech!K50/RES_summary!K$21</f>
        <v>0</v>
      </c>
      <c r="L50" s="183">
        <f>RES_hhdet_in_fech!L50/RES_summary!L$21</f>
        <v>0</v>
      </c>
      <c r="M50" s="183">
        <f>RES_hhdet_in_fech!M50/RES_summary!M$21</f>
        <v>0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0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0</v>
      </c>
      <c r="E51" s="183">
        <f>RES_hhdet_in_fech!E51/RES_summary!E$21</f>
        <v>0</v>
      </c>
      <c r="F51" s="183">
        <f>RES_hhdet_in_fech!F51/RES_summary!F$21</f>
        <v>0</v>
      </c>
      <c r="G51" s="183">
        <f>RES_hhdet_in_fech!G51/RES_summary!G$21</f>
        <v>0</v>
      </c>
      <c r="H51" s="183">
        <f>RES_hhdet_in_fech!H51/RES_summary!H$21</f>
        <v>0</v>
      </c>
      <c r="I51" s="183">
        <f>RES_hhdet_in_fech!I51/RES_summary!I$21</f>
        <v>0</v>
      </c>
      <c r="J51" s="183">
        <f>RES_hhdet_in_fech!J51/RES_summary!J$21</f>
        <v>0</v>
      </c>
      <c r="K51" s="183">
        <f>RES_hhdet_in_fech!K51/RES_summary!K$21</f>
        <v>0</v>
      </c>
      <c r="L51" s="183">
        <f>RES_hhdet_in_fech!L51/RES_summary!L$21</f>
        <v>0</v>
      </c>
      <c r="M51" s="183">
        <f>RES_hhdet_in_fech!M51/RES_summary!M$21</f>
        <v>0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0</v>
      </c>
      <c r="E52" s="182">
        <f>RES_hhdet_in_fech!E52/RES_summary!E$21</f>
        <v>0</v>
      </c>
      <c r="F52" s="182">
        <f>RES_hhdet_in_fech!F52/RES_summary!F$21</f>
        <v>0</v>
      </c>
      <c r="G52" s="182">
        <f>RES_hhdet_in_fech!G52/RES_summary!G$21</f>
        <v>0</v>
      </c>
      <c r="H52" s="182">
        <f>RES_hhdet_in_fech!H52/RES_summary!H$21</f>
        <v>0</v>
      </c>
      <c r="I52" s="182">
        <f>RES_hhdet_in_fech!I52/RES_summary!I$21</f>
        <v>0</v>
      </c>
      <c r="J52" s="182">
        <f>RES_hhdet_in_fech!J52/RES_summary!J$21</f>
        <v>0</v>
      </c>
      <c r="K52" s="182">
        <f>RES_hhdet_in_fech!K52/RES_summary!K$21</f>
        <v>0</v>
      </c>
      <c r="L52" s="182">
        <f>RES_hhdet_in_fech!L52/RES_summary!L$21</f>
        <v>0</v>
      </c>
      <c r="M52" s="182">
        <f>RES_hhdet_in_fech!M52/RES_summary!M$21</f>
        <v>0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0</v>
      </c>
      <c r="E53" s="181">
        <f>RES_hhdet_in_fech!E53/RES_summary!E$21</f>
        <v>0</v>
      </c>
      <c r="F53" s="181">
        <f>RES_hhdet_in_fech!F53/RES_summary!F$21</f>
        <v>0</v>
      </c>
      <c r="G53" s="181">
        <f>RES_hhdet_in_fech!G53/RES_summary!G$21</f>
        <v>0</v>
      </c>
      <c r="H53" s="181">
        <f>RES_hhdet_in_fech!H53/RES_summary!H$21</f>
        <v>0</v>
      </c>
      <c r="I53" s="181">
        <f>RES_hhdet_in_fech!I53/RES_summary!I$21</f>
        <v>0</v>
      </c>
      <c r="J53" s="181">
        <f>RES_hhdet_in_fech!J53/RES_summary!J$21</f>
        <v>0</v>
      </c>
      <c r="K53" s="181">
        <f>RES_hhdet_in_fech!K53/RES_summary!K$21</f>
        <v>0</v>
      </c>
      <c r="L53" s="181">
        <f>RES_hhdet_in_fech!L53/RES_summary!L$21</f>
        <v>0</v>
      </c>
      <c r="M53" s="181">
        <f>RES_hhdet_in_fech!M53/RES_summary!M$21</f>
        <v>0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0</v>
      </c>
      <c r="D54" s="180">
        <f>RES_hhdet_in_fech!D54/RES_summary!D$21</f>
        <v>0</v>
      </c>
      <c r="E54" s="180">
        <f>RES_hhdet_in_fech!E54/RES_summary!E$21</f>
        <v>0</v>
      </c>
      <c r="F54" s="180">
        <f>RES_hhdet_in_fech!F54/RES_summary!F$21</f>
        <v>0</v>
      </c>
      <c r="G54" s="180">
        <f>RES_hhdet_in_fech!G54/RES_summary!G$21</f>
        <v>0</v>
      </c>
      <c r="H54" s="180">
        <f>RES_hhdet_in_fech!H54/RES_summary!H$21</f>
        <v>0</v>
      </c>
      <c r="I54" s="180">
        <f>RES_hhdet_in_fech!I54/RES_summary!I$21</f>
        <v>0</v>
      </c>
      <c r="J54" s="180">
        <f>RES_hhdet_in_fech!J54/RES_summary!J$21</f>
        <v>0</v>
      </c>
      <c r="K54" s="180">
        <f>RES_hhdet_in_fech!K54/RES_summary!K$21</f>
        <v>0</v>
      </c>
      <c r="L54" s="180">
        <f>RES_hhdet_in_fech!L54/RES_summary!L$21</f>
        <v>0</v>
      </c>
      <c r="M54" s="180">
        <f>RES_hhdet_in_fech!M54/RES_summary!M$21</f>
        <v>0</v>
      </c>
      <c r="N54" s="180">
        <f>RES_hhdet_in_fech!N54/RES_summary!N$21</f>
        <v>0</v>
      </c>
      <c r="O54" s="180">
        <f>RES_hhdet_in_fech!O54/RES_summary!O$21</f>
        <v>10.437942855262197</v>
      </c>
      <c r="P54" s="180">
        <f>RES_hhdet_in_fech!P54/RES_summary!P$21</f>
        <v>10.300397182841058</v>
      </c>
      <c r="Q54" s="180">
        <f>RES_hhdet_in_fech!Q54/RES_summary!Q$21</f>
        <v>10.792813507856993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0</v>
      </c>
      <c r="D55" s="179">
        <f>RES_hhdet_in_fech!D55/RES_summary!D$21</f>
        <v>0</v>
      </c>
      <c r="E55" s="179">
        <f>RES_hhdet_in_fech!E55/RES_summary!E$21</f>
        <v>0</v>
      </c>
      <c r="F55" s="179">
        <f>RES_hhdet_in_fech!F55/RES_summary!F$21</f>
        <v>0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0</v>
      </c>
      <c r="K55" s="179">
        <f>RES_hhdet_in_fech!K55/RES_summary!K$21</f>
        <v>0</v>
      </c>
      <c r="L55" s="179">
        <f>RES_hhdet_in_fech!L55/RES_summary!L$21</f>
        <v>0</v>
      </c>
      <c r="M55" s="179">
        <f>RES_hhdet_in_fech!M55/RES_summary!M$21</f>
        <v>0</v>
      </c>
      <c r="N55" s="179">
        <f>RES_hhdet_in_fech!N55/RES_summary!N$21</f>
        <v>0</v>
      </c>
      <c r="O55" s="179">
        <f>RES_hhdet_in_fech!O55/RES_summary!O$21</f>
        <v>6.3408920196181198</v>
      </c>
      <c r="P55" s="179">
        <f>RES_hhdet_in_fech!P55/RES_summary!P$21</f>
        <v>6.3436397843564079</v>
      </c>
      <c r="Q55" s="179">
        <f>RES_hhdet_in_fech!Q55/RES_summary!Q$21</f>
        <v>6.8843028553900014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</v>
      </c>
      <c r="D56" s="177">
        <f>RES_hhdet_in_fech!D56/RES_summary!D$21</f>
        <v>0</v>
      </c>
      <c r="E56" s="177">
        <f>RES_hhdet_in_fech!E56/RES_summary!E$21</f>
        <v>0</v>
      </c>
      <c r="F56" s="177">
        <f>RES_hhdet_in_fech!F56/RES_summary!F$21</f>
        <v>0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0</v>
      </c>
      <c r="K56" s="177">
        <f>RES_hhdet_in_fech!K56/RES_summary!K$21</f>
        <v>0</v>
      </c>
      <c r="L56" s="177">
        <f>RES_hhdet_in_fech!L56/RES_summary!L$21</f>
        <v>0</v>
      </c>
      <c r="M56" s="177">
        <f>RES_hhdet_in_fech!M56/RES_summary!M$21</f>
        <v>0</v>
      </c>
      <c r="N56" s="177">
        <f>RES_hhdet_in_fech!N56/RES_summary!N$21</f>
        <v>0</v>
      </c>
      <c r="O56" s="177">
        <f>RES_hhdet_in_fech!O56/RES_summary!O$21</f>
        <v>0.28182445709207737</v>
      </c>
      <c r="P56" s="177">
        <f>RES_hhdet_in_fech!P56/RES_summary!P$21</f>
        <v>0.2789270335145993</v>
      </c>
      <c r="Q56" s="177">
        <f>RES_hhdet_in_fech!Q56/RES_summary!Q$21</f>
        <v>0.73647467002557399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0</v>
      </c>
      <c r="D57" s="177">
        <f>RES_hhdet_in_fech!D57/RES_summary!D$21</f>
        <v>0</v>
      </c>
      <c r="E57" s="177">
        <f>RES_hhdet_in_fech!E57/RES_summary!E$21</f>
        <v>0</v>
      </c>
      <c r="F57" s="177">
        <f>RES_hhdet_in_fech!F57/RES_summary!F$21</f>
        <v>0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0</v>
      </c>
      <c r="K57" s="177">
        <f>RES_hhdet_in_fech!K57/RES_summary!K$21</f>
        <v>0</v>
      </c>
      <c r="L57" s="177">
        <f>RES_hhdet_in_fech!L57/RES_summary!L$21</f>
        <v>0</v>
      </c>
      <c r="M57" s="177">
        <f>RES_hhdet_in_fech!M57/RES_summary!M$21</f>
        <v>0</v>
      </c>
      <c r="N57" s="177">
        <f>RES_hhdet_in_fech!N57/RES_summary!N$21</f>
        <v>0</v>
      </c>
      <c r="O57" s="177">
        <f>RES_hhdet_in_fech!O57/RES_summary!O$21</f>
        <v>6.0590675625260442</v>
      </c>
      <c r="P57" s="177">
        <f>RES_hhdet_in_fech!P57/RES_summary!P$21</f>
        <v>6.0647127508418093</v>
      </c>
      <c r="Q57" s="177">
        <f>RES_hhdet_in_fech!Q57/RES_summary!Q$21</f>
        <v>6.1478281853644274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0</v>
      </c>
      <c r="D58" s="178">
        <f>RES_hhdet_in_fech!D58/RES_summary!D$21</f>
        <v>0</v>
      </c>
      <c r="E58" s="178">
        <f>RES_hhdet_in_fech!E58/RES_summary!E$21</f>
        <v>0</v>
      </c>
      <c r="F58" s="178">
        <f>RES_hhdet_in_fech!F58/RES_summary!F$21</f>
        <v>0</v>
      </c>
      <c r="G58" s="178">
        <f>RES_hhdet_in_fech!G58/RES_summary!G$21</f>
        <v>0</v>
      </c>
      <c r="H58" s="178">
        <f>RES_hhdet_in_fech!H58/RES_summary!H$21</f>
        <v>0</v>
      </c>
      <c r="I58" s="178">
        <f>RES_hhdet_in_fech!I58/RES_summary!I$21</f>
        <v>0</v>
      </c>
      <c r="J58" s="178">
        <f>RES_hhdet_in_fech!J58/RES_summary!J$21</f>
        <v>0</v>
      </c>
      <c r="K58" s="178">
        <f>RES_hhdet_in_fech!K58/RES_summary!K$21</f>
        <v>0</v>
      </c>
      <c r="L58" s="178">
        <f>RES_hhdet_in_fech!L58/RES_summary!L$21</f>
        <v>0</v>
      </c>
      <c r="M58" s="178">
        <f>RES_hhdet_in_fech!M58/RES_summary!M$21</f>
        <v>0</v>
      </c>
      <c r="N58" s="178">
        <f>RES_hhdet_in_fech!N58/RES_summary!N$21</f>
        <v>0</v>
      </c>
      <c r="O58" s="178">
        <f>RES_hhdet_in_fech!O58/RES_summary!O$21</f>
        <v>5.9378511405549457</v>
      </c>
      <c r="P58" s="178">
        <f>RES_hhdet_in_fech!P58/RES_summary!P$21</f>
        <v>5.9028192490980613</v>
      </c>
      <c r="Q58" s="178">
        <f>RES_hhdet_in_fech!Q58/RES_summary!Q$21</f>
        <v>6.4750315330367947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0</v>
      </c>
      <c r="D60" s="176">
        <f>RES_hhdet_in_fech!D60/RES_summary!D$21</f>
        <v>0</v>
      </c>
      <c r="E60" s="176">
        <f>RES_hhdet_in_fech!E60/RES_summary!E$21</f>
        <v>0</v>
      </c>
      <c r="F60" s="176">
        <f>RES_hhdet_in_fech!F60/RES_summary!F$21</f>
        <v>0</v>
      </c>
      <c r="G60" s="176">
        <f>RES_hhdet_in_fech!G60/RES_summary!G$21</f>
        <v>0</v>
      </c>
      <c r="H60" s="176">
        <f>RES_hhdet_in_fech!H60/RES_summary!H$21</f>
        <v>0</v>
      </c>
      <c r="I60" s="176">
        <f>RES_hhdet_in_fech!I60/RES_summary!I$21</f>
        <v>0</v>
      </c>
      <c r="J60" s="176">
        <f>RES_hhdet_in_fech!J60/RES_summary!J$21</f>
        <v>0</v>
      </c>
      <c r="K60" s="176">
        <f>RES_hhdet_in_fech!K60/RES_summary!K$21</f>
        <v>0</v>
      </c>
      <c r="L60" s="176">
        <f>RES_hhdet_in_fech!L60/RES_summary!L$21</f>
        <v>0</v>
      </c>
      <c r="M60" s="176">
        <f>RES_hhdet_in_fech!M60/RES_summary!M$21</f>
        <v>0</v>
      </c>
      <c r="N60" s="176">
        <f>RES_hhdet_in_fech!N60/RES_summary!N$21</f>
        <v>0</v>
      </c>
      <c r="O60" s="176">
        <f>RES_hhdet_in_fech!O60/RES_summary!O$21</f>
        <v>5.9378511405549457</v>
      </c>
      <c r="P60" s="176">
        <f>RES_hhdet_in_fech!P60/RES_summary!P$21</f>
        <v>5.9028192490980613</v>
      </c>
      <c r="Q60" s="176">
        <f>RES_hhdet_in_fech!Q60/RES_summary!Q$21</f>
        <v>6.4750315330367947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0</v>
      </c>
      <c r="D62" s="184">
        <f>RES_hhdet_in_fech!D62/RES_summary!D$21</f>
        <v>0</v>
      </c>
      <c r="E62" s="184">
        <f>RES_hhdet_in_fech!E62/RES_summary!E$21</f>
        <v>0</v>
      </c>
      <c r="F62" s="184">
        <f>RES_hhdet_in_fech!F62/RES_summary!F$21</f>
        <v>0</v>
      </c>
      <c r="G62" s="184">
        <f>RES_hhdet_in_fech!G62/RES_summary!G$21</f>
        <v>0</v>
      </c>
      <c r="H62" s="184">
        <f>RES_hhdet_in_fech!H62/RES_summary!H$21</f>
        <v>0</v>
      </c>
      <c r="I62" s="184">
        <f>RES_hhdet_in_fech!I62/RES_summary!I$21</f>
        <v>0</v>
      </c>
      <c r="J62" s="184">
        <f>RES_hhdet_in_fech!J62/RES_summary!J$21</f>
        <v>0</v>
      </c>
      <c r="K62" s="184">
        <f>RES_hhdet_in_fech!K62/RES_summary!K$21</f>
        <v>0</v>
      </c>
      <c r="L62" s="184">
        <f>RES_hhdet_in_fech!L62/RES_summary!L$21</f>
        <v>0</v>
      </c>
      <c r="M62" s="184">
        <f>RES_hhdet_in_fech!M62/RES_summary!M$21</f>
        <v>0</v>
      </c>
      <c r="N62" s="184">
        <f>RES_hhdet_in_fech!N62/RES_summary!N$21</f>
        <v>0</v>
      </c>
      <c r="O62" s="184">
        <f>RES_hhdet_in_fech!O62/RES_summary!O$21</f>
        <v>0</v>
      </c>
      <c r="P62" s="184">
        <f>RES_hhdet_in_fech!P62/RES_summary!P$21</f>
        <v>0</v>
      </c>
      <c r="Q62" s="184">
        <f>RES_hhdet_in_fech!Q62/RES_summary!Q$21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0</v>
      </c>
      <c r="D63" s="178">
        <f>RES_hhdet_in_fech!D63/RES_summary!D$21</f>
        <v>0</v>
      </c>
      <c r="E63" s="178">
        <f>RES_hhdet_in_fech!E63/RES_summary!E$21</f>
        <v>0</v>
      </c>
      <c r="F63" s="178">
        <f>RES_hhdet_in_fech!F63/RES_summary!F$21</f>
        <v>0</v>
      </c>
      <c r="G63" s="178">
        <f>RES_hhdet_in_fech!G63/RES_summary!G$21</f>
        <v>0</v>
      </c>
      <c r="H63" s="178">
        <f>RES_hhdet_in_fech!H63/RES_summary!H$21</f>
        <v>0</v>
      </c>
      <c r="I63" s="178">
        <f>RES_hhdet_in_fech!I63/RES_summary!I$21</f>
        <v>0</v>
      </c>
      <c r="J63" s="178">
        <f>RES_hhdet_in_fech!J63/RES_summary!J$21</f>
        <v>0</v>
      </c>
      <c r="K63" s="178">
        <f>RES_hhdet_in_fech!K63/RES_summary!K$21</f>
        <v>0</v>
      </c>
      <c r="L63" s="178">
        <f>RES_hhdet_in_fech!L63/RES_summary!L$21</f>
        <v>0</v>
      </c>
      <c r="M63" s="178">
        <f>RES_hhdet_in_fech!M63/RES_summary!M$21</f>
        <v>0</v>
      </c>
      <c r="N63" s="178">
        <f>RES_hhdet_in_fech!N63/RES_summary!N$21</f>
        <v>0</v>
      </c>
      <c r="O63" s="178">
        <f>RES_hhdet_in_fech!O63/RES_summary!O$21</f>
        <v>0</v>
      </c>
      <c r="P63" s="178">
        <f>RES_hhdet_in_fech!P63/RES_summary!P$21</f>
        <v>0</v>
      </c>
      <c r="Q63" s="178">
        <f>RES_hhdet_in_fech!Q63/RES_summary!Q$21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0</v>
      </c>
      <c r="D64" s="177">
        <f>RES_hhdet_in_fech!D64/RES_summary!D$21</f>
        <v>0</v>
      </c>
      <c r="E64" s="177">
        <f>RES_hhdet_in_fech!E64/RES_summary!E$21</f>
        <v>0</v>
      </c>
      <c r="F64" s="177">
        <f>RES_hhdet_in_fech!F64/RES_summary!F$21</f>
        <v>0</v>
      </c>
      <c r="G64" s="177">
        <f>RES_hhdet_in_fech!G64/RES_summary!G$21</f>
        <v>0</v>
      </c>
      <c r="H64" s="177">
        <f>RES_hhdet_in_fech!H64/RES_summary!H$21</f>
        <v>0</v>
      </c>
      <c r="I64" s="177">
        <f>RES_hhdet_in_fech!I64/RES_summary!I$21</f>
        <v>0</v>
      </c>
      <c r="J64" s="177">
        <f>RES_hhdet_in_fech!J64/RES_summary!J$21</f>
        <v>0</v>
      </c>
      <c r="K64" s="177">
        <f>RES_hhdet_in_fech!K64/RES_summary!K$21</f>
        <v>0</v>
      </c>
      <c r="L64" s="177">
        <f>RES_hhdet_in_fech!L64/RES_summary!L$21</f>
        <v>0</v>
      </c>
      <c r="M64" s="177">
        <f>RES_hhdet_in_fech!M64/RES_summary!M$21</f>
        <v>0</v>
      </c>
      <c r="N64" s="177">
        <f>RES_hhdet_in_fech!N64/RES_summary!N$21</f>
        <v>0</v>
      </c>
      <c r="O64" s="177">
        <f>RES_hhdet_in_fech!O64/RES_summary!O$21</f>
        <v>0</v>
      </c>
      <c r="P64" s="177">
        <f>RES_hhdet_in_fech!P64/RES_summary!P$21</f>
        <v>0</v>
      </c>
      <c r="Q64" s="177">
        <f>RES_hhdet_in_fech!Q64/RES_summary!Q$21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0</v>
      </c>
      <c r="D65" s="177">
        <f>RES_hhdet_in_fech!D65/RES_summary!D$21</f>
        <v>0</v>
      </c>
      <c r="E65" s="177">
        <f>RES_hhdet_in_fech!E65/RES_summary!E$21</f>
        <v>0</v>
      </c>
      <c r="F65" s="177">
        <f>RES_hhdet_in_fech!F65/RES_summary!F$21</f>
        <v>0</v>
      </c>
      <c r="G65" s="177">
        <f>RES_hhdet_in_fech!G65/RES_summary!G$21</f>
        <v>0</v>
      </c>
      <c r="H65" s="177">
        <f>RES_hhdet_in_fech!H65/RES_summary!H$21</f>
        <v>0</v>
      </c>
      <c r="I65" s="177">
        <f>RES_hhdet_in_fech!I65/RES_summary!I$21</f>
        <v>0</v>
      </c>
      <c r="J65" s="177">
        <f>RES_hhdet_in_fech!J65/RES_summary!J$21</f>
        <v>0</v>
      </c>
      <c r="K65" s="177">
        <f>RES_hhdet_in_fech!K65/RES_summary!K$21</f>
        <v>0</v>
      </c>
      <c r="L65" s="177">
        <f>RES_hhdet_in_fech!L65/RES_summary!L$21</f>
        <v>0</v>
      </c>
      <c r="M65" s="177">
        <f>RES_hhdet_in_fech!M65/RES_summary!M$21</f>
        <v>0</v>
      </c>
      <c r="N65" s="177">
        <f>RES_hhdet_in_fech!N65/RES_summary!N$21</f>
        <v>0</v>
      </c>
      <c r="O65" s="177">
        <f>RES_hhdet_in_fech!O65/RES_summary!O$21</f>
        <v>0</v>
      </c>
      <c r="P65" s="177">
        <f>RES_hhdet_in_fech!P65/RES_summary!P$21</f>
        <v>0</v>
      </c>
      <c r="Q65" s="177">
        <f>RES_hhdet_in_fech!Q65/RES_summary!Q$21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0</v>
      </c>
      <c r="D66" s="178">
        <f>RES_hhdet_in_fech!D66/RES_summary!D$21</f>
        <v>0</v>
      </c>
      <c r="E66" s="178">
        <f>RES_hhdet_in_fech!E66/RES_summary!E$21</f>
        <v>0</v>
      </c>
      <c r="F66" s="178">
        <f>RES_hhdet_in_fech!F66/RES_summary!F$21</f>
        <v>0</v>
      </c>
      <c r="G66" s="178">
        <f>RES_hhdet_in_fech!G66/RES_summary!G$21</f>
        <v>0</v>
      </c>
      <c r="H66" s="178">
        <f>RES_hhdet_in_fech!H66/RES_summary!H$21</f>
        <v>0</v>
      </c>
      <c r="I66" s="178">
        <f>RES_hhdet_in_fech!I66/RES_summary!I$21</f>
        <v>0</v>
      </c>
      <c r="J66" s="178">
        <f>RES_hhdet_in_fech!J66/RES_summary!J$21</f>
        <v>0</v>
      </c>
      <c r="K66" s="178">
        <f>RES_hhdet_in_fech!K66/RES_summary!K$21</f>
        <v>0</v>
      </c>
      <c r="L66" s="178">
        <f>RES_hhdet_in_fech!L66/RES_summary!L$21</f>
        <v>0</v>
      </c>
      <c r="M66" s="178">
        <f>RES_hhdet_in_fech!M66/RES_summary!M$21</f>
        <v>0</v>
      </c>
      <c r="N66" s="178">
        <f>RES_hhdet_in_fech!N66/RES_summary!N$21</f>
        <v>0</v>
      </c>
      <c r="O66" s="178">
        <f>RES_hhdet_in_fech!O66/RES_summary!O$21</f>
        <v>0</v>
      </c>
      <c r="P66" s="178">
        <f>RES_hhdet_in_fech!P66/RES_summary!P$21</f>
        <v>0</v>
      </c>
      <c r="Q66" s="178">
        <f>RES_hhdet_in_fech!Q66/RES_summary!Q$21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0</v>
      </c>
      <c r="D67" s="177">
        <f>RES_hhdet_in_fech!D67/RES_summary!D$21</f>
        <v>0</v>
      </c>
      <c r="E67" s="177">
        <f>RES_hhdet_in_fech!E67/RES_summary!E$21</f>
        <v>0</v>
      </c>
      <c r="F67" s="177">
        <f>RES_hhdet_in_fech!F67/RES_summary!F$21</f>
        <v>0</v>
      </c>
      <c r="G67" s="177">
        <f>RES_hhdet_in_fech!G67/RES_summary!G$21</f>
        <v>0</v>
      </c>
      <c r="H67" s="177">
        <f>RES_hhdet_in_fech!H67/RES_summary!H$21</f>
        <v>0</v>
      </c>
      <c r="I67" s="177">
        <f>RES_hhdet_in_fech!I67/RES_summary!I$21</f>
        <v>0</v>
      </c>
      <c r="J67" s="177">
        <f>RES_hhdet_in_fech!J67/RES_summary!J$21</f>
        <v>0</v>
      </c>
      <c r="K67" s="177">
        <f>RES_hhdet_in_fech!K67/RES_summary!K$21</f>
        <v>0</v>
      </c>
      <c r="L67" s="177">
        <f>RES_hhdet_in_fech!L67/RES_summary!L$21</f>
        <v>0</v>
      </c>
      <c r="M67" s="177">
        <f>RES_hhdet_in_fech!M67/RES_summary!M$21</f>
        <v>0</v>
      </c>
      <c r="N67" s="177">
        <f>RES_hhdet_in_fech!N67/RES_summary!N$21</f>
        <v>0</v>
      </c>
      <c r="O67" s="177">
        <f>RES_hhdet_in_fech!O67/RES_summary!O$21</f>
        <v>0</v>
      </c>
      <c r="P67" s="177">
        <f>RES_hhdet_in_fech!P67/RES_summary!P$21</f>
        <v>0</v>
      </c>
      <c r="Q67" s="177">
        <f>RES_hhdet_in_fech!Q67/RES_summary!Q$21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0</v>
      </c>
      <c r="D68" s="178">
        <f>RES_hhdet_in_fech!D68/RES_summary!D$21</f>
        <v>0</v>
      </c>
      <c r="E68" s="178">
        <f>RES_hhdet_in_fech!E68/RES_summary!E$21</f>
        <v>0</v>
      </c>
      <c r="F68" s="178">
        <f>RES_hhdet_in_fech!F68/RES_summary!F$21</f>
        <v>0</v>
      </c>
      <c r="G68" s="178">
        <f>RES_hhdet_in_fech!G68/RES_summary!G$21</f>
        <v>0</v>
      </c>
      <c r="H68" s="178">
        <f>RES_hhdet_in_fech!H68/RES_summary!H$21</f>
        <v>0</v>
      </c>
      <c r="I68" s="178">
        <f>RES_hhdet_in_fech!I68/RES_summary!I$21</f>
        <v>0</v>
      </c>
      <c r="J68" s="178">
        <f>RES_hhdet_in_fech!J68/RES_summary!J$21</f>
        <v>0</v>
      </c>
      <c r="K68" s="178">
        <f>RES_hhdet_in_fech!K68/RES_summary!K$21</f>
        <v>0</v>
      </c>
      <c r="L68" s="178">
        <f>RES_hhdet_in_fech!L68/RES_summary!L$21</f>
        <v>0</v>
      </c>
      <c r="M68" s="178">
        <f>RES_hhdet_in_fech!M68/RES_summary!M$21</f>
        <v>0</v>
      </c>
      <c r="N68" s="178">
        <f>RES_hhdet_in_fech!N68/RES_summary!N$21</f>
        <v>0</v>
      </c>
      <c r="O68" s="178">
        <f>RES_hhdet_in_fech!O68/RES_summary!O$21</f>
        <v>0</v>
      </c>
      <c r="P68" s="178">
        <f>RES_hhdet_in_fech!P68/RES_summary!P$21</f>
        <v>0</v>
      </c>
      <c r="Q68" s="178">
        <f>RES_hhdet_in_fech!Q68/RES_summary!Q$21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0</v>
      </c>
      <c r="D69" s="183">
        <f>RES_hhdet_in_fech!D69/RES_summary!D$21</f>
        <v>0</v>
      </c>
      <c r="E69" s="183">
        <f>RES_hhdet_in_fech!E69/RES_summary!E$21</f>
        <v>0</v>
      </c>
      <c r="F69" s="183">
        <f>RES_hhdet_in_fech!F69/RES_summary!F$21</f>
        <v>0</v>
      </c>
      <c r="G69" s="183">
        <f>RES_hhdet_in_fech!G69/RES_summary!G$21</f>
        <v>0</v>
      </c>
      <c r="H69" s="183">
        <f>RES_hhdet_in_fech!H69/RES_summary!H$21</f>
        <v>0</v>
      </c>
      <c r="I69" s="183">
        <f>RES_hhdet_in_fech!I69/RES_summary!I$21</f>
        <v>0</v>
      </c>
      <c r="J69" s="183">
        <f>RES_hhdet_in_fech!J69/RES_summary!J$21</f>
        <v>0</v>
      </c>
      <c r="K69" s="183">
        <f>RES_hhdet_in_fech!K69/RES_summary!K$21</f>
        <v>0</v>
      </c>
      <c r="L69" s="183">
        <f>RES_hhdet_in_fech!L69/RES_summary!L$21</f>
        <v>0</v>
      </c>
      <c r="M69" s="183">
        <f>RES_hhdet_in_fech!M69/RES_summary!M$21</f>
        <v>0</v>
      </c>
      <c r="N69" s="183">
        <f>RES_hhdet_in_fech!N69/RES_summary!N$21</f>
        <v>0</v>
      </c>
      <c r="O69" s="183">
        <f>RES_hhdet_in_fech!O69/RES_summary!O$21</f>
        <v>0</v>
      </c>
      <c r="P69" s="183">
        <f>RES_hhdet_in_fech!P69/RES_summary!P$21</f>
        <v>0</v>
      </c>
      <c r="Q69" s="183">
        <f>RES_hhdet_in_fech!Q69/RES_summary!Q$21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0</v>
      </c>
      <c r="D70" s="183">
        <f>RES_hhdet_in_fech!D70/RES_summary!D$21</f>
        <v>0</v>
      </c>
      <c r="E70" s="183">
        <f>RES_hhdet_in_fech!E70/RES_summary!E$21</f>
        <v>0</v>
      </c>
      <c r="F70" s="183">
        <f>RES_hhdet_in_fech!F70/RES_summary!F$21</f>
        <v>0</v>
      </c>
      <c r="G70" s="183">
        <f>RES_hhdet_in_fech!G70/RES_summary!G$21</f>
        <v>0</v>
      </c>
      <c r="H70" s="183">
        <f>RES_hhdet_in_fech!H70/RES_summary!H$21</f>
        <v>0</v>
      </c>
      <c r="I70" s="183">
        <f>RES_hhdet_in_fech!I70/RES_summary!I$21</f>
        <v>0</v>
      </c>
      <c r="J70" s="183">
        <f>RES_hhdet_in_fech!J70/RES_summary!J$21</f>
        <v>0</v>
      </c>
      <c r="K70" s="183">
        <f>RES_hhdet_in_fech!K70/RES_summary!K$21</f>
        <v>0</v>
      </c>
      <c r="L70" s="183">
        <f>RES_hhdet_in_fech!L70/RES_summary!L$21</f>
        <v>0</v>
      </c>
      <c r="M70" s="183">
        <f>RES_hhdet_in_fech!M70/RES_summary!M$21</f>
        <v>0</v>
      </c>
      <c r="N70" s="183">
        <f>RES_hhdet_in_fech!N70/RES_summary!N$21</f>
        <v>0</v>
      </c>
      <c r="O70" s="183">
        <f>RES_hhdet_in_fech!O70/RES_summary!O$21</f>
        <v>0</v>
      </c>
      <c r="P70" s="183">
        <f>RES_hhdet_in_fech!P70/RES_summary!P$21</f>
        <v>0</v>
      </c>
      <c r="Q70" s="183">
        <f>RES_hhdet_in_fech!Q70/RES_summary!Q$21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0</v>
      </c>
      <c r="D71" s="182">
        <f>RES_hhdet_in_fech!D71/RES_summary!D$21</f>
        <v>0</v>
      </c>
      <c r="E71" s="182">
        <f>RES_hhdet_in_fech!E71/RES_summary!E$21</f>
        <v>0</v>
      </c>
      <c r="F71" s="182">
        <f>RES_hhdet_in_fech!F71/RES_summary!F$21</f>
        <v>0</v>
      </c>
      <c r="G71" s="182">
        <f>RES_hhdet_in_fech!G71/RES_summary!G$21</f>
        <v>0</v>
      </c>
      <c r="H71" s="182">
        <f>RES_hhdet_in_fech!H71/RES_summary!H$21</f>
        <v>0</v>
      </c>
      <c r="I71" s="182">
        <f>RES_hhdet_in_fech!I71/RES_summary!I$21</f>
        <v>0</v>
      </c>
      <c r="J71" s="182">
        <f>RES_hhdet_in_fech!J71/RES_summary!J$21</f>
        <v>0</v>
      </c>
      <c r="K71" s="182">
        <f>RES_hhdet_in_fech!K71/RES_summary!K$21</f>
        <v>0</v>
      </c>
      <c r="L71" s="182">
        <f>RES_hhdet_in_fech!L71/RES_summary!L$21</f>
        <v>0</v>
      </c>
      <c r="M71" s="182">
        <f>RES_hhdet_in_fech!M71/RES_summary!M$21</f>
        <v>0</v>
      </c>
      <c r="N71" s="182">
        <f>RES_hhdet_in_fech!N71/RES_summary!N$21</f>
        <v>0</v>
      </c>
      <c r="O71" s="182">
        <f>RES_hhdet_in_fech!O71/RES_summary!O$21</f>
        <v>0</v>
      </c>
      <c r="P71" s="182">
        <f>RES_hhdet_in_fech!P71/RES_summary!P$21</f>
        <v>0</v>
      </c>
      <c r="Q71" s="182">
        <f>RES_hhdet_in_fech!Q71/RES_summary!Q$21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0</v>
      </c>
      <c r="D72" s="181">
        <f>RES_hhdet_in_fech!D72/RES_summary!D$21</f>
        <v>0</v>
      </c>
      <c r="E72" s="181">
        <f>RES_hhdet_in_fech!E72/RES_summary!E$21</f>
        <v>0</v>
      </c>
      <c r="F72" s="181">
        <f>RES_hhdet_in_fech!F72/RES_summary!F$21</f>
        <v>0</v>
      </c>
      <c r="G72" s="181">
        <f>RES_hhdet_in_fech!G72/RES_summary!G$21</f>
        <v>0</v>
      </c>
      <c r="H72" s="181">
        <f>RES_hhdet_in_fech!H72/RES_summary!H$21</f>
        <v>0</v>
      </c>
      <c r="I72" s="181">
        <f>RES_hhdet_in_fech!I72/RES_summary!I$21</f>
        <v>0</v>
      </c>
      <c r="J72" s="181">
        <f>RES_hhdet_in_fech!J72/RES_summary!J$21</f>
        <v>0</v>
      </c>
      <c r="K72" s="181">
        <f>RES_hhdet_in_fech!K72/RES_summary!K$21</f>
        <v>0</v>
      </c>
      <c r="L72" s="181">
        <f>RES_hhdet_in_fech!L72/RES_summary!L$21</f>
        <v>0</v>
      </c>
      <c r="M72" s="181">
        <f>RES_hhdet_in_fech!M72/RES_summary!M$21</f>
        <v>0</v>
      </c>
      <c r="N72" s="181">
        <f>RES_hhdet_in_fech!N72/RES_summary!N$21</f>
        <v>0</v>
      </c>
      <c r="O72" s="181">
        <f>RES_hhdet_in_fech!O72/RES_summary!O$21</f>
        <v>0</v>
      </c>
      <c r="P72" s="181">
        <f>RES_hhdet_in_fech!P72/RES_summary!P$21</f>
        <v>0</v>
      </c>
      <c r="Q72" s="181">
        <f>RES_hhdet_in_fech!Q72/RES_summary!Q$21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0</v>
      </c>
      <c r="D73" s="180">
        <f>RES_hhdet_in_fech!D73/RES_summary!D$21</f>
        <v>0</v>
      </c>
      <c r="E73" s="180">
        <f>RES_hhdet_in_fech!E73/RES_summary!E$21</f>
        <v>0</v>
      </c>
      <c r="F73" s="180">
        <f>RES_hhdet_in_fech!F73/RES_summary!F$21</f>
        <v>0</v>
      </c>
      <c r="G73" s="180">
        <f>RES_hhdet_in_fech!G73/RES_summary!G$21</f>
        <v>0</v>
      </c>
      <c r="H73" s="180">
        <f>RES_hhdet_in_fech!H73/RES_summary!H$21</f>
        <v>0</v>
      </c>
      <c r="I73" s="180">
        <f>RES_hhdet_in_fech!I73/RES_summary!I$21</f>
        <v>0</v>
      </c>
      <c r="J73" s="180">
        <f>RES_hhdet_in_fech!J73/RES_summary!J$21</f>
        <v>0</v>
      </c>
      <c r="K73" s="180">
        <f>RES_hhdet_in_fech!K73/RES_summary!K$21</f>
        <v>0</v>
      </c>
      <c r="L73" s="180">
        <f>RES_hhdet_in_fech!L73/RES_summary!L$21</f>
        <v>0</v>
      </c>
      <c r="M73" s="180">
        <f>RES_hhdet_in_fech!M73/RES_summary!M$21</f>
        <v>0</v>
      </c>
      <c r="N73" s="180">
        <f>RES_hhdet_in_fech!N73/RES_summary!N$21</f>
        <v>0</v>
      </c>
      <c r="O73" s="180">
        <f>RES_hhdet_in_fech!O73/RES_summary!O$21</f>
        <v>0</v>
      </c>
      <c r="P73" s="180">
        <f>RES_hhdet_in_fech!P73/RES_summary!P$21</f>
        <v>0</v>
      </c>
      <c r="Q73" s="180">
        <f>RES_hhdet_in_fech!Q73/RES_summary!Q$21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0</v>
      </c>
      <c r="D74" s="179">
        <f>RES_hhdet_in_fech!D74/RES_summary!D$21</f>
        <v>0</v>
      </c>
      <c r="E74" s="179">
        <f>RES_hhdet_in_fech!E74/RES_summary!E$21</f>
        <v>0</v>
      </c>
      <c r="F74" s="179">
        <f>RES_hhdet_in_fech!F74/RES_summary!F$21</f>
        <v>0</v>
      </c>
      <c r="G74" s="179">
        <f>RES_hhdet_in_fech!G74/RES_summary!G$21</f>
        <v>0</v>
      </c>
      <c r="H74" s="179">
        <f>RES_hhdet_in_fech!H74/RES_summary!H$21</f>
        <v>0</v>
      </c>
      <c r="I74" s="179">
        <f>RES_hhdet_in_fech!I74/RES_summary!I$21</f>
        <v>0</v>
      </c>
      <c r="J74" s="179">
        <f>RES_hhdet_in_fech!J74/RES_summary!J$21</f>
        <v>0</v>
      </c>
      <c r="K74" s="179">
        <f>RES_hhdet_in_fech!K74/RES_summary!K$21</f>
        <v>0</v>
      </c>
      <c r="L74" s="179">
        <f>RES_hhdet_in_fech!L74/RES_summary!L$21</f>
        <v>0</v>
      </c>
      <c r="M74" s="179">
        <f>RES_hhdet_in_fech!M74/RES_summary!M$21</f>
        <v>0</v>
      </c>
      <c r="N74" s="179">
        <f>RES_hhdet_in_fech!N74/RES_summary!N$21</f>
        <v>0</v>
      </c>
      <c r="O74" s="179">
        <f>RES_hhdet_in_fech!O74/RES_summary!O$21</f>
        <v>0</v>
      </c>
      <c r="P74" s="179">
        <f>RES_hhdet_in_fech!P74/RES_summary!P$21</f>
        <v>0</v>
      </c>
      <c r="Q74" s="179">
        <f>RES_hhdet_in_fech!Q74/RES_summary!Q$21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0</v>
      </c>
      <c r="D75" s="177">
        <f>RES_hhdet_in_fech!D75/RES_summary!D$21</f>
        <v>0</v>
      </c>
      <c r="E75" s="177">
        <f>RES_hhdet_in_fech!E75/RES_summary!E$21</f>
        <v>0</v>
      </c>
      <c r="F75" s="177">
        <f>RES_hhdet_in_fech!F75/RES_summary!F$21</f>
        <v>0</v>
      </c>
      <c r="G75" s="177">
        <f>RES_hhdet_in_fech!G75/RES_summary!G$21</f>
        <v>0</v>
      </c>
      <c r="H75" s="177">
        <f>RES_hhdet_in_fech!H75/RES_summary!H$21</f>
        <v>0</v>
      </c>
      <c r="I75" s="177">
        <f>RES_hhdet_in_fech!I75/RES_summary!I$21</f>
        <v>0</v>
      </c>
      <c r="J75" s="177">
        <f>RES_hhdet_in_fech!J75/RES_summary!J$21</f>
        <v>0</v>
      </c>
      <c r="K75" s="177">
        <f>RES_hhdet_in_fech!K75/RES_summary!K$21</f>
        <v>0</v>
      </c>
      <c r="L75" s="177">
        <f>RES_hhdet_in_fech!L75/RES_summary!L$21</f>
        <v>0</v>
      </c>
      <c r="M75" s="177">
        <f>RES_hhdet_in_fech!M75/RES_summary!M$21</f>
        <v>0</v>
      </c>
      <c r="N75" s="177">
        <f>RES_hhdet_in_fech!N75/RES_summary!N$21</f>
        <v>0</v>
      </c>
      <c r="O75" s="177">
        <f>RES_hhdet_in_fech!O75/RES_summary!O$21</f>
        <v>0</v>
      </c>
      <c r="P75" s="177">
        <f>RES_hhdet_in_fech!P75/RES_summary!P$21</f>
        <v>0</v>
      </c>
      <c r="Q75" s="177">
        <f>RES_hhdet_in_fech!Q75/RES_summary!Q$21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0</v>
      </c>
      <c r="D76" s="177">
        <f>RES_hhdet_in_fech!D76/RES_summary!D$21</f>
        <v>0</v>
      </c>
      <c r="E76" s="177">
        <f>RES_hhdet_in_fech!E76/RES_summary!E$21</f>
        <v>0</v>
      </c>
      <c r="F76" s="177">
        <f>RES_hhdet_in_fech!F76/RES_summary!F$21</f>
        <v>0</v>
      </c>
      <c r="G76" s="177">
        <f>RES_hhdet_in_fech!G76/RES_summary!G$21</f>
        <v>0</v>
      </c>
      <c r="H76" s="177">
        <f>RES_hhdet_in_fech!H76/RES_summary!H$21</f>
        <v>0</v>
      </c>
      <c r="I76" s="177">
        <f>RES_hhdet_in_fech!I76/RES_summary!I$21</f>
        <v>0</v>
      </c>
      <c r="J76" s="177">
        <f>RES_hhdet_in_fech!J76/RES_summary!J$21</f>
        <v>0</v>
      </c>
      <c r="K76" s="177">
        <f>RES_hhdet_in_fech!K76/RES_summary!K$21</f>
        <v>0</v>
      </c>
      <c r="L76" s="177">
        <f>RES_hhdet_in_fech!L76/RES_summary!L$21</f>
        <v>0</v>
      </c>
      <c r="M76" s="177">
        <f>RES_hhdet_in_fech!M76/RES_summary!M$21</f>
        <v>0</v>
      </c>
      <c r="N76" s="177">
        <f>RES_hhdet_in_fech!N76/RES_summary!N$21</f>
        <v>0</v>
      </c>
      <c r="O76" s="177">
        <f>RES_hhdet_in_fech!O76/RES_summary!O$21</f>
        <v>0</v>
      </c>
      <c r="P76" s="177">
        <f>RES_hhdet_in_fech!P76/RES_summary!P$21</f>
        <v>0</v>
      </c>
      <c r="Q76" s="177">
        <f>RES_hhdet_in_fech!Q76/RES_summary!Q$21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0</v>
      </c>
      <c r="D77" s="178">
        <f>RES_hhdet_in_fech!D77/RES_summary!D$21</f>
        <v>0</v>
      </c>
      <c r="E77" s="178">
        <f>RES_hhdet_in_fech!E77/RES_summary!E$21</f>
        <v>0</v>
      </c>
      <c r="F77" s="178">
        <f>RES_hhdet_in_fech!F77/RES_summary!F$21</f>
        <v>0</v>
      </c>
      <c r="G77" s="178">
        <f>RES_hhdet_in_fech!G77/RES_summary!G$21</f>
        <v>0</v>
      </c>
      <c r="H77" s="178">
        <f>RES_hhdet_in_fech!H77/RES_summary!H$21</f>
        <v>0</v>
      </c>
      <c r="I77" s="178">
        <f>RES_hhdet_in_fech!I77/RES_summary!I$21</f>
        <v>0</v>
      </c>
      <c r="J77" s="178">
        <f>RES_hhdet_in_fech!J77/RES_summary!J$21</f>
        <v>0</v>
      </c>
      <c r="K77" s="178">
        <f>RES_hhdet_in_fech!K77/RES_summary!K$21</f>
        <v>0</v>
      </c>
      <c r="L77" s="178">
        <f>RES_hhdet_in_fech!L77/RES_summary!L$21</f>
        <v>0</v>
      </c>
      <c r="M77" s="178">
        <f>RES_hhdet_in_fech!M77/RES_summary!M$21</f>
        <v>0</v>
      </c>
      <c r="N77" s="178">
        <f>RES_hhdet_in_fech!N77/RES_summary!N$21</f>
        <v>0</v>
      </c>
      <c r="O77" s="178">
        <f>RES_hhdet_in_fech!O77/RES_summary!O$21</f>
        <v>0</v>
      </c>
      <c r="P77" s="178">
        <f>RES_hhdet_in_fech!P77/RES_summary!P$21</f>
        <v>0</v>
      </c>
      <c r="Q77" s="178">
        <f>RES_hhdet_in_fech!Q77/RES_summary!Q$21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0</v>
      </c>
      <c r="D78" s="177">
        <f>RES_hhdet_in_fech!D78/RES_summary!D$21</f>
        <v>0</v>
      </c>
      <c r="E78" s="177">
        <f>RES_hhdet_in_fech!E78/RES_summary!E$21</f>
        <v>0</v>
      </c>
      <c r="F78" s="177">
        <f>RES_hhdet_in_fech!F78/RES_summary!F$21</f>
        <v>0</v>
      </c>
      <c r="G78" s="177">
        <f>RES_hhdet_in_fech!G78/RES_summary!G$21</f>
        <v>0</v>
      </c>
      <c r="H78" s="177">
        <f>RES_hhdet_in_fech!H78/RES_summary!H$21</f>
        <v>0</v>
      </c>
      <c r="I78" s="177">
        <f>RES_hhdet_in_fech!I78/RES_summary!I$21</f>
        <v>0</v>
      </c>
      <c r="J78" s="177">
        <f>RES_hhdet_in_fech!J78/RES_summary!J$21</f>
        <v>0</v>
      </c>
      <c r="K78" s="177">
        <f>RES_hhdet_in_fech!K78/RES_summary!K$21</f>
        <v>0</v>
      </c>
      <c r="L78" s="177">
        <f>RES_hhdet_in_fech!L78/RES_summary!L$21</f>
        <v>0</v>
      </c>
      <c r="M78" s="177">
        <f>RES_hhdet_in_fech!M78/RES_summary!M$21</f>
        <v>0</v>
      </c>
      <c r="N78" s="177">
        <f>RES_hhdet_in_fech!N78/RES_summary!N$21</f>
        <v>0</v>
      </c>
      <c r="O78" s="177">
        <f>RES_hhdet_in_fech!O78/RES_summary!O$21</f>
        <v>0</v>
      </c>
      <c r="P78" s="177">
        <f>RES_hhdet_in_fech!P78/RES_summary!P$21</f>
        <v>0</v>
      </c>
      <c r="Q78" s="177">
        <f>RES_hhdet_in_fech!Q78/RES_summary!Q$21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0</v>
      </c>
      <c r="D79" s="176">
        <f>RES_hhdet_in_fech!D79/RES_summary!D$21</f>
        <v>0</v>
      </c>
      <c r="E79" s="176">
        <f>RES_hhdet_in_fech!E79/RES_summary!E$21</f>
        <v>0</v>
      </c>
      <c r="F79" s="176">
        <f>RES_hhdet_in_fech!F79/RES_summary!F$21</f>
        <v>0</v>
      </c>
      <c r="G79" s="176">
        <f>RES_hhdet_in_fech!G79/RES_summary!G$21</f>
        <v>0</v>
      </c>
      <c r="H79" s="176">
        <f>RES_hhdet_in_fech!H79/RES_summary!H$21</f>
        <v>0</v>
      </c>
      <c r="I79" s="176">
        <f>RES_hhdet_in_fech!I79/RES_summary!I$21</f>
        <v>0</v>
      </c>
      <c r="J79" s="176">
        <f>RES_hhdet_in_fech!J79/RES_summary!J$21</f>
        <v>0</v>
      </c>
      <c r="K79" s="176">
        <f>RES_hhdet_in_fech!K79/RES_summary!K$21</f>
        <v>0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0</v>
      </c>
      <c r="D81" s="184">
        <f>RES_hhdet_in_fech!D81/RES_summary!D$21</f>
        <v>0</v>
      </c>
      <c r="E81" s="184">
        <f>RES_hhdet_in_fech!E81/RES_summary!E$21</f>
        <v>0</v>
      </c>
      <c r="F81" s="184">
        <f>RES_hhdet_in_fech!F81/RES_summary!F$21</f>
        <v>0</v>
      </c>
      <c r="G81" s="184">
        <f>RES_hhdet_in_fech!G81/RES_summary!G$21</f>
        <v>0</v>
      </c>
      <c r="H81" s="184">
        <f>RES_hhdet_in_fech!H81/RES_summary!H$21</f>
        <v>0</v>
      </c>
      <c r="I81" s="184">
        <f>RES_hhdet_in_fech!I81/RES_summary!I$21</f>
        <v>0</v>
      </c>
      <c r="J81" s="184">
        <f>RES_hhdet_in_fech!J81/RES_summary!J$21</f>
        <v>0</v>
      </c>
      <c r="K81" s="184">
        <f>RES_hhdet_in_fech!K81/RES_summary!K$21</f>
        <v>0</v>
      </c>
      <c r="L81" s="184">
        <f>RES_hhdet_in_fech!L81/RES_summary!L$21</f>
        <v>30.93767505870979</v>
      </c>
      <c r="M81" s="184">
        <f>RES_hhdet_in_fech!M81/RES_summary!M$21</f>
        <v>31.002086649737159</v>
      </c>
      <c r="N81" s="184">
        <f>RES_hhdet_in_fech!N81/RES_summary!N$21</f>
        <v>31.878494649941178</v>
      </c>
      <c r="O81" s="184">
        <f>RES_hhdet_in_fech!O81/RES_summary!O$21</f>
        <v>33.53850200264305</v>
      </c>
      <c r="P81" s="184">
        <f>RES_hhdet_in_fech!P81/RES_summary!P$21</f>
        <v>30.766223801000759</v>
      </c>
      <c r="Q81" s="184">
        <f>RES_hhdet_in_fech!Q81/RES_summary!Q$21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0</v>
      </c>
      <c r="D82" s="178">
        <f>RES_hhdet_in_fech!D82/RES_summary!D$21</f>
        <v>0</v>
      </c>
      <c r="E82" s="178">
        <f>RES_hhdet_in_fech!E82/RES_summary!E$21</f>
        <v>0</v>
      </c>
      <c r="F82" s="178">
        <f>RES_hhdet_in_fech!F82/RES_summary!F$21</f>
        <v>0</v>
      </c>
      <c r="G82" s="178">
        <f>RES_hhdet_in_fech!G82/RES_summary!G$21</f>
        <v>0</v>
      </c>
      <c r="H82" s="178">
        <f>RES_hhdet_in_fech!H82/RES_summary!H$21</f>
        <v>0</v>
      </c>
      <c r="I82" s="178">
        <f>RES_hhdet_in_fech!I82/RES_summary!I$21</f>
        <v>0</v>
      </c>
      <c r="J82" s="178">
        <f>RES_hhdet_in_fech!J82/RES_summary!J$21</f>
        <v>0</v>
      </c>
      <c r="K82" s="178">
        <f>RES_hhdet_in_fech!K82/RES_summary!K$21</f>
        <v>0</v>
      </c>
      <c r="L82" s="178">
        <f>RES_hhdet_in_fech!L82/RES_summary!L$21</f>
        <v>5.7493164199381894</v>
      </c>
      <c r="M82" s="178">
        <f>RES_hhdet_in_fech!M82/RES_summary!M$21</f>
        <v>5.6162679967179159</v>
      </c>
      <c r="N82" s="178">
        <f>RES_hhdet_in_fech!N82/RES_summary!N$21</f>
        <v>7.2444314395437415</v>
      </c>
      <c r="O82" s="178">
        <f>RES_hhdet_in_fech!O82/RES_summary!O$21</f>
        <v>6.7859531037523499</v>
      </c>
      <c r="P82" s="178">
        <f>RES_hhdet_in_fech!P82/RES_summary!P$21</f>
        <v>7.1609949066578906</v>
      </c>
      <c r="Q82" s="178">
        <f>RES_hhdet_in_fech!Q82/RES_summary!Q$21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0</v>
      </c>
      <c r="D83" s="177">
        <f>RES_hhdet_in_fech!D83/RES_summary!D$21</f>
        <v>0</v>
      </c>
      <c r="E83" s="177">
        <f>RES_hhdet_in_fech!E83/RES_summary!E$21</f>
        <v>0</v>
      </c>
      <c r="F83" s="177">
        <f>RES_hhdet_in_fech!F83/RES_summary!F$21</f>
        <v>0</v>
      </c>
      <c r="G83" s="177">
        <f>RES_hhdet_in_fech!G83/RES_summary!G$21</f>
        <v>0</v>
      </c>
      <c r="H83" s="177">
        <f>RES_hhdet_in_fech!H83/RES_summary!H$21</f>
        <v>0</v>
      </c>
      <c r="I83" s="177">
        <f>RES_hhdet_in_fech!I83/RES_summary!I$21</f>
        <v>0</v>
      </c>
      <c r="J83" s="177">
        <f>RES_hhdet_in_fech!J83/RES_summary!J$21</f>
        <v>0</v>
      </c>
      <c r="K83" s="177">
        <f>RES_hhdet_in_fech!K83/RES_summary!K$21</f>
        <v>0</v>
      </c>
      <c r="L83" s="177">
        <f>RES_hhdet_in_fech!L83/RES_summary!L$21</f>
        <v>5.6788407248310673</v>
      </c>
      <c r="M83" s="177">
        <f>RES_hhdet_in_fech!M83/RES_summary!M$21</f>
        <v>5.5708664013462492</v>
      </c>
      <c r="N83" s="177">
        <f>RES_hhdet_in_fech!N83/RES_summary!N$21</f>
        <v>7.1611177320114461</v>
      </c>
      <c r="O83" s="177">
        <f>RES_hhdet_in_fech!O83/RES_summary!O$21</f>
        <v>6.77470431891535</v>
      </c>
      <c r="P83" s="177">
        <f>RES_hhdet_in_fech!P83/RES_summary!P$21</f>
        <v>7.1296910338036916</v>
      </c>
      <c r="Q83" s="177">
        <f>RES_hhdet_in_fech!Q83/RES_summary!Q$21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</v>
      </c>
      <c r="D84" s="177">
        <f>RES_hhdet_in_fech!D84/RES_summary!D$21</f>
        <v>0</v>
      </c>
      <c r="E84" s="177">
        <f>RES_hhdet_in_fech!E84/RES_summary!E$21</f>
        <v>0</v>
      </c>
      <c r="F84" s="177">
        <f>RES_hhdet_in_fech!F84/RES_summary!F$21</f>
        <v>0</v>
      </c>
      <c r="G84" s="177">
        <f>RES_hhdet_in_fech!G84/RES_summary!G$21</f>
        <v>0</v>
      </c>
      <c r="H84" s="177">
        <f>RES_hhdet_in_fech!H84/RES_summary!H$21</f>
        <v>0</v>
      </c>
      <c r="I84" s="177">
        <f>RES_hhdet_in_fech!I84/RES_summary!I$21</f>
        <v>0</v>
      </c>
      <c r="J84" s="177">
        <f>RES_hhdet_in_fech!J84/RES_summary!J$21</f>
        <v>0</v>
      </c>
      <c r="K84" s="177">
        <f>RES_hhdet_in_fech!K84/RES_summary!K$21</f>
        <v>0</v>
      </c>
      <c r="L84" s="177">
        <f>RES_hhdet_in_fech!L84/RES_summary!L$21</f>
        <v>7.0475695107123135E-2</v>
      </c>
      <c r="M84" s="177">
        <f>RES_hhdet_in_fech!M84/RES_summary!M$21</f>
        <v>4.5401595371667505E-2</v>
      </c>
      <c r="N84" s="177">
        <f>RES_hhdet_in_fech!N84/RES_summary!N$21</f>
        <v>8.3313707532295805E-2</v>
      </c>
      <c r="O84" s="177">
        <f>RES_hhdet_in_fech!O84/RES_summary!O$21</f>
        <v>1.1248784837000515E-2</v>
      </c>
      <c r="P84" s="177">
        <f>RES_hhdet_in_fech!P84/RES_summary!P$21</f>
        <v>3.1303872854198785E-2</v>
      </c>
      <c r="Q84" s="177">
        <f>RES_hhdet_in_fech!Q84/RES_summary!Q$21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0</v>
      </c>
      <c r="D85" s="178">
        <f>RES_hhdet_in_fech!D85/RES_summary!D$21</f>
        <v>0</v>
      </c>
      <c r="E85" s="178">
        <f>RES_hhdet_in_fech!E85/RES_summary!E$21</f>
        <v>0</v>
      </c>
      <c r="F85" s="178">
        <f>RES_hhdet_in_fech!F85/RES_summary!F$21</f>
        <v>0</v>
      </c>
      <c r="G85" s="178">
        <f>RES_hhdet_in_fech!G85/RES_summary!G$21</f>
        <v>0</v>
      </c>
      <c r="H85" s="178">
        <f>RES_hhdet_in_fech!H85/RES_summary!H$21</f>
        <v>0</v>
      </c>
      <c r="I85" s="178">
        <f>RES_hhdet_in_fech!I85/RES_summary!I$21</f>
        <v>0</v>
      </c>
      <c r="J85" s="178">
        <f>RES_hhdet_in_fech!J85/RES_summary!J$21</f>
        <v>0</v>
      </c>
      <c r="K85" s="178">
        <f>RES_hhdet_in_fech!K85/RES_summary!K$21</f>
        <v>0</v>
      </c>
      <c r="L85" s="178">
        <f>RES_hhdet_in_fech!L85/RES_summary!L$21</f>
        <v>12.744562829730503</v>
      </c>
      <c r="M85" s="178">
        <f>RES_hhdet_in_fech!M85/RES_summary!M$21</f>
        <v>13.198834638995024</v>
      </c>
      <c r="N85" s="178">
        <f>RES_hhdet_in_fech!N85/RES_summary!N$21</f>
        <v>12.381669980402734</v>
      </c>
      <c r="O85" s="178">
        <f>RES_hhdet_in_fech!O85/RES_summary!O$21</f>
        <v>12.00124987219856</v>
      </c>
      <c r="P85" s="178">
        <f>RES_hhdet_in_fech!P85/RES_summary!P$21</f>
        <v>10.865928829349157</v>
      </c>
      <c r="Q85" s="178">
        <f>RES_hhdet_in_fech!Q85/RES_summary!Q$21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0</v>
      </c>
      <c r="D86" s="177">
        <f>RES_hhdet_in_fech!D86/RES_summary!D$21</f>
        <v>0</v>
      </c>
      <c r="E86" s="177">
        <f>RES_hhdet_in_fech!E86/RES_summary!E$21</f>
        <v>0</v>
      </c>
      <c r="F86" s="177">
        <f>RES_hhdet_in_fech!F86/RES_summary!F$21</f>
        <v>0</v>
      </c>
      <c r="G86" s="177">
        <f>RES_hhdet_in_fech!G86/RES_summary!G$21</f>
        <v>0</v>
      </c>
      <c r="H86" s="177">
        <f>RES_hhdet_in_fech!H86/RES_summary!H$21</f>
        <v>0</v>
      </c>
      <c r="I86" s="177">
        <f>RES_hhdet_in_fech!I86/RES_summary!I$21</f>
        <v>0</v>
      </c>
      <c r="J86" s="177">
        <f>RES_hhdet_in_fech!J86/RES_summary!J$21</f>
        <v>0</v>
      </c>
      <c r="K86" s="177">
        <f>RES_hhdet_in_fech!K86/RES_summary!K$21</f>
        <v>0</v>
      </c>
      <c r="L86" s="177">
        <f>RES_hhdet_in_fech!L86/RES_summary!L$21</f>
        <v>12.744562829730503</v>
      </c>
      <c r="M86" s="177">
        <f>RES_hhdet_in_fech!M86/RES_summary!M$21</f>
        <v>13.198834638995024</v>
      </c>
      <c r="N86" s="177">
        <f>RES_hhdet_in_fech!N86/RES_summary!N$21</f>
        <v>12.381669980402734</v>
      </c>
      <c r="O86" s="177">
        <f>RES_hhdet_in_fech!O86/RES_summary!O$21</f>
        <v>12.00124987219856</v>
      </c>
      <c r="P86" s="177">
        <f>RES_hhdet_in_fech!P86/RES_summary!P$21</f>
        <v>10.865928829349157</v>
      </c>
      <c r="Q86" s="177">
        <f>RES_hhdet_in_fech!Q86/RES_summary!Q$21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0</v>
      </c>
      <c r="D87" s="178">
        <f>RES_hhdet_in_fech!D87/RES_summary!D$21</f>
        <v>0</v>
      </c>
      <c r="E87" s="178">
        <f>RES_hhdet_in_fech!E87/RES_summary!E$21</f>
        <v>0</v>
      </c>
      <c r="F87" s="178">
        <f>RES_hhdet_in_fech!F87/RES_summary!F$21</f>
        <v>0</v>
      </c>
      <c r="G87" s="178">
        <f>RES_hhdet_in_fech!G87/RES_summary!G$21</f>
        <v>0</v>
      </c>
      <c r="H87" s="178">
        <f>RES_hhdet_in_fech!H87/RES_summary!H$21</f>
        <v>0</v>
      </c>
      <c r="I87" s="178">
        <f>RES_hhdet_in_fech!I87/RES_summary!I$21</f>
        <v>0</v>
      </c>
      <c r="J87" s="178">
        <f>RES_hhdet_in_fech!J87/RES_summary!J$21</f>
        <v>0</v>
      </c>
      <c r="K87" s="178">
        <f>RES_hhdet_in_fech!K87/RES_summary!K$21</f>
        <v>0</v>
      </c>
      <c r="L87" s="178">
        <f>RES_hhdet_in_fech!L87/RES_summary!L$21</f>
        <v>6.3705198041144264</v>
      </c>
      <c r="M87" s="178">
        <f>RES_hhdet_in_fech!M87/RES_summary!M$21</f>
        <v>6.1710963763328204</v>
      </c>
      <c r="N87" s="178">
        <f>RES_hhdet_in_fech!N87/RES_summary!N$21</f>
        <v>6.193678096560653</v>
      </c>
      <c r="O87" s="178">
        <f>RES_hhdet_in_fech!O87/RES_summary!O$21</f>
        <v>8.8144264072115686</v>
      </c>
      <c r="P87" s="178">
        <f>RES_hhdet_in_fech!P87/RES_summary!P$21</f>
        <v>6.8373801130257679</v>
      </c>
      <c r="Q87" s="178">
        <f>RES_hhdet_in_fech!Q87/RES_summary!Q$21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0</v>
      </c>
      <c r="D88" s="183">
        <f>RES_hhdet_in_fech!D88/RES_summary!D$21</f>
        <v>0</v>
      </c>
      <c r="E88" s="183">
        <f>RES_hhdet_in_fech!E88/RES_summary!E$21</f>
        <v>0</v>
      </c>
      <c r="F88" s="183">
        <f>RES_hhdet_in_fech!F88/RES_summary!F$21</f>
        <v>0</v>
      </c>
      <c r="G88" s="183">
        <f>RES_hhdet_in_fech!G88/RES_summary!G$21</f>
        <v>0</v>
      </c>
      <c r="H88" s="183">
        <f>RES_hhdet_in_fech!H88/RES_summary!H$21</f>
        <v>0</v>
      </c>
      <c r="I88" s="183">
        <f>RES_hhdet_in_fech!I88/RES_summary!I$21</f>
        <v>0</v>
      </c>
      <c r="J88" s="183">
        <f>RES_hhdet_in_fech!J88/RES_summary!J$21</f>
        <v>0</v>
      </c>
      <c r="K88" s="183">
        <f>RES_hhdet_in_fech!K88/RES_summary!K$21</f>
        <v>0</v>
      </c>
      <c r="L88" s="183">
        <f>RES_hhdet_in_fech!L88/RES_summary!L$21</f>
        <v>0</v>
      </c>
      <c r="M88" s="183">
        <f>RES_hhdet_in_fech!M88/RES_summary!M$21</f>
        <v>0</v>
      </c>
      <c r="N88" s="183">
        <f>RES_hhdet_in_fech!N88/RES_summary!N$21</f>
        <v>0</v>
      </c>
      <c r="O88" s="183">
        <f>RES_hhdet_in_fech!O88/RES_summary!O$21</f>
        <v>0</v>
      </c>
      <c r="P88" s="183">
        <f>RES_hhdet_in_fech!P88/RES_summary!P$21</f>
        <v>0</v>
      </c>
      <c r="Q88" s="183">
        <f>RES_hhdet_in_fech!Q88/RES_summary!Q$21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0</v>
      </c>
      <c r="E89" s="183">
        <f>RES_hhdet_in_fech!E89/RES_summary!E$21</f>
        <v>0</v>
      </c>
      <c r="F89" s="183">
        <f>RES_hhdet_in_fech!F89/RES_summary!F$21</f>
        <v>0</v>
      </c>
      <c r="G89" s="183">
        <f>RES_hhdet_in_fech!G89/RES_summary!G$21</f>
        <v>0</v>
      </c>
      <c r="H89" s="183">
        <f>RES_hhdet_in_fech!H89/RES_summary!H$21</f>
        <v>0</v>
      </c>
      <c r="I89" s="183">
        <f>RES_hhdet_in_fech!I89/RES_summary!I$21</f>
        <v>0</v>
      </c>
      <c r="J89" s="183">
        <f>RES_hhdet_in_fech!J89/RES_summary!J$21</f>
        <v>0</v>
      </c>
      <c r="K89" s="183">
        <f>RES_hhdet_in_fech!K89/RES_summary!K$21</f>
        <v>0</v>
      </c>
      <c r="L89" s="183">
        <f>RES_hhdet_in_fech!L89/RES_summary!L$21</f>
        <v>0</v>
      </c>
      <c r="M89" s="183">
        <f>RES_hhdet_in_fech!M89/RES_summary!M$21</f>
        <v>0</v>
      </c>
      <c r="N89" s="183">
        <f>RES_hhdet_in_fech!N89/RES_summary!N$21</f>
        <v>0</v>
      </c>
      <c r="O89" s="183">
        <f>RES_hhdet_in_fech!O89/RES_summary!O$21</f>
        <v>0</v>
      </c>
      <c r="P89" s="183">
        <f>RES_hhdet_in_fech!P89/RES_summary!P$21</f>
        <v>0</v>
      </c>
      <c r="Q89" s="183">
        <f>RES_hhdet_in_fech!Q89/RES_summary!Q$21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0</v>
      </c>
      <c r="E90" s="182">
        <f>RES_hhdet_in_fech!E90/RES_summary!E$21</f>
        <v>0</v>
      </c>
      <c r="F90" s="182">
        <f>RES_hhdet_in_fech!F90/RES_summary!F$21</f>
        <v>0</v>
      </c>
      <c r="G90" s="182">
        <f>RES_hhdet_in_fech!G90/RES_summary!G$21</f>
        <v>0</v>
      </c>
      <c r="H90" s="182">
        <f>RES_hhdet_in_fech!H90/RES_summary!H$21</f>
        <v>0</v>
      </c>
      <c r="I90" s="182">
        <f>RES_hhdet_in_fech!I90/RES_summary!I$21</f>
        <v>0</v>
      </c>
      <c r="J90" s="182">
        <f>RES_hhdet_in_fech!J90/RES_summary!J$21</f>
        <v>0</v>
      </c>
      <c r="K90" s="182">
        <f>RES_hhdet_in_fech!K90/RES_summary!K$21</f>
        <v>0</v>
      </c>
      <c r="L90" s="182">
        <f>RES_hhdet_in_fech!L90/RES_summary!L$21</f>
        <v>0</v>
      </c>
      <c r="M90" s="182">
        <f>RES_hhdet_in_fech!M90/RES_summary!M$21</f>
        <v>0</v>
      </c>
      <c r="N90" s="182">
        <f>RES_hhdet_in_fech!N90/RES_summary!N$21</f>
        <v>0</v>
      </c>
      <c r="O90" s="182">
        <f>RES_hhdet_in_fech!O90/RES_summary!O$21</f>
        <v>0</v>
      </c>
      <c r="P90" s="182">
        <f>RES_hhdet_in_fech!P90/RES_summary!P$21</f>
        <v>0</v>
      </c>
      <c r="Q90" s="182">
        <f>RES_hhdet_in_fech!Q90/RES_summary!Q$21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0</v>
      </c>
      <c r="E91" s="181">
        <f>RES_hhdet_in_fech!E91/RES_summary!E$21</f>
        <v>0</v>
      </c>
      <c r="F91" s="181">
        <f>RES_hhdet_in_fech!F91/RES_summary!F$21</f>
        <v>0</v>
      </c>
      <c r="G91" s="181">
        <f>RES_hhdet_in_fech!G91/RES_summary!G$21</f>
        <v>0</v>
      </c>
      <c r="H91" s="181">
        <f>RES_hhdet_in_fech!H91/RES_summary!H$21</f>
        <v>0</v>
      </c>
      <c r="I91" s="181">
        <f>RES_hhdet_in_fech!I91/RES_summary!I$21</f>
        <v>0</v>
      </c>
      <c r="J91" s="181">
        <f>RES_hhdet_in_fech!J91/RES_summary!J$21</f>
        <v>0</v>
      </c>
      <c r="K91" s="181">
        <f>RES_hhdet_in_fech!K91/RES_summary!K$21</f>
        <v>0</v>
      </c>
      <c r="L91" s="181">
        <f>RES_hhdet_in_fech!L91/RES_summary!L$21</f>
        <v>0</v>
      </c>
      <c r="M91" s="181">
        <f>RES_hhdet_in_fech!M91/RES_summary!M$21</f>
        <v>0</v>
      </c>
      <c r="N91" s="181">
        <f>RES_hhdet_in_fech!N91/RES_summary!N$21</f>
        <v>0</v>
      </c>
      <c r="O91" s="181">
        <f>RES_hhdet_in_fech!O91/RES_summary!O$21</f>
        <v>0</v>
      </c>
      <c r="P91" s="181">
        <f>RES_hhdet_in_fech!P91/RES_summary!P$21</f>
        <v>0</v>
      </c>
      <c r="Q91" s="181">
        <f>RES_hhdet_in_fech!Q91/RES_summary!Q$21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0</v>
      </c>
      <c r="D96" s="180">
        <f>RES_hhdet_in_fech!D96/RES_summary!D$21</f>
        <v>0</v>
      </c>
      <c r="E96" s="180">
        <f>RES_hhdet_in_fech!E96/RES_summary!E$21</f>
        <v>0</v>
      </c>
      <c r="F96" s="180">
        <f>RES_hhdet_in_fech!F96/RES_summary!F$21</f>
        <v>0</v>
      </c>
      <c r="G96" s="180">
        <f>RES_hhdet_in_fech!G96/RES_summary!G$21</f>
        <v>0</v>
      </c>
      <c r="H96" s="180">
        <f>RES_hhdet_in_fech!H96/RES_summary!H$21</f>
        <v>0</v>
      </c>
      <c r="I96" s="180">
        <f>RES_hhdet_in_fech!I96/RES_summary!I$21</f>
        <v>0</v>
      </c>
      <c r="J96" s="180">
        <f>RES_hhdet_in_fech!J96/RES_summary!J$21</f>
        <v>0</v>
      </c>
      <c r="K96" s="180">
        <f>RES_hhdet_in_fech!K96/RES_summary!K$21</f>
        <v>0</v>
      </c>
      <c r="L96" s="180">
        <f>RES_hhdet_in_fech!L96/RES_summary!L$21</f>
        <v>10.787118768586655</v>
      </c>
      <c r="M96" s="180">
        <f>RES_hhdet_in_fech!M96/RES_summary!M$21</f>
        <v>0</v>
      </c>
      <c r="N96" s="180">
        <f>RES_hhdet_in_fech!N96/RES_summary!N$21</f>
        <v>10.460112019720874</v>
      </c>
      <c r="O96" s="180">
        <f>RES_hhdet_in_fech!O96/RES_summary!O$21</f>
        <v>10.305484601402966</v>
      </c>
      <c r="P96" s="180">
        <f>RES_hhdet_in_fech!P96/RES_summary!P$21</f>
        <v>10.188603729044363</v>
      </c>
      <c r="Q96" s="180">
        <f>RES_hhdet_in_fech!Q96/RES_summary!Q$21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0</v>
      </c>
      <c r="E97" s="179">
        <f>RES_hhdet_in_fech!E97/RES_summary!E$21</f>
        <v>0</v>
      </c>
      <c r="F97" s="179">
        <f>RES_hhdet_in_fech!F97/RES_summary!F$21</f>
        <v>0</v>
      </c>
      <c r="G97" s="179">
        <f>RES_hhdet_in_fech!G97/RES_summary!G$21</f>
        <v>0</v>
      </c>
      <c r="H97" s="179">
        <f>RES_hhdet_in_fech!H97/RES_summary!H$21</f>
        <v>0</v>
      </c>
      <c r="I97" s="179">
        <f>RES_hhdet_in_fech!I97/RES_summary!I$21</f>
        <v>0</v>
      </c>
      <c r="J97" s="179">
        <f>RES_hhdet_in_fech!J97/RES_summary!J$21</f>
        <v>0</v>
      </c>
      <c r="K97" s="179">
        <f>RES_hhdet_in_fech!K97/RES_summary!K$21</f>
        <v>0</v>
      </c>
      <c r="L97" s="179">
        <f>RES_hhdet_in_fech!L97/RES_summary!L$21</f>
        <v>6.1480862205190325</v>
      </c>
      <c r="M97" s="179">
        <f>RES_hhdet_in_fech!M97/RES_summary!M$21</f>
        <v>6.1710963763328204</v>
      </c>
      <c r="N97" s="179">
        <f>RES_hhdet_in_fech!N97/RES_summary!N$21</f>
        <v>6.1836574661436829</v>
      </c>
      <c r="O97" s="179">
        <f>RES_hhdet_in_fech!O97/RES_summary!O$21</f>
        <v>6.3553145750514632</v>
      </c>
      <c r="P97" s="179">
        <f>RES_hhdet_in_fech!P97/RES_summary!P$21</f>
        <v>6.3566351597653084</v>
      </c>
      <c r="Q97" s="179">
        <f>RES_hhdet_in_fech!Q97/RES_summary!Q$21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0</v>
      </c>
      <c r="E98" s="177">
        <f>RES_hhdet_in_fech!E98/RES_summary!E$21</f>
        <v>0</v>
      </c>
      <c r="F98" s="177">
        <f>RES_hhdet_in_fech!F98/RES_summary!F$21</f>
        <v>0</v>
      </c>
      <c r="G98" s="177">
        <f>RES_hhdet_in_fech!G98/RES_summary!G$21</f>
        <v>0</v>
      </c>
      <c r="H98" s="177">
        <f>RES_hhdet_in_fech!H98/RES_summary!H$21</f>
        <v>0</v>
      </c>
      <c r="I98" s="177">
        <f>RES_hhdet_in_fech!I98/RES_summary!I$21</f>
        <v>0</v>
      </c>
      <c r="J98" s="177">
        <f>RES_hhdet_in_fech!J98/RES_summary!J$21</f>
        <v>0</v>
      </c>
      <c r="K98" s="177">
        <f>RES_hhdet_in_fech!K98/RES_summary!K$21</f>
        <v>0</v>
      </c>
      <c r="L98" s="177">
        <f>RES_hhdet_in_fech!L98/RES_summary!L$21</f>
        <v>0.21574237537172991</v>
      </c>
      <c r="M98" s="177">
        <f>RES_hhdet_in_fech!M98/RES_summary!M$21</f>
        <v>0.21113754473946891</v>
      </c>
      <c r="N98" s="177">
        <f>RES_hhdet_in_fech!N98/RES_summary!N$21</f>
        <v>0.21085943111418667</v>
      </c>
      <c r="O98" s="177">
        <f>RES_hhdet_in_fech!O98/RES_summary!O$21</f>
        <v>0.28246547555482787</v>
      </c>
      <c r="P98" s="177">
        <f>RES_hhdet_in_fech!P98/RES_summary!P$21</f>
        <v>0.27949843441935313</v>
      </c>
      <c r="Q98" s="177">
        <f>RES_hhdet_in_fech!Q98/RES_summary!Q$21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0</v>
      </c>
      <c r="E99" s="177">
        <f>RES_hhdet_in_fech!E99/RES_summary!E$21</f>
        <v>0</v>
      </c>
      <c r="F99" s="177">
        <f>RES_hhdet_in_fech!F99/RES_summary!F$21</f>
        <v>0</v>
      </c>
      <c r="G99" s="177">
        <f>RES_hhdet_in_fech!G99/RES_summary!G$21</f>
        <v>0</v>
      </c>
      <c r="H99" s="177">
        <f>RES_hhdet_in_fech!H99/RES_summary!H$21</f>
        <v>0</v>
      </c>
      <c r="I99" s="177">
        <f>RES_hhdet_in_fech!I99/RES_summary!I$21</f>
        <v>0</v>
      </c>
      <c r="J99" s="177">
        <f>RES_hhdet_in_fech!J99/RES_summary!J$21</f>
        <v>0</v>
      </c>
      <c r="K99" s="177">
        <f>RES_hhdet_in_fech!K99/RES_summary!K$21</f>
        <v>0</v>
      </c>
      <c r="L99" s="177">
        <f>RES_hhdet_in_fech!L99/RES_summary!L$21</f>
        <v>5.9323438451473027</v>
      </c>
      <c r="M99" s="177">
        <f>RES_hhdet_in_fech!M99/RES_summary!M$21</f>
        <v>5.9599588315933509</v>
      </c>
      <c r="N99" s="177">
        <f>RES_hhdet_in_fech!N99/RES_summary!N$21</f>
        <v>5.9727980350294958</v>
      </c>
      <c r="O99" s="177">
        <f>RES_hhdet_in_fech!O99/RES_summary!O$21</f>
        <v>6.0728490994966347</v>
      </c>
      <c r="P99" s="177">
        <f>RES_hhdet_in_fech!P99/RES_summary!P$21</f>
        <v>6.0771367253459552</v>
      </c>
      <c r="Q99" s="177">
        <f>RES_hhdet_in_fech!Q99/RES_summary!Q$21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0</v>
      </c>
      <c r="D100" s="178">
        <f>RES_hhdet_in_fech!D100/RES_summary!D$21</f>
        <v>0</v>
      </c>
      <c r="E100" s="178">
        <f>RES_hhdet_in_fech!E100/RES_summary!E$21</f>
        <v>0</v>
      </c>
      <c r="F100" s="178">
        <f>RES_hhdet_in_fech!F100/RES_summary!F$21</f>
        <v>0</v>
      </c>
      <c r="G100" s="178">
        <f>RES_hhdet_in_fech!G100/RES_summary!G$21</f>
        <v>0</v>
      </c>
      <c r="H100" s="178">
        <f>RES_hhdet_in_fech!H100/RES_summary!H$21</f>
        <v>0</v>
      </c>
      <c r="I100" s="178">
        <f>RES_hhdet_in_fech!I100/RES_summary!I$21</f>
        <v>0</v>
      </c>
      <c r="J100" s="178">
        <f>RES_hhdet_in_fech!J100/RES_summary!J$21</f>
        <v>0</v>
      </c>
      <c r="K100" s="178">
        <f>RES_hhdet_in_fech!K100/RES_summary!K$21</f>
        <v>0</v>
      </c>
      <c r="L100" s="178">
        <f>RES_hhdet_in_fech!L100/RES_summary!L$21</f>
        <v>6.0732760049266741</v>
      </c>
      <c r="M100" s="178">
        <f>RES_hhdet_in_fech!M100/RES_summary!M$21</f>
        <v>6.0158876376913986</v>
      </c>
      <c r="N100" s="178">
        <f>RES_hhdet_in_fech!N100/RES_summary!N$21</f>
        <v>6.0587151334340525</v>
      </c>
      <c r="O100" s="178">
        <f>RES_hhdet_in_fech!O100/RES_summary!O$21</f>
        <v>5.9368726194805665</v>
      </c>
      <c r="P100" s="178">
        <f>RES_hhdet_in_fech!P100/RES_summary!P$21</f>
        <v>5.9019199519679413</v>
      </c>
      <c r="Q100" s="178">
        <f>RES_hhdet_in_fech!Q100/RES_summary!Q$21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0</v>
      </c>
      <c r="D103" s="176">
        <f>RES_hhdet_in_fech!D103/RES_summary!D$21</f>
        <v>0</v>
      </c>
      <c r="E103" s="176">
        <f>RES_hhdet_in_fech!E103/RES_summary!E$21</f>
        <v>0</v>
      </c>
      <c r="F103" s="176">
        <f>RES_hhdet_in_fech!F103/RES_summary!F$21</f>
        <v>0</v>
      </c>
      <c r="G103" s="176">
        <f>RES_hhdet_in_fech!G103/RES_summary!G$21</f>
        <v>0</v>
      </c>
      <c r="H103" s="176">
        <f>RES_hhdet_in_fech!H103/RES_summary!H$21</f>
        <v>0</v>
      </c>
      <c r="I103" s="176">
        <f>RES_hhdet_in_fech!I103/RES_summary!I$21</f>
        <v>0</v>
      </c>
      <c r="J103" s="176">
        <f>RES_hhdet_in_fech!J103/RES_summary!J$21</f>
        <v>0</v>
      </c>
      <c r="K103" s="176">
        <f>RES_hhdet_in_fech!K103/RES_summary!K$21</f>
        <v>0</v>
      </c>
      <c r="L103" s="176">
        <f>RES_hhdet_in_fech!L103/RES_summary!L$21</f>
        <v>6.0732760049266741</v>
      </c>
      <c r="M103" s="176">
        <f>RES_hhdet_in_fech!M103/RES_summary!M$21</f>
        <v>6.0158876376913986</v>
      </c>
      <c r="N103" s="176">
        <f>RES_hhdet_in_fech!N103/RES_summary!N$21</f>
        <v>6.0587151334340525</v>
      </c>
      <c r="O103" s="176">
        <f>RES_hhdet_in_fech!O103/RES_summary!O$21</f>
        <v>5.9368726194805665</v>
      </c>
      <c r="P103" s="176">
        <f>RES_hhdet_in_fech!P103/RES_summary!P$21</f>
        <v>5.9019199519679413</v>
      </c>
      <c r="Q103" s="176">
        <f>RES_hhdet_in_fech!Q103/RES_summary!Q$21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0</v>
      </c>
      <c r="D124" s="184">
        <f>RES_hhdet_in_fech!D124/RES_summary!D$21</f>
        <v>0</v>
      </c>
      <c r="E124" s="184">
        <f>RES_hhdet_in_fech!E124/RES_summary!E$21</f>
        <v>0</v>
      </c>
      <c r="F124" s="184">
        <f>RES_hhdet_in_fech!F124/RES_summary!F$21</f>
        <v>0</v>
      </c>
      <c r="G124" s="184">
        <f>RES_hhdet_in_fech!G124/RES_summary!G$21</f>
        <v>0</v>
      </c>
      <c r="H124" s="184">
        <f>RES_hhdet_in_fech!H124/RES_summary!H$21</f>
        <v>0</v>
      </c>
      <c r="I124" s="184">
        <f>RES_hhdet_in_fech!I124/RES_summary!I$21</f>
        <v>0</v>
      </c>
      <c r="J124" s="184">
        <f>RES_hhdet_in_fech!J124/RES_summary!J$21</f>
        <v>0</v>
      </c>
      <c r="K124" s="184">
        <f>RES_hhdet_in_fech!K124/RES_summary!K$21</f>
        <v>0</v>
      </c>
      <c r="L124" s="184">
        <f>RES_hhdet_in_fech!L124/RES_summary!L$21</f>
        <v>0</v>
      </c>
      <c r="M124" s="184">
        <f>RES_hhdet_in_fech!M124/RES_summary!M$21</f>
        <v>0</v>
      </c>
      <c r="N124" s="184">
        <f>RES_hhdet_in_fech!N124/RES_summary!N$21</f>
        <v>0</v>
      </c>
      <c r="O124" s="184">
        <f>RES_hhdet_in_fech!O124/RES_summary!O$21</f>
        <v>0</v>
      </c>
      <c r="P124" s="184">
        <f>RES_hhdet_in_fech!P124/RES_summary!P$21</f>
        <v>0</v>
      </c>
      <c r="Q124" s="184">
        <f>RES_hhdet_in_fech!Q124/RES_summary!Q$21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0</v>
      </c>
      <c r="D125" s="178">
        <f>RES_hhdet_in_fech!D125/RES_summary!D$21</f>
        <v>0</v>
      </c>
      <c r="E125" s="178">
        <f>RES_hhdet_in_fech!E125/RES_summary!E$21</f>
        <v>0</v>
      </c>
      <c r="F125" s="178">
        <f>RES_hhdet_in_fech!F125/RES_summary!F$21</f>
        <v>0</v>
      </c>
      <c r="G125" s="178">
        <f>RES_hhdet_in_fech!G125/RES_summary!G$21</f>
        <v>0</v>
      </c>
      <c r="H125" s="178">
        <f>RES_hhdet_in_fech!H125/RES_summary!H$21</f>
        <v>0</v>
      </c>
      <c r="I125" s="178">
        <f>RES_hhdet_in_fech!I125/RES_summary!I$21</f>
        <v>0</v>
      </c>
      <c r="J125" s="178">
        <f>RES_hhdet_in_fech!J125/RES_summary!J$21</f>
        <v>0</v>
      </c>
      <c r="K125" s="178">
        <f>RES_hhdet_in_fech!K125/RES_summary!K$21</f>
        <v>0</v>
      </c>
      <c r="L125" s="178">
        <f>RES_hhdet_in_fech!L125/RES_summary!L$21</f>
        <v>0</v>
      </c>
      <c r="M125" s="178">
        <f>RES_hhdet_in_fech!M125/RES_summary!M$21</f>
        <v>0</v>
      </c>
      <c r="N125" s="178">
        <f>RES_hhdet_in_fech!N125/RES_summary!N$21</f>
        <v>0</v>
      </c>
      <c r="O125" s="178">
        <f>RES_hhdet_in_fech!O125/RES_summary!O$21</f>
        <v>0</v>
      </c>
      <c r="P125" s="178">
        <f>RES_hhdet_in_fech!P125/RES_summary!P$21</f>
        <v>0</v>
      </c>
      <c r="Q125" s="178">
        <f>RES_hhdet_in_fech!Q125/RES_summary!Q$21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0</v>
      </c>
      <c r="D126" s="177">
        <f>RES_hhdet_in_fech!D126/RES_summary!D$21</f>
        <v>0</v>
      </c>
      <c r="E126" s="177">
        <f>RES_hhdet_in_fech!E126/RES_summary!E$21</f>
        <v>0</v>
      </c>
      <c r="F126" s="177">
        <f>RES_hhdet_in_fech!F126/RES_summary!F$21</f>
        <v>0</v>
      </c>
      <c r="G126" s="177">
        <f>RES_hhdet_in_fech!G126/RES_summary!G$21</f>
        <v>0</v>
      </c>
      <c r="H126" s="177">
        <f>RES_hhdet_in_fech!H126/RES_summary!H$21</f>
        <v>0</v>
      </c>
      <c r="I126" s="177">
        <f>RES_hhdet_in_fech!I126/RES_summary!I$21</f>
        <v>0</v>
      </c>
      <c r="J126" s="177">
        <f>RES_hhdet_in_fech!J126/RES_summary!J$21</f>
        <v>0</v>
      </c>
      <c r="K126" s="177">
        <f>RES_hhdet_in_fech!K126/RES_summary!K$21</f>
        <v>0</v>
      </c>
      <c r="L126" s="177">
        <f>RES_hhdet_in_fech!L126/RES_summary!L$21</f>
        <v>0</v>
      </c>
      <c r="M126" s="177">
        <f>RES_hhdet_in_fech!M126/RES_summary!M$21</f>
        <v>0</v>
      </c>
      <c r="N126" s="177">
        <f>RES_hhdet_in_fech!N126/RES_summary!N$21</f>
        <v>0</v>
      </c>
      <c r="O126" s="177">
        <f>RES_hhdet_in_fech!O126/RES_summary!O$21</f>
        <v>0</v>
      </c>
      <c r="P126" s="177">
        <f>RES_hhdet_in_fech!P126/RES_summary!P$21</f>
        <v>0</v>
      </c>
      <c r="Q126" s="177">
        <f>RES_hhdet_in_fech!Q126/RES_summary!Q$21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</v>
      </c>
      <c r="D127" s="177">
        <f>RES_hhdet_in_fech!D127/RES_summary!D$21</f>
        <v>0</v>
      </c>
      <c r="E127" s="177">
        <f>RES_hhdet_in_fech!E127/RES_summary!E$21</f>
        <v>0</v>
      </c>
      <c r="F127" s="177">
        <f>RES_hhdet_in_fech!F127/RES_summary!F$21</f>
        <v>0</v>
      </c>
      <c r="G127" s="177">
        <f>RES_hhdet_in_fech!G127/RES_summary!G$21</f>
        <v>0</v>
      </c>
      <c r="H127" s="177">
        <f>RES_hhdet_in_fech!H127/RES_summary!H$21</f>
        <v>0</v>
      </c>
      <c r="I127" s="177">
        <f>RES_hhdet_in_fech!I127/RES_summary!I$21</f>
        <v>0</v>
      </c>
      <c r="J127" s="177">
        <f>RES_hhdet_in_fech!J127/RES_summary!J$21</f>
        <v>0</v>
      </c>
      <c r="K127" s="177">
        <f>RES_hhdet_in_fech!K127/RES_summary!K$21</f>
        <v>0</v>
      </c>
      <c r="L127" s="177">
        <f>RES_hhdet_in_fech!L127/RES_summary!L$21</f>
        <v>0</v>
      </c>
      <c r="M127" s="177">
        <f>RES_hhdet_in_fech!M127/RES_summary!M$21</f>
        <v>0</v>
      </c>
      <c r="N127" s="177">
        <f>RES_hhdet_in_fech!N127/RES_summary!N$21</f>
        <v>0</v>
      </c>
      <c r="O127" s="177">
        <f>RES_hhdet_in_fech!O127/RES_summary!O$21</f>
        <v>0</v>
      </c>
      <c r="P127" s="177">
        <f>RES_hhdet_in_fech!P127/RES_summary!P$21</f>
        <v>0</v>
      </c>
      <c r="Q127" s="177">
        <f>RES_hhdet_in_fech!Q127/RES_summary!Q$21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0</v>
      </c>
      <c r="D128" s="178">
        <f>RES_hhdet_in_fech!D128/RES_summary!D$21</f>
        <v>0</v>
      </c>
      <c r="E128" s="178">
        <f>RES_hhdet_in_fech!E128/RES_summary!E$21</f>
        <v>0</v>
      </c>
      <c r="F128" s="178">
        <f>RES_hhdet_in_fech!F128/RES_summary!F$21</f>
        <v>0</v>
      </c>
      <c r="G128" s="178">
        <f>RES_hhdet_in_fech!G128/RES_summary!G$21</f>
        <v>0</v>
      </c>
      <c r="H128" s="178">
        <f>RES_hhdet_in_fech!H128/RES_summary!H$21</f>
        <v>0</v>
      </c>
      <c r="I128" s="178">
        <f>RES_hhdet_in_fech!I128/RES_summary!I$21</f>
        <v>0</v>
      </c>
      <c r="J128" s="178">
        <f>RES_hhdet_in_fech!J128/RES_summary!J$21</f>
        <v>0</v>
      </c>
      <c r="K128" s="178">
        <f>RES_hhdet_in_fech!K128/RES_summary!K$21</f>
        <v>0</v>
      </c>
      <c r="L128" s="178">
        <f>RES_hhdet_in_fech!L128/RES_summary!L$21</f>
        <v>0</v>
      </c>
      <c r="M128" s="178">
        <f>RES_hhdet_in_fech!M128/RES_summary!M$21</f>
        <v>0</v>
      </c>
      <c r="N128" s="178">
        <f>RES_hhdet_in_fech!N128/RES_summary!N$21</f>
        <v>0</v>
      </c>
      <c r="O128" s="178">
        <f>RES_hhdet_in_fech!O128/RES_summary!O$21</f>
        <v>0</v>
      </c>
      <c r="P128" s="178">
        <f>RES_hhdet_in_fech!P128/RES_summary!P$21</f>
        <v>0</v>
      </c>
      <c r="Q128" s="178">
        <f>RES_hhdet_in_fech!Q128/RES_summary!Q$21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0</v>
      </c>
      <c r="D129" s="177">
        <f>RES_hhdet_in_fech!D129/RES_summary!D$21</f>
        <v>0</v>
      </c>
      <c r="E129" s="177">
        <f>RES_hhdet_in_fech!E129/RES_summary!E$21</f>
        <v>0</v>
      </c>
      <c r="F129" s="177">
        <f>RES_hhdet_in_fech!F129/RES_summary!F$21</f>
        <v>0</v>
      </c>
      <c r="G129" s="177">
        <f>RES_hhdet_in_fech!G129/RES_summary!G$21</f>
        <v>0</v>
      </c>
      <c r="H129" s="177">
        <f>RES_hhdet_in_fech!H129/RES_summary!H$21</f>
        <v>0</v>
      </c>
      <c r="I129" s="177">
        <f>RES_hhdet_in_fech!I129/RES_summary!I$21</f>
        <v>0</v>
      </c>
      <c r="J129" s="177">
        <f>RES_hhdet_in_fech!J129/RES_summary!J$21</f>
        <v>0</v>
      </c>
      <c r="K129" s="177">
        <f>RES_hhdet_in_fech!K129/RES_summary!K$21</f>
        <v>0</v>
      </c>
      <c r="L129" s="177">
        <f>RES_hhdet_in_fech!L129/RES_summary!L$21</f>
        <v>0</v>
      </c>
      <c r="M129" s="177">
        <f>RES_hhdet_in_fech!M129/RES_summary!M$21</f>
        <v>0</v>
      </c>
      <c r="N129" s="177">
        <f>RES_hhdet_in_fech!N129/RES_summary!N$21</f>
        <v>0</v>
      </c>
      <c r="O129" s="177">
        <f>RES_hhdet_in_fech!O129/RES_summary!O$21</f>
        <v>0</v>
      </c>
      <c r="P129" s="177">
        <f>RES_hhdet_in_fech!P129/RES_summary!P$21</f>
        <v>0</v>
      </c>
      <c r="Q129" s="177">
        <f>RES_hhdet_in_fech!Q129/RES_summary!Q$21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0</v>
      </c>
      <c r="D130" s="178">
        <f>RES_hhdet_in_fech!D130/RES_summary!D$21</f>
        <v>0</v>
      </c>
      <c r="E130" s="178">
        <f>RES_hhdet_in_fech!E130/RES_summary!E$21</f>
        <v>0</v>
      </c>
      <c r="F130" s="178">
        <f>RES_hhdet_in_fech!F130/RES_summary!F$21</f>
        <v>0</v>
      </c>
      <c r="G130" s="178">
        <f>RES_hhdet_in_fech!G130/RES_summary!G$21</f>
        <v>0</v>
      </c>
      <c r="H130" s="178">
        <f>RES_hhdet_in_fech!H130/RES_summary!H$21</f>
        <v>0</v>
      </c>
      <c r="I130" s="178">
        <f>RES_hhdet_in_fech!I130/RES_summary!I$21</f>
        <v>0</v>
      </c>
      <c r="J130" s="178">
        <f>RES_hhdet_in_fech!J130/RES_summary!J$21</f>
        <v>0</v>
      </c>
      <c r="K130" s="178">
        <f>RES_hhdet_in_fech!K130/RES_summary!K$21</f>
        <v>0</v>
      </c>
      <c r="L130" s="178">
        <f>RES_hhdet_in_fech!L130/RES_summary!L$21</f>
        <v>0</v>
      </c>
      <c r="M130" s="178">
        <f>RES_hhdet_in_fech!M130/RES_summary!M$21</f>
        <v>0</v>
      </c>
      <c r="N130" s="178">
        <f>RES_hhdet_in_fech!N130/RES_summary!N$21</f>
        <v>0</v>
      </c>
      <c r="O130" s="178">
        <f>RES_hhdet_in_fech!O130/RES_summary!O$21</f>
        <v>0</v>
      </c>
      <c r="P130" s="178">
        <f>RES_hhdet_in_fech!P130/RES_summary!P$21</f>
        <v>0</v>
      </c>
      <c r="Q130" s="178">
        <f>RES_hhdet_in_fech!Q130/RES_summary!Q$21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0</v>
      </c>
      <c r="D131" s="183">
        <f>RES_hhdet_in_fech!D131/RES_summary!D$21</f>
        <v>0</v>
      </c>
      <c r="E131" s="183">
        <f>RES_hhdet_in_fech!E131/RES_summary!E$21</f>
        <v>0</v>
      </c>
      <c r="F131" s="183">
        <f>RES_hhdet_in_fech!F131/RES_summary!F$21</f>
        <v>0</v>
      </c>
      <c r="G131" s="183">
        <f>RES_hhdet_in_fech!G131/RES_summary!G$21</f>
        <v>0</v>
      </c>
      <c r="H131" s="183">
        <f>RES_hhdet_in_fech!H131/RES_summary!H$21</f>
        <v>0</v>
      </c>
      <c r="I131" s="183">
        <f>RES_hhdet_in_fech!I131/RES_summary!I$21</f>
        <v>0</v>
      </c>
      <c r="J131" s="183">
        <f>RES_hhdet_in_fech!J131/RES_summary!J$21</f>
        <v>0</v>
      </c>
      <c r="K131" s="183">
        <f>RES_hhdet_in_fech!K131/RES_summary!K$21</f>
        <v>0</v>
      </c>
      <c r="L131" s="183">
        <f>RES_hhdet_in_fech!L131/RES_summary!L$21</f>
        <v>0</v>
      </c>
      <c r="M131" s="183">
        <f>RES_hhdet_in_fech!M131/RES_summary!M$21</f>
        <v>0</v>
      </c>
      <c r="N131" s="183">
        <f>RES_hhdet_in_fech!N131/RES_summary!N$21</f>
        <v>0</v>
      </c>
      <c r="O131" s="183">
        <f>RES_hhdet_in_fech!O131/RES_summary!O$21</f>
        <v>0</v>
      </c>
      <c r="P131" s="183">
        <f>RES_hhdet_in_fech!P131/RES_summary!P$21</f>
        <v>0</v>
      </c>
      <c r="Q131" s="183">
        <f>RES_hhdet_in_fech!Q131/RES_summary!Q$21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0</v>
      </c>
      <c r="F132" s="183">
        <f>RES_hhdet_in_fech!F132/RES_summary!F$21</f>
        <v>0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0</v>
      </c>
      <c r="L132" s="183">
        <f>RES_hhdet_in_fech!L132/RES_summary!L$21</f>
        <v>0</v>
      </c>
      <c r="M132" s="183">
        <f>RES_hhdet_in_fech!M132/RES_summary!M$21</f>
        <v>0</v>
      </c>
      <c r="N132" s="183">
        <f>RES_hhdet_in_fech!N132/RES_summary!N$21</f>
        <v>0</v>
      </c>
      <c r="O132" s="183">
        <f>RES_hhdet_in_fech!O132/RES_summary!O$21</f>
        <v>0</v>
      </c>
      <c r="P132" s="183">
        <f>RES_hhdet_in_fech!P132/RES_summary!P$21</f>
        <v>0</v>
      </c>
      <c r="Q132" s="183">
        <f>RES_hhdet_in_fech!Q132/RES_summary!Q$21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0</v>
      </c>
      <c r="F133" s="182">
        <f>RES_hhdet_in_fech!F133/RES_summary!F$21</f>
        <v>0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0</v>
      </c>
      <c r="L133" s="182">
        <f>RES_hhdet_in_fech!L133/RES_summary!L$21</f>
        <v>0</v>
      </c>
      <c r="M133" s="182">
        <f>RES_hhdet_in_fech!M133/RES_summary!M$21</f>
        <v>0</v>
      </c>
      <c r="N133" s="182">
        <f>RES_hhdet_in_fech!N133/RES_summary!N$21</f>
        <v>0</v>
      </c>
      <c r="O133" s="182">
        <f>RES_hhdet_in_fech!O133/RES_summary!O$21</f>
        <v>0</v>
      </c>
      <c r="P133" s="182">
        <f>RES_hhdet_in_fech!P133/RES_summary!P$21</f>
        <v>0</v>
      </c>
      <c r="Q133" s="182">
        <f>RES_hhdet_in_fech!Q133/RES_summary!Q$21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0</v>
      </c>
      <c r="F134" s="181">
        <f>RES_hhdet_in_fech!F134/RES_summary!F$21</f>
        <v>0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0</v>
      </c>
      <c r="L134" s="181">
        <f>RES_hhdet_in_fech!L134/RES_summary!L$21</f>
        <v>0</v>
      </c>
      <c r="M134" s="181">
        <f>RES_hhdet_in_fech!M134/RES_summary!M$21</f>
        <v>0</v>
      </c>
      <c r="N134" s="181">
        <f>RES_hhdet_in_fech!N134/RES_summary!N$21</f>
        <v>0</v>
      </c>
      <c r="O134" s="181">
        <f>RES_hhdet_in_fech!O134/RES_summary!O$21</f>
        <v>0</v>
      </c>
      <c r="P134" s="181">
        <f>RES_hhdet_in_fech!P134/RES_summary!P$21</f>
        <v>0</v>
      </c>
      <c r="Q134" s="181">
        <f>RES_hhdet_in_fech!Q134/RES_summary!Q$21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0</v>
      </c>
      <c r="D135" s="180">
        <f>RES_hhdet_in_fech!D135/RES_summary!D$21</f>
        <v>0</v>
      </c>
      <c r="E135" s="180">
        <f>RES_hhdet_in_fech!E135/RES_summary!E$21</f>
        <v>0</v>
      </c>
      <c r="F135" s="180">
        <f>RES_hhdet_in_fech!F135/RES_summary!F$21</f>
        <v>0</v>
      </c>
      <c r="G135" s="180">
        <f>RES_hhdet_in_fech!G135/RES_summary!G$21</f>
        <v>0</v>
      </c>
      <c r="H135" s="180">
        <f>RES_hhdet_in_fech!H135/RES_summary!H$21</f>
        <v>0</v>
      </c>
      <c r="I135" s="180">
        <f>RES_hhdet_in_fech!I135/RES_summary!I$21</f>
        <v>0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0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0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0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0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0</v>
      </c>
      <c r="D139" s="178">
        <f>RES_hhdet_in_fech!D139/RES_summary!D$21</f>
        <v>0</v>
      </c>
      <c r="E139" s="178">
        <f>RES_hhdet_in_fech!E139/RES_summary!E$21</f>
        <v>0</v>
      </c>
      <c r="F139" s="178">
        <f>RES_hhdet_in_fech!F139/RES_summary!F$21</f>
        <v>0</v>
      </c>
      <c r="G139" s="178">
        <f>RES_hhdet_in_fech!G139/RES_summary!G$21</f>
        <v>0</v>
      </c>
      <c r="H139" s="178">
        <f>RES_hhdet_in_fech!H139/RES_summary!H$21</f>
        <v>0</v>
      </c>
      <c r="I139" s="178">
        <f>RES_hhdet_in_fech!I139/RES_summary!I$21</f>
        <v>0</v>
      </c>
      <c r="J139" s="178">
        <f>RES_hhdet_in_fech!J139/RES_summary!J$21</f>
        <v>0</v>
      </c>
      <c r="K139" s="178">
        <f>RES_hhdet_in_fech!K139/RES_summary!K$21</f>
        <v>0</v>
      </c>
      <c r="L139" s="178">
        <f>RES_hhdet_in_fech!L139/RES_summary!L$21</f>
        <v>0</v>
      </c>
      <c r="M139" s="178">
        <f>RES_hhdet_in_fech!M139/RES_summary!M$21</f>
        <v>0</v>
      </c>
      <c r="N139" s="178">
        <f>RES_hhdet_in_fech!N139/RES_summary!N$21</f>
        <v>0</v>
      </c>
      <c r="O139" s="178">
        <f>RES_hhdet_in_fech!O139/RES_summary!O$21</f>
        <v>0</v>
      </c>
      <c r="P139" s="178">
        <f>RES_hhdet_in_fech!P139/RES_summary!P$21</f>
        <v>0</v>
      </c>
      <c r="Q139" s="178">
        <f>RES_hhdet_in_fech!Q139/RES_summary!Q$21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0</v>
      </c>
      <c r="D141" s="176">
        <f>RES_hhdet_in_fech!D141/RES_summary!D$21</f>
        <v>0</v>
      </c>
      <c r="E141" s="176">
        <f>RES_hhdet_in_fech!E141/RES_summary!E$21</f>
        <v>0</v>
      </c>
      <c r="F141" s="176">
        <f>RES_hhdet_in_fech!F141/RES_summary!F$21</f>
        <v>0</v>
      </c>
      <c r="G141" s="176">
        <f>RES_hhdet_in_fech!G141/RES_summary!G$21</f>
        <v>0</v>
      </c>
      <c r="H141" s="176">
        <f>RES_hhdet_in_fech!H141/RES_summary!H$21</f>
        <v>0</v>
      </c>
      <c r="I141" s="176">
        <f>RES_hhdet_in_fech!I141/RES_summary!I$21</f>
        <v>0</v>
      </c>
      <c r="J141" s="176">
        <f>RES_hhdet_in_fech!J141/RES_summary!J$21</f>
        <v>0</v>
      </c>
      <c r="K141" s="176">
        <f>RES_hhdet_in_fech!K141/RES_summary!K$21</f>
        <v>0</v>
      </c>
      <c r="L141" s="176">
        <f>RES_hhdet_in_fech!L141/RES_summary!L$21</f>
        <v>0</v>
      </c>
      <c r="M141" s="176">
        <f>RES_hhdet_in_fech!M141/RES_summary!M$21</f>
        <v>0</v>
      </c>
      <c r="N141" s="176">
        <f>RES_hhdet_in_fech!N141/RES_summary!N$21</f>
        <v>0</v>
      </c>
      <c r="O141" s="176">
        <f>RES_hhdet_in_fech!O141/RES_summary!O$21</f>
        <v>0</v>
      </c>
      <c r="P141" s="176">
        <f>RES_hhdet_in_fech!P141/RES_summary!P$21</f>
        <v>0</v>
      </c>
      <c r="Q141" s="176">
        <f>RES_hhdet_in_fech!Q141/RES_summary!Q$21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36.509088329332371</v>
      </c>
      <c r="D143" s="184">
        <f>RES_hhdet_in_fech!D143/RES_summary!D$21</f>
        <v>35.515532520730346</v>
      </c>
      <c r="E143" s="184">
        <f>RES_hhdet_in_fech!E143/RES_summary!E$21</f>
        <v>36.376162773156643</v>
      </c>
      <c r="F143" s="184">
        <f>RES_hhdet_in_fech!F143/RES_summary!F$21</f>
        <v>32.9399017833858</v>
      </c>
      <c r="G143" s="184">
        <f>RES_hhdet_in_fech!G143/RES_summary!G$21</f>
        <v>32.468213835575192</v>
      </c>
      <c r="H143" s="184">
        <f>RES_hhdet_in_fech!H143/RES_summary!H$21</f>
        <v>33.318050414464388</v>
      </c>
      <c r="I143" s="184">
        <f>RES_hhdet_in_fech!I143/RES_summary!I$21</f>
        <v>30.624505123626612</v>
      </c>
      <c r="J143" s="184">
        <f>RES_hhdet_in_fech!J143/RES_summary!J$21</f>
        <v>29.600848201554168</v>
      </c>
      <c r="K143" s="184">
        <f>RES_hhdet_in_fech!K143/RES_summary!K$21</f>
        <v>25.164885046656082</v>
      </c>
      <c r="L143" s="184">
        <f>RES_hhdet_in_fech!L143/RES_summary!L$21</f>
        <v>27.475999528051268</v>
      </c>
      <c r="M143" s="184">
        <f>RES_hhdet_in_fech!M143/RES_summary!M$21</f>
        <v>26.447264201038617</v>
      </c>
      <c r="N143" s="184">
        <f>RES_hhdet_in_fech!N143/RES_summary!N$21</f>
        <v>26.578647036444899</v>
      </c>
      <c r="O143" s="184">
        <f>RES_hhdet_in_fech!O143/RES_summary!O$21</f>
        <v>25.780423429372082</v>
      </c>
      <c r="P143" s="184">
        <f>RES_hhdet_in_fech!P143/RES_summary!P$21</f>
        <v>24.974497741046132</v>
      </c>
      <c r="Q143" s="184">
        <f>RES_hhdet_in_fech!Q143/RES_summary!Q$21</f>
        <v>26.095374027247988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3.9582958856844224</v>
      </c>
      <c r="D144" s="178">
        <f>RES_hhdet_in_fech!D144/RES_summary!D$21</f>
        <v>5.2250131665861614</v>
      </c>
      <c r="E144" s="178">
        <f>RES_hhdet_in_fech!E144/RES_summary!E$21</f>
        <v>6.1671345677344629</v>
      </c>
      <c r="F144" s="178">
        <f>RES_hhdet_in_fech!F144/RES_summary!F$21</f>
        <v>4.7158007054571973</v>
      </c>
      <c r="G144" s="178">
        <f>RES_hhdet_in_fech!G144/RES_summary!G$21</f>
        <v>4.3214304793135492</v>
      </c>
      <c r="H144" s="178">
        <f>RES_hhdet_in_fech!H144/RES_summary!H$21</f>
        <v>4.3732999559451073</v>
      </c>
      <c r="I144" s="178">
        <f>RES_hhdet_in_fech!I144/RES_summary!I$21</f>
        <v>3.5077702776016668</v>
      </c>
      <c r="J144" s="178">
        <f>RES_hhdet_in_fech!J144/RES_summary!J$21</f>
        <v>2.3058831703632734</v>
      </c>
      <c r="K144" s="178">
        <f>RES_hhdet_in_fech!K144/RES_summary!K$21</f>
        <v>0.85380096629684343</v>
      </c>
      <c r="L144" s="178">
        <f>RES_hhdet_in_fech!L144/RES_summary!L$21</f>
        <v>2.8968539328998588</v>
      </c>
      <c r="M144" s="178">
        <f>RES_hhdet_in_fech!M144/RES_summary!M$21</f>
        <v>2.4433680553365615</v>
      </c>
      <c r="N144" s="178">
        <f>RES_hhdet_in_fech!N144/RES_summary!N$21</f>
        <v>2.662832678856744</v>
      </c>
      <c r="O144" s="178">
        <f>RES_hhdet_in_fech!O144/RES_summary!O$21</f>
        <v>2.3915735814458734</v>
      </c>
      <c r="P144" s="178">
        <f>RES_hhdet_in_fech!P144/RES_summary!P$21</f>
        <v>2.1452345488186024</v>
      </c>
      <c r="Q144" s="178">
        <f>RES_hhdet_in_fech!Q144/RES_summary!Q$21</f>
        <v>2.6718962394682642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3.9582958856844224</v>
      </c>
      <c r="D145" s="177">
        <f>RES_hhdet_in_fech!D145/RES_summary!D$21</f>
        <v>5.2250131665861614</v>
      </c>
      <c r="E145" s="177">
        <f>RES_hhdet_in_fech!E145/RES_summary!E$21</f>
        <v>6.1671345677344629</v>
      </c>
      <c r="F145" s="177">
        <f>RES_hhdet_in_fech!F145/RES_summary!F$21</f>
        <v>4.7158007054571973</v>
      </c>
      <c r="G145" s="177">
        <f>RES_hhdet_in_fech!G145/RES_summary!G$21</f>
        <v>4.3214304793135492</v>
      </c>
      <c r="H145" s="177">
        <f>RES_hhdet_in_fech!H145/RES_summary!H$21</f>
        <v>4.3732999559451073</v>
      </c>
      <c r="I145" s="177">
        <f>RES_hhdet_in_fech!I145/RES_summary!I$21</f>
        <v>3.5077702776016668</v>
      </c>
      <c r="J145" s="177">
        <f>RES_hhdet_in_fech!J145/RES_summary!J$21</f>
        <v>2.3058831703632734</v>
      </c>
      <c r="K145" s="177">
        <f>RES_hhdet_in_fech!K145/RES_summary!K$21</f>
        <v>0.85380096629684343</v>
      </c>
      <c r="L145" s="177">
        <f>RES_hhdet_in_fech!L145/RES_summary!L$21</f>
        <v>2.8968539328998588</v>
      </c>
      <c r="M145" s="177">
        <f>RES_hhdet_in_fech!M145/RES_summary!M$21</f>
        <v>2.4433680553365615</v>
      </c>
      <c r="N145" s="177">
        <f>RES_hhdet_in_fech!N145/RES_summary!N$21</f>
        <v>2.662832678856744</v>
      </c>
      <c r="O145" s="177">
        <f>RES_hhdet_in_fech!O145/RES_summary!O$21</f>
        <v>2.3915735814458734</v>
      </c>
      <c r="P145" s="177">
        <f>RES_hhdet_in_fech!P145/RES_summary!P$21</f>
        <v>2.1452345488186024</v>
      </c>
      <c r="Q145" s="177">
        <f>RES_hhdet_in_fech!Q145/RES_summary!Q$21</f>
        <v>2.6718962394682642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17.820472679871475</v>
      </c>
      <c r="D146" s="178">
        <f>RES_hhdet_in_fech!D146/RES_summary!D$21</f>
        <v>17.048759457211222</v>
      </c>
      <c r="E146" s="178">
        <f>RES_hhdet_in_fech!E146/RES_summary!E$21</f>
        <v>15.908810445400071</v>
      </c>
      <c r="F146" s="178">
        <f>RES_hhdet_in_fech!F146/RES_summary!F$21</f>
        <v>15.471924124141587</v>
      </c>
      <c r="G146" s="178">
        <f>RES_hhdet_in_fech!G146/RES_summary!G$21</f>
        <v>15.003751590453613</v>
      </c>
      <c r="H146" s="178">
        <f>RES_hhdet_in_fech!H146/RES_summary!H$21</f>
        <v>14.246565425060682</v>
      </c>
      <c r="I146" s="178">
        <f>RES_hhdet_in_fech!I146/RES_summary!I$21</f>
        <v>13.413967587471234</v>
      </c>
      <c r="J146" s="178">
        <f>RES_hhdet_in_fech!J146/RES_summary!J$21</f>
        <v>12.534900729914773</v>
      </c>
      <c r="K146" s="178">
        <f>RES_hhdet_in_fech!K146/RES_summary!K$21</f>
        <v>13.864009103077555</v>
      </c>
      <c r="L146" s="178">
        <f>RES_hhdet_in_fech!L146/RES_summary!L$21</f>
        <v>12.366654017126432</v>
      </c>
      <c r="M146" s="178">
        <f>RES_hhdet_in_fech!M146/RES_summary!M$21</f>
        <v>11.205194451644511</v>
      </c>
      <c r="N146" s="178">
        <f>RES_hhdet_in_fech!N146/RES_summary!N$21</f>
        <v>10.895177824535272</v>
      </c>
      <c r="O146" s="178">
        <f>RES_hhdet_in_fech!O146/RES_summary!O$21</f>
        <v>10.333792748378801</v>
      </c>
      <c r="P146" s="178">
        <f>RES_hhdet_in_fech!P146/RES_summary!P$21</f>
        <v>9.8056420673030882</v>
      </c>
      <c r="Q146" s="178">
        <f>RES_hhdet_in_fech!Q146/RES_summary!Q$21</f>
        <v>9.1782501374739578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17.820472679871475</v>
      </c>
      <c r="D147" s="177">
        <f>RES_hhdet_in_fech!D147/RES_summary!D$21</f>
        <v>17.048759457211222</v>
      </c>
      <c r="E147" s="177">
        <f>RES_hhdet_in_fech!E147/RES_summary!E$21</f>
        <v>15.908810445400071</v>
      </c>
      <c r="F147" s="177">
        <f>RES_hhdet_in_fech!F147/RES_summary!F$21</f>
        <v>15.471924124141587</v>
      </c>
      <c r="G147" s="177">
        <f>RES_hhdet_in_fech!G147/RES_summary!G$21</f>
        <v>15.003751590453613</v>
      </c>
      <c r="H147" s="177">
        <f>RES_hhdet_in_fech!H147/RES_summary!H$21</f>
        <v>14.246565425060682</v>
      </c>
      <c r="I147" s="177">
        <f>RES_hhdet_in_fech!I147/RES_summary!I$21</f>
        <v>13.413967587471234</v>
      </c>
      <c r="J147" s="177">
        <f>RES_hhdet_in_fech!J147/RES_summary!J$21</f>
        <v>12.534900729914773</v>
      </c>
      <c r="K147" s="177">
        <f>RES_hhdet_in_fech!K147/RES_summary!K$21</f>
        <v>13.864009103077555</v>
      </c>
      <c r="L147" s="177">
        <f>RES_hhdet_in_fech!L147/RES_summary!L$21</f>
        <v>12.366654017126432</v>
      </c>
      <c r="M147" s="177">
        <f>RES_hhdet_in_fech!M147/RES_summary!M$21</f>
        <v>11.205194451644511</v>
      </c>
      <c r="N147" s="177">
        <f>RES_hhdet_in_fech!N147/RES_summary!N$21</f>
        <v>10.895177824535272</v>
      </c>
      <c r="O147" s="177">
        <f>RES_hhdet_in_fech!O147/RES_summary!O$21</f>
        <v>10.333792748378801</v>
      </c>
      <c r="P147" s="177">
        <f>RES_hhdet_in_fech!P147/RES_summary!P$21</f>
        <v>9.8056420673030882</v>
      </c>
      <c r="Q147" s="177">
        <f>RES_hhdet_in_fech!Q147/RES_summary!Q$21</f>
        <v>9.1782501374739578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9.5489960331001988</v>
      </c>
      <c r="D148" s="178">
        <f>RES_hhdet_in_fech!D148/RES_summary!D$21</f>
        <v>7.8312630162894372</v>
      </c>
      <c r="E148" s="178">
        <f>RES_hhdet_in_fech!E148/RES_summary!E$21</f>
        <v>9.035536668956766</v>
      </c>
      <c r="F148" s="178">
        <f>RES_hhdet_in_fech!F148/RES_summary!F$21</f>
        <v>6.8503325212231703</v>
      </c>
      <c r="G148" s="178">
        <f>RES_hhdet_in_fech!G148/RES_summary!G$21</f>
        <v>7.4084874322857424</v>
      </c>
      <c r="H148" s="178">
        <f>RES_hhdet_in_fech!H148/RES_summary!H$21</f>
        <v>8.7867563192372469</v>
      </c>
      <c r="I148" s="178">
        <f>RES_hhdet_in_fech!I148/RES_summary!I$21</f>
        <v>7.9749662133424399</v>
      </c>
      <c r="J148" s="178">
        <f>RES_hhdet_in_fech!J148/RES_summary!J$21</f>
        <v>8.962074697559796</v>
      </c>
      <c r="K148" s="178">
        <f>RES_hhdet_in_fech!K148/RES_summary!K$21</f>
        <v>4.8686890580512001</v>
      </c>
      <c r="L148" s="178">
        <f>RES_hhdet_in_fech!L148/RES_summary!L$21</f>
        <v>6.1401091376837647</v>
      </c>
      <c r="M148" s="178">
        <f>RES_hhdet_in_fech!M148/RES_summary!M$21</f>
        <v>6.785884189586544</v>
      </c>
      <c r="N148" s="178">
        <f>RES_hhdet_in_fech!N148/RES_summary!N$21</f>
        <v>6.9621659500232012</v>
      </c>
      <c r="O148" s="178">
        <f>RES_hhdet_in_fech!O148/RES_summary!O$21</f>
        <v>7.118089723412476</v>
      </c>
      <c r="P148" s="178">
        <f>RES_hhdet_in_fech!P148/RES_summary!P$21</f>
        <v>7.119842636279782</v>
      </c>
      <c r="Q148" s="178">
        <f>RES_hhdet_in_fech!Q148/RES_summary!Q$21</f>
        <v>7.7678081791982931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9.5489960331001988</v>
      </c>
      <c r="D153" s="180">
        <f>RES_hhdet_in_fech!D153/RES_summary!D$21</f>
        <v>9.253167259179051</v>
      </c>
      <c r="E153" s="180">
        <f>RES_hhdet_in_fech!E153/RES_summary!E$21</f>
        <v>9.8129897391616066</v>
      </c>
      <c r="F153" s="180">
        <f>RES_hhdet_in_fech!F153/RES_summary!F$21</f>
        <v>9.6413001439037309</v>
      </c>
      <c r="G153" s="180">
        <f>RES_hhdet_in_fech!G153/RES_summary!G$21</f>
        <v>9.8886521903392826</v>
      </c>
      <c r="H153" s="180">
        <f>RES_hhdet_in_fech!H153/RES_summary!H$21</f>
        <v>9.9164551970850567</v>
      </c>
      <c r="I153" s="180">
        <f>RES_hhdet_in_fech!I153/RES_summary!I$21</f>
        <v>10.05576420168974</v>
      </c>
      <c r="J153" s="180">
        <f>RES_hhdet_in_fech!J153/RES_summary!J$21</f>
        <v>10.29423390783993</v>
      </c>
      <c r="K153" s="180">
        <f>RES_hhdet_in_fech!K153/RES_summary!K$21</f>
        <v>0</v>
      </c>
      <c r="L153" s="180">
        <f>RES_hhdet_in_fech!L153/RES_summary!L$21</f>
        <v>0</v>
      </c>
      <c r="M153" s="180">
        <f>RES_hhdet_in_fech!M153/RES_summary!M$21</f>
        <v>10.405919070351317</v>
      </c>
      <c r="N153" s="180">
        <f>RES_hhdet_in_fech!N153/RES_summary!N$21</f>
        <v>10.368609532568485</v>
      </c>
      <c r="O153" s="180">
        <f>RES_hhdet_in_fech!O153/RES_summary!O$21</f>
        <v>10.247894638602839</v>
      </c>
      <c r="P153" s="180">
        <f>RES_hhdet_in_fech!P153/RES_summary!P$21</f>
        <v>10.175411776737535</v>
      </c>
      <c r="Q153" s="180">
        <f>RES_hhdet_in_fech!Q153/RES_summary!Q$21</f>
        <v>10.691703240159857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0</v>
      </c>
      <c r="D154" s="179">
        <f>RES_hhdet_in_fech!D154/RES_summary!D$21</f>
        <v>5.5485422291831279</v>
      </c>
      <c r="E154" s="179">
        <f>RES_hhdet_in_fech!E154/RES_summary!E$21</f>
        <v>5.4898952803711296</v>
      </c>
      <c r="F154" s="179">
        <f>RES_hhdet_in_fech!F154/RES_summary!F$21</f>
        <v>5.5899020332799427</v>
      </c>
      <c r="G154" s="179">
        <f>RES_hhdet_in_fech!G154/RES_summary!G$21</f>
        <v>5.8422945072199752</v>
      </c>
      <c r="H154" s="179">
        <f>RES_hhdet_in_fech!H154/RES_summary!H$21</f>
        <v>5.8079627108596679</v>
      </c>
      <c r="I154" s="179">
        <f>RES_hhdet_in_fech!I154/RES_summary!I$21</f>
        <v>5.8571376241259649</v>
      </c>
      <c r="J154" s="179">
        <f>RES_hhdet_in_fech!J154/RES_summary!J$21</f>
        <v>5.9603568629077017</v>
      </c>
      <c r="K154" s="179">
        <f>RES_hhdet_in_fech!K154/RES_summary!K$21</f>
        <v>4.8686890580512001</v>
      </c>
      <c r="L154" s="179">
        <f>RES_hhdet_in_fech!L154/RES_summary!L$21</f>
        <v>6.1401091376837647</v>
      </c>
      <c r="M154" s="179">
        <f>RES_hhdet_in_fech!M154/RES_summary!M$21</f>
        <v>6.1651374386535043</v>
      </c>
      <c r="N154" s="179">
        <f>RES_hhdet_in_fech!N154/RES_summary!N$21</f>
        <v>6.1787353124724245</v>
      </c>
      <c r="O154" s="179">
        <f>RES_hhdet_in_fech!O154/RES_summary!O$21</f>
        <v>6.3493672691999485</v>
      </c>
      <c r="P154" s="179">
        <f>RES_hhdet_in_fech!P154/RES_summary!P$21</f>
        <v>6.3517399826401864</v>
      </c>
      <c r="Q154" s="179">
        <f>RES_hhdet_in_fech!Q154/RES_summary!Q$21</f>
        <v>6.9217411301178515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0</v>
      </c>
      <c r="D155" s="177">
        <f>RES_hhdet_in_fech!D155/RES_summary!D$21</f>
        <v>0.20190119441427187</v>
      </c>
      <c r="E155" s="177">
        <f>RES_hhdet_in_fech!E155/RES_summary!E$21</f>
        <v>0.20824549746831547</v>
      </c>
      <c r="F155" s="177">
        <f>RES_hhdet_in_fech!F155/RES_summary!F$21</f>
        <v>0.20424829744760586</v>
      </c>
      <c r="G155" s="177">
        <f>RES_hhdet_in_fech!G155/RES_summary!G$21</f>
        <v>0.20891936325995461</v>
      </c>
      <c r="H155" s="177">
        <f>RES_hhdet_in_fech!H155/RES_summary!H$21</f>
        <v>0.20806511872028</v>
      </c>
      <c r="I155" s="177">
        <f>RES_hhdet_in_fech!I155/RES_summary!I$21</f>
        <v>0.20995628062813221</v>
      </c>
      <c r="J155" s="177">
        <f>RES_hhdet_in_fech!J155/RES_summary!J$21</f>
        <v>0.21370164971008798</v>
      </c>
      <c r="K155" s="177">
        <f>RES_hhdet_in_fech!K155/RES_summary!K$21</f>
        <v>0.16977637693406986</v>
      </c>
      <c r="L155" s="177">
        <f>RES_hhdet_in_fech!L155/RES_summary!L$21</f>
        <v>0.21546245171131181</v>
      </c>
      <c r="M155" s="177">
        <f>RES_hhdet_in_fech!M155/RES_summary!M$21</f>
        <v>0.21093366598046978</v>
      </c>
      <c r="N155" s="177">
        <f>RES_hhdet_in_fech!N155/RES_summary!N$21</f>
        <v>0.21069158829160717</v>
      </c>
      <c r="O155" s="177">
        <f>RES_hhdet_in_fech!O155/RES_summary!O$21</f>
        <v>0.28220114425292692</v>
      </c>
      <c r="P155" s="177">
        <f>RES_hhdet_in_fech!P155/RES_summary!P$21</f>
        <v>0.27928319564785054</v>
      </c>
      <c r="Q155" s="177">
        <f>RES_hhdet_in_fech!Q155/RES_summary!Q$21</f>
        <v>0.74047977288140376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0</v>
      </c>
      <c r="D156" s="177">
        <f>RES_hhdet_in_fech!D156/RES_summary!D$21</f>
        <v>5.3466410347688544</v>
      </c>
      <c r="E156" s="177">
        <f>RES_hhdet_in_fech!E156/RES_summary!E$21</f>
        <v>5.2816497829028135</v>
      </c>
      <c r="F156" s="177">
        <f>RES_hhdet_in_fech!F156/RES_summary!F$21</f>
        <v>5.3856537358323378</v>
      </c>
      <c r="G156" s="177">
        <f>RES_hhdet_in_fech!G156/RES_summary!G$21</f>
        <v>5.6333751439600208</v>
      </c>
      <c r="H156" s="177">
        <f>RES_hhdet_in_fech!H156/RES_summary!H$21</f>
        <v>5.5998975921393876</v>
      </c>
      <c r="I156" s="177">
        <f>RES_hhdet_in_fech!I156/RES_summary!I$21</f>
        <v>5.6471813434978326</v>
      </c>
      <c r="J156" s="177">
        <f>RES_hhdet_in_fech!J156/RES_summary!J$21</f>
        <v>5.7466552131976121</v>
      </c>
      <c r="K156" s="177">
        <f>RES_hhdet_in_fech!K156/RES_summary!K$21</f>
        <v>4.6989126811171307</v>
      </c>
      <c r="L156" s="177">
        <f>RES_hhdet_in_fech!L156/RES_summary!L$21</f>
        <v>5.9246466859724514</v>
      </c>
      <c r="M156" s="177">
        <f>RES_hhdet_in_fech!M156/RES_summary!M$21</f>
        <v>5.9542037726730346</v>
      </c>
      <c r="N156" s="177">
        <f>RES_hhdet_in_fech!N156/RES_summary!N$21</f>
        <v>5.9680437241808164</v>
      </c>
      <c r="O156" s="177">
        <f>RES_hhdet_in_fech!O156/RES_summary!O$21</f>
        <v>6.0671661249470219</v>
      </c>
      <c r="P156" s="177">
        <f>RES_hhdet_in_fech!P156/RES_summary!P$21</f>
        <v>6.0724567869923352</v>
      </c>
      <c r="Q156" s="177">
        <f>RES_hhdet_in_fech!Q156/RES_summary!Q$21</f>
        <v>6.1812613572364468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5.1813237306762696</v>
      </c>
      <c r="D157" s="178">
        <f>RES_hhdet_in_fech!D157/RES_summary!D$21</f>
        <v>5.4104968806435245</v>
      </c>
      <c r="E157" s="178">
        <f>RES_hhdet_in_fech!E157/RES_summary!E$21</f>
        <v>5.2646810910653388</v>
      </c>
      <c r="F157" s="178">
        <f>RES_hhdet_in_fech!F157/RES_summary!F$21</f>
        <v>5.9018444325638457</v>
      </c>
      <c r="G157" s="178">
        <f>RES_hhdet_in_fech!G157/RES_summary!G$21</f>
        <v>5.7345443335222841</v>
      </c>
      <c r="H157" s="178">
        <f>RES_hhdet_in_fech!H157/RES_summary!H$21</f>
        <v>5.9114287142213504</v>
      </c>
      <c r="I157" s="178">
        <f>RES_hhdet_in_fech!I157/RES_summary!I$21</f>
        <v>5.7278010452112724</v>
      </c>
      <c r="J157" s="178">
        <f>RES_hhdet_in_fech!J157/RES_summary!J$21</f>
        <v>5.7979896037163261</v>
      </c>
      <c r="K157" s="178">
        <f>RES_hhdet_in_fech!K157/RES_summary!K$21</f>
        <v>5.578385919230481</v>
      </c>
      <c r="L157" s="178">
        <f>RES_hhdet_in_fech!L157/RES_summary!L$21</f>
        <v>6.0723824403412108</v>
      </c>
      <c r="M157" s="178">
        <f>RES_hhdet_in_fech!M157/RES_summary!M$21</f>
        <v>6.0128175044709966</v>
      </c>
      <c r="N157" s="178">
        <f>RES_hhdet_in_fech!N157/RES_summary!N$21</f>
        <v>6.0584705830296812</v>
      </c>
      <c r="O157" s="178">
        <f>RES_hhdet_in_fech!O157/RES_summary!O$21</f>
        <v>5.9369673761349304</v>
      </c>
      <c r="P157" s="178">
        <f>RES_hhdet_in_fech!P157/RES_summary!P$21</f>
        <v>5.9037784886446598</v>
      </c>
      <c r="Q157" s="178">
        <f>RES_hhdet_in_fech!Q157/RES_summary!Q$21</f>
        <v>6.4774194711074724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5.1813237306762696</v>
      </c>
      <c r="D159" s="176">
        <f>RES_hhdet_in_fech!D159/RES_summary!D$21</f>
        <v>5.4104968806435245</v>
      </c>
      <c r="E159" s="176">
        <f>RES_hhdet_in_fech!E159/RES_summary!E$21</f>
        <v>5.2646810910653388</v>
      </c>
      <c r="F159" s="176">
        <f>RES_hhdet_in_fech!F159/RES_summary!F$21</f>
        <v>5.9018444325638457</v>
      </c>
      <c r="G159" s="176">
        <f>RES_hhdet_in_fech!G159/RES_summary!G$21</f>
        <v>5.7345443335222841</v>
      </c>
      <c r="H159" s="176">
        <f>RES_hhdet_in_fech!H159/RES_summary!H$21</f>
        <v>5.9114287142213504</v>
      </c>
      <c r="I159" s="176">
        <f>RES_hhdet_in_fech!I159/RES_summary!I$21</f>
        <v>5.7278010452112724</v>
      </c>
      <c r="J159" s="176">
        <f>RES_hhdet_in_fech!J159/RES_summary!J$21</f>
        <v>5.7979896037163261</v>
      </c>
      <c r="K159" s="176">
        <f>RES_hhdet_in_fech!K159/RES_summary!K$21</f>
        <v>5.578385919230481</v>
      </c>
      <c r="L159" s="176">
        <f>RES_hhdet_in_fech!L159/RES_summary!L$21</f>
        <v>6.0723824403412108</v>
      </c>
      <c r="M159" s="176">
        <f>RES_hhdet_in_fech!M159/RES_summary!M$21</f>
        <v>6.0128175044709966</v>
      </c>
      <c r="N159" s="176">
        <f>RES_hhdet_in_fech!N159/RES_summary!N$21</f>
        <v>6.0584705830296812</v>
      </c>
      <c r="O159" s="176">
        <f>RES_hhdet_in_fech!O159/RES_summary!O$21</f>
        <v>5.9369673761349304</v>
      </c>
      <c r="P159" s="176">
        <f>RES_hhdet_in_fech!P159/RES_summary!P$21</f>
        <v>5.9037784886446598</v>
      </c>
      <c r="Q159" s="176">
        <f>RES_hhdet_in_fech!Q159/RES_summary!Q$21</f>
        <v>6.4774194711074724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38.708013953855037</v>
      </c>
      <c r="D161" s="184">
        <f>RES_hhdet_in_fech!D161/RES_summary!D$21</f>
        <v>36.760866452567278</v>
      </c>
      <c r="E161" s="184">
        <f>RES_hhdet_in_fech!E161/RES_summary!E$21</f>
        <v>42.814612894755058</v>
      </c>
      <c r="F161" s="184">
        <f>RES_hhdet_in_fech!F161/RES_summary!F$21</f>
        <v>38.430404335838709</v>
      </c>
      <c r="G161" s="184">
        <f>RES_hhdet_in_fech!G161/RES_summary!G$21</f>
        <v>36.11043003268739</v>
      </c>
      <c r="H161" s="184">
        <f>RES_hhdet_in_fech!H161/RES_summary!H$21</f>
        <v>38.470482229423688</v>
      </c>
      <c r="I161" s="184">
        <f>RES_hhdet_in_fech!I161/RES_summary!I$21</f>
        <v>36.555079180550948</v>
      </c>
      <c r="J161" s="184">
        <f>RES_hhdet_in_fech!J161/RES_summary!J$21</f>
        <v>38.18630738443278</v>
      </c>
      <c r="K161" s="184">
        <f>RES_hhdet_in_fech!K161/RES_summary!K$21</f>
        <v>27.85374127836851</v>
      </c>
      <c r="L161" s="184">
        <f>RES_hhdet_in_fech!L161/RES_summary!L$21</f>
        <v>31.092150912910846</v>
      </c>
      <c r="M161" s="184">
        <f>RES_hhdet_in_fech!M161/RES_summary!M$21</f>
        <v>31.422004101955416</v>
      </c>
      <c r="N161" s="184">
        <f>RES_hhdet_in_fech!N161/RES_summary!N$21</f>
        <v>0</v>
      </c>
      <c r="O161" s="184">
        <f>RES_hhdet_in_fech!O161/RES_summary!O$21</f>
        <v>0</v>
      </c>
      <c r="P161" s="184">
        <f>RES_hhdet_in_fech!P161/RES_summary!P$21</f>
        <v>0</v>
      </c>
      <c r="Q161" s="184">
        <f>RES_hhdet_in_fech!Q161/RES_summary!Q$21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6.4724798751645238</v>
      </c>
      <c r="D162" s="178">
        <f>RES_hhdet_in_fech!D162/RES_summary!D$21</f>
        <v>9.173222030001277</v>
      </c>
      <c r="E162" s="178">
        <f>RES_hhdet_in_fech!E162/RES_summary!E$21</f>
        <v>13.326990092434723</v>
      </c>
      <c r="F162" s="178">
        <f>RES_hhdet_in_fech!F162/RES_summary!F$21</f>
        <v>9.9546125134084242</v>
      </c>
      <c r="G162" s="178">
        <f>RES_hhdet_in_fech!G162/RES_summary!G$21</f>
        <v>9.5634079497470541</v>
      </c>
      <c r="H162" s="178">
        <f>RES_hhdet_in_fech!H162/RES_summary!H$21</f>
        <v>11.765126176937352</v>
      </c>
      <c r="I162" s="178">
        <f>RES_hhdet_in_fech!I162/RES_summary!I$21</f>
        <v>11.32910223067862</v>
      </c>
      <c r="J162" s="178">
        <f>RES_hhdet_in_fech!J162/RES_summary!J$21</f>
        <v>9.2555013195751989</v>
      </c>
      <c r="K162" s="178">
        <f>RES_hhdet_in_fech!K162/RES_summary!K$21</f>
        <v>3.3361741176150095</v>
      </c>
      <c r="L162" s="178">
        <f>RES_hhdet_in_fech!L162/RES_summary!L$21</f>
        <v>6.2419326421344108</v>
      </c>
      <c r="M162" s="178">
        <f>RES_hhdet_in_fech!M162/RES_summary!M$21</f>
        <v>5.2939247055004657</v>
      </c>
      <c r="N162" s="178">
        <f>RES_hhdet_in_fech!N162/RES_summary!N$21</f>
        <v>0</v>
      </c>
      <c r="O162" s="178">
        <f>RES_hhdet_in_fech!O162/RES_summary!O$21</f>
        <v>0</v>
      </c>
      <c r="P162" s="178">
        <f>RES_hhdet_in_fech!P162/RES_summary!P$21</f>
        <v>0</v>
      </c>
      <c r="Q162" s="178">
        <f>RES_hhdet_in_fech!Q162/RES_summary!Q$21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6.4724798751645238</v>
      </c>
      <c r="D163" s="176">
        <f>RES_hhdet_in_fech!D163/RES_summary!D$21</f>
        <v>9.173222030001277</v>
      </c>
      <c r="E163" s="176">
        <f>RES_hhdet_in_fech!E163/RES_summary!E$21</f>
        <v>13.326990092434723</v>
      </c>
      <c r="F163" s="176">
        <f>RES_hhdet_in_fech!F163/RES_summary!F$21</f>
        <v>9.9546125134084242</v>
      </c>
      <c r="G163" s="176">
        <f>RES_hhdet_in_fech!G163/RES_summary!G$21</f>
        <v>9.5634079497470541</v>
      </c>
      <c r="H163" s="176">
        <f>RES_hhdet_in_fech!H163/RES_summary!H$21</f>
        <v>11.765126176937352</v>
      </c>
      <c r="I163" s="176">
        <f>RES_hhdet_in_fech!I163/RES_summary!I$21</f>
        <v>11.32910223067862</v>
      </c>
      <c r="J163" s="176">
        <f>RES_hhdet_in_fech!J163/RES_summary!J$21</f>
        <v>9.2555013195751989</v>
      </c>
      <c r="K163" s="176">
        <f>RES_hhdet_in_fech!K163/RES_summary!K$21</f>
        <v>3.3361741176150095</v>
      </c>
      <c r="L163" s="176">
        <f>RES_hhdet_in_fech!L163/RES_summary!L$21</f>
        <v>6.2419326421344108</v>
      </c>
      <c r="M163" s="176">
        <f>RES_hhdet_in_fech!M163/RES_summary!M$21</f>
        <v>5.2939247055004657</v>
      </c>
      <c r="N163" s="176">
        <f>RES_hhdet_in_fech!N163/RES_summary!N$21</f>
        <v>0</v>
      </c>
      <c r="O163" s="176">
        <f>RES_hhdet_in_fech!O163/RES_summary!O$21</f>
        <v>0</v>
      </c>
      <c r="P163" s="176">
        <f>RES_hhdet_in_fech!P163/RES_summary!P$21</f>
        <v>0</v>
      </c>
      <c r="Q163" s="176">
        <f>RES_hhdet_in_fech!Q163/RES_summary!Q$21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17.759440038692428</v>
      </c>
      <c r="D164" s="178">
        <f>RES_hhdet_in_fech!D164/RES_summary!D$21</f>
        <v>16.190540673525476</v>
      </c>
      <c r="E164" s="178">
        <f>RES_hhdet_in_fech!E164/RES_summary!E$21</f>
        <v>16.125449567914181</v>
      </c>
      <c r="F164" s="178">
        <f>RES_hhdet_in_fech!F164/RES_summary!F$21</f>
        <v>14.52440990865678</v>
      </c>
      <c r="G164" s="178">
        <f>RES_hhdet_in_fech!G164/RES_summary!G$21</f>
        <v>13.050893318030505</v>
      </c>
      <c r="H164" s="178">
        <f>RES_hhdet_in_fech!H164/RES_summary!H$21</f>
        <v>12.14395766357373</v>
      </c>
      <c r="I164" s="178">
        <f>RES_hhdet_in_fech!I164/RES_summary!I$21</f>
        <v>11.510401096061971</v>
      </c>
      <c r="J164" s="178">
        <f>RES_hhdet_in_fech!J164/RES_summary!J$21</f>
        <v>14.447326587115754</v>
      </c>
      <c r="K164" s="178">
        <f>RES_hhdet_in_fech!K164/RES_summary!K$21</f>
        <v>13.403501860940125</v>
      </c>
      <c r="L164" s="178">
        <f>RES_hhdet_in_fech!L164/RES_summary!L$21</f>
        <v>12.63677545370677</v>
      </c>
      <c r="M164" s="178">
        <f>RES_hhdet_in_fech!M164/RES_summary!M$21</f>
        <v>11.365014676213809</v>
      </c>
      <c r="N164" s="178">
        <f>RES_hhdet_in_fech!N164/RES_summary!N$21</f>
        <v>0</v>
      </c>
      <c r="O164" s="178">
        <f>RES_hhdet_in_fech!O164/RES_summary!O$21</f>
        <v>0</v>
      </c>
      <c r="P164" s="178">
        <f>RES_hhdet_in_fech!P164/RES_summary!P$21</f>
        <v>0</v>
      </c>
      <c r="Q164" s="178">
        <f>RES_hhdet_in_fech!Q164/RES_summary!Q$21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17.759440038692428</v>
      </c>
      <c r="D165" s="177">
        <f>RES_hhdet_in_fech!D165/RES_summary!D$21</f>
        <v>16.190540673525476</v>
      </c>
      <c r="E165" s="177">
        <f>RES_hhdet_in_fech!E165/RES_summary!E$21</f>
        <v>16.125449567914181</v>
      </c>
      <c r="F165" s="177">
        <f>RES_hhdet_in_fech!F165/RES_summary!F$21</f>
        <v>14.52440990865678</v>
      </c>
      <c r="G165" s="177">
        <f>RES_hhdet_in_fech!G165/RES_summary!G$21</f>
        <v>13.050893318030505</v>
      </c>
      <c r="H165" s="177">
        <f>RES_hhdet_in_fech!H165/RES_summary!H$21</f>
        <v>12.14395766357373</v>
      </c>
      <c r="I165" s="177">
        <f>RES_hhdet_in_fech!I165/RES_summary!I$21</f>
        <v>11.510401096061971</v>
      </c>
      <c r="J165" s="177">
        <f>RES_hhdet_in_fech!J165/RES_summary!J$21</f>
        <v>14.447326587115754</v>
      </c>
      <c r="K165" s="177">
        <f>RES_hhdet_in_fech!K165/RES_summary!K$21</f>
        <v>13.403501860940125</v>
      </c>
      <c r="L165" s="177">
        <f>RES_hhdet_in_fech!L165/RES_summary!L$21</f>
        <v>12.63677545370677</v>
      </c>
      <c r="M165" s="177">
        <f>RES_hhdet_in_fech!M165/RES_summary!M$21</f>
        <v>11.365014676213809</v>
      </c>
      <c r="N165" s="177">
        <f>RES_hhdet_in_fech!N165/RES_summary!N$21</f>
        <v>0</v>
      </c>
      <c r="O165" s="177">
        <f>RES_hhdet_in_fech!O165/RES_summary!O$21</f>
        <v>0</v>
      </c>
      <c r="P165" s="177">
        <f>RES_hhdet_in_fech!P165/RES_summary!P$21</f>
        <v>0</v>
      </c>
      <c r="Q165" s="177">
        <f>RES_hhdet_in_fech!Q165/RES_summary!Q$21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9.3179533595303159</v>
      </c>
      <c r="D166" s="178">
        <f>RES_hhdet_in_fech!D166/RES_summary!D$21</f>
        <v>6.0022568164263808</v>
      </c>
      <c r="E166" s="178">
        <f>RES_hhdet_in_fech!E166/RES_summary!E$21</f>
        <v>8.1090789226014071</v>
      </c>
      <c r="F166" s="178">
        <f>RES_hhdet_in_fech!F166/RES_summary!F$21</f>
        <v>8.0679325052704574</v>
      </c>
      <c r="G166" s="178">
        <f>RES_hhdet_in_fech!G166/RES_summary!G$21</f>
        <v>7.7825843623207502</v>
      </c>
      <c r="H166" s="178">
        <f>RES_hhdet_in_fech!H166/RES_summary!H$21</f>
        <v>8.6757915228896394</v>
      </c>
      <c r="I166" s="178">
        <f>RES_hhdet_in_fech!I166/RES_summary!I$21</f>
        <v>8.0131934736259005</v>
      </c>
      <c r="J166" s="178">
        <f>RES_hhdet_in_fech!J166/RES_summary!J$21</f>
        <v>8.6851221625661097</v>
      </c>
      <c r="K166" s="178">
        <f>RES_hhdet_in_fech!K166/RES_summary!K$21</f>
        <v>5.5339668483255462</v>
      </c>
      <c r="L166" s="178">
        <f>RES_hhdet_in_fech!L166/RES_summary!L$21</f>
        <v>6.1393680938911253</v>
      </c>
      <c r="M166" s="178">
        <f>RES_hhdet_in_fech!M166/RES_summary!M$21</f>
        <v>8.7500750987244214</v>
      </c>
      <c r="N166" s="178">
        <f>RES_hhdet_in_fech!N166/RES_summary!N$21</f>
        <v>0</v>
      </c>
      <c r="O166" s="178">
        <f>RES_hhdet_in_fech!O166/RES_summary!O$21</f>
        <v>0</v>
      </c>
      <c r="P166" s="178">
        <f>RES_hhdet_in_fech!P166/RES_summary!P$21</f>
        <v>0</v>
      </c>
      <c r="Q166" s="178">
        <f>RES_hhdet_in_fech!Q166/RES_summary!Q$21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9.3179533595303159</v>
      </c>
      <c r="D171" s="180">
        <f>RES_hhdet_in_fech!D171/RES_summary!D$21</f>
        <v>8.9703175375216286</v>
      </c>
      <c r="E171" s="180">
        <f>RES_hhdet_in_fech!E171/RES_summary!E$21</f>
        <v>9.379947345662357</v>
      </c>
      <c r="F171" s="180">
        <f>RES_hhdet_in_fech!F171/RES_summary!F$21</f>
        <v>9.2973987625711576</v>
      </c>
      <c r="G171" s="180">
        <f>RES_hhdet_in_fech!G171/RES_summary!G$21</f>
        <v>9.5920552066512723</v>
      </c>
      <c r="H171" s="180">
        <f>RES_hhdet_in_fech!H171/RES_summary!H$21</f>
        <v>9.6697326962157497</v>
      </c>
      <c r="I171" s="180">
        <f>RES_hhdet_in_fech!I171/RES_summary!I$21</f>
        <v>9.8560532854822114</v>
      </c>
      <c r="J171" s="180">
        <f>RES_hhdet_in_fech!J171/RES_summary!J$21</f>
        <v>10.07882267960073</v>
      </c>
      <c r="K171" s="180">
        <f>RES_hhdet_in_fech!K171/RES_summary!K$21</f>
        <v>8.0512747937337092</v>
      </c>
      <c r="L171" s="180">
        <f>RES_hhdet_in_fech!L171/RES_summary!L$21</f>
        <v>0</v>
      </c>
      <c r="M171" s="180">
        <f>RES_hhdet_in_fech!M171/RES_summary!M$21</f>
        <v>10.345247588434582</v>
      </c>
      <c r="N171" s="180">
        <f>RES_hhdet_in_fech!N171/RES_summary!N$21</f>
        <v>0</v>
      </c>
      <c r="O171" s="180">
        <f>RES_hhdet_in_fech!O171/RES_summary!O$21</f>
        <v>0</v>
      </c>
      <c r="P171" s="180">
        <f>RES_hhdet_in_fech!P171/RES_summary!P$21</f>
        <v>0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0</v>
      </c>
      <c r="D172" s="179">
        <f>RES_hhdet_in_fech!D172/RES_summary!D$21</f>
        <v>5.548542229183127</v>
      </c>
      <c r="E172" s="179">
        <f>RES_hhdet_in_fech!E172/RES_summary!E$21</f>
        <v>5.4903987694391159</v>
      </c>
      <c r="F172" s="179">
        <f>RES_hhdet_in_fech!F172/RES_summary!F$21</f>
        <v>5.5905074211402148</v>
      </c>
      <c r="G172" s="179">
        <f>RES_hhdet_in_fech!G172/RES_summary!G$21</f>
        <v>5.842905817708071</v>
      </c>
      <c r="H172" s="179">
        <f>RES_hhdet_in_fech!H172/RES_summary!H$21</f>
        <v>5.8082989207549058</v>
      </c>
      <c r="I172" s="179">
        <f>RES_hhdet_in_fech!I172/RES_summary!I$21</f>
        <v>5.8573288116004623</v>
      </c>
      <c r="J172" s="179">
        <f>RES_hhdet_in_fech!J172/RES_summary!J$21</f>
        <v>5.9589853013510696</v>
      </c>
      <c r="K172" s="179">
        <f>RES_hhdet_in_fech!K172/RES_summary!K$21</f>
        <v>4.8679724980620005</v>
      </c>
      <c r="L172" s="179">
        <f>RES_hhdet_in_fech!L172/RES_summary!L$21</f>
        <v>6.1393680938911253</v>
      </c>
      <c r="M172" s="179">
        <f>RES_hhdet_in_fech!M172/RES_summary!M$21</f>
        <v>6.1634627576899019</v>
      </c>
      <c r="N172" s="179">
        <f>RES_hhdet_in_fech!N172/RES_summary!N$21</f>
        <v>0</v>
      </c>
      <c r="O172" s="179">
        <f>RES_hhdet_in_fech!O172/RES_summary!O$21</f>
        <v>0</v>
      </c>
      <c r="P172" s="179">
        <f>RES_hhdet_in_fech!P172/RES_summary!P$21</f>
        <v>0</v>
      </c>
      <c r="Q172" s="179">
        <f>RES_hhdet_in_fech!Q172/RES_summary!Q$21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0</v>
      </c>
      <c r="D173" s="177">
        <f>RES_hhdet_in_fech!D173/RES_summary!D$21</f>
        <v>0.20190119441427185</v>
      </c>
      <c r="E173" s="177">
        <f>RES_hhdet_in_fech!E173/RES_summary!E$21</f>
        <v>0.20826459607149059</v>
      </c>
      <c r="F173" s="177">
        <f>RES_hhdet_in_fech!F173/RES_summary!F$21</f>
        <v>0.20427041759193335</v>
      </c>
      <c r="G173" s="177">
        <f>RES_hhdet_in_fech!G173/RES_summary!G$21</f>
        <v>0.20894122360913173</v>
      </c>
      <c r="H173" s="177">
        <f>RES_hhdet_in_fech!H173/RES_summary!H$21</f>
        <v>0.20807716314192218</v>
      </c>
      <c r="I173" s="177">
        <f>RES_hhdet_in_fech!I173/RES_summary!I$21</f>
        <v>0.20996313397760566</v>
      </c>
      <c r="J173" s="177">
        <f>RES_hhdet_in_fech!J173/RES_summary!J$21</f>
        <v>0.21365247396875697</v>
      </c>
      <c r="K173" s="177">
        <f>RES_hhdet_in_fech!K173/RES_summary!K$21</f>
        <v>0.16975138972347337</v>
      </c>
      <c r="L173" s="177">
        <f>RES_hhdet_in_fech!L173/RES_summary!L$21</f>
        <v>0.21543644775783036</v>
      </c>
      <c r="M173" s="177">
        <f>RES_hhdet_in_fech!M173/RES_summary!M$21</f>
        <v>0.21087636854006148</v>
      </c>
      <c r="N173" s="177">
        <f>RES_hhdet_in_fech!N173/RES_summary!N$21</f>
        <v>0</v>
      </c>
      <c r="O173" s="177">
        <f>RES_hhdet_in_fech!O173/RES_summary!O$21</f>
        <v>0</v>
      </c>
      <c r="P173" s="177">
        <f>RES_hhdet_in_fech!P173/RES_summary!P$21</f>
        <v>0</v>
      </c>
      <c r="Q173" s="177">
        <f>RES_hhdet_in_fech!Q173/RES_summary!Q$21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0</v>
      </c>
      <c r="D174" s="176">
        <f>RES_hhdet_in_fech!D174/RES_summary!D$21</f>
        <v>5.3466410347688544</v>
      </c>
      <c r="E174" s="176">
        <f>RES_hhdet_in_fech!E174/RES_summary!E$21</f>
        <v>5.2821341733676253</v>
      </c>
      <c r="F174" s="176">
        <f>RES_hhdet_in_fech!F174/RES_summary!F$21</f>
        <v>5.3862370035482821</v>
      </c>
      <c r="G174" s="176">
        <f>RES_hhdet_in_fech!G174/RES_summary!G$21</f>
        <v>5.6339645940989396</v>
      </c>
      <c r="H174" s="176">
        <f>RES_hhdet_in_fech!H174/RES_summary!H$21</f>
        <v>5.6002217576129834</v>
      </c>
      <c r="I174" s="176">
        <f>RES_hhdet_in_fech!I174/RES_summary!I$21</f>
        <v>5.647365677622858</v>
      </c>
      <c r="J174" s="176">
        <f>RES_hhdet_in_fech!J174/RES_summary!J$21</f>
        <v>5.7453328273823132</v>
      </c>
      <c r="K174" s="176">
        <f>RES_hhdet_in_fech!K174/RES_summary!K$21</f>
        <v>4.6982211083385277</v>
      </c>
      <c r="L174" s="176">
        <f>RES_hhdet_in_fech!L174/RES_summary!L$21</f>
        <v>5.9239316461332949</v>
      </c>
      <c r="M174" s="176">
        <f>RES_hhdet_in_fech!M174/RES_summary!M$21</f>
        <v>5.9525863891498414</v>
      </c>
      <c r="N174" s="176">
        <f>RES_hhdet_in_fech!N174/RES_summary!N$21</f>
        <v>0</v>
      </c>
      <c r="O174" s="176">
        <f>RES_hhdet_in_fech!O174/RES_summary!O$21</f>
        <v>0</v>
      </c>
      <c r="P174" s="176">
        <f>RES_hhdet_in_fech!P174/RES_summary!P$21</f>
        <v>0</v>
      </c>
      <c r="Q174" s="176">
        <f>RES_hhdet_in_fech!Q174/RES_summary!Q$21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5.1581406804677696</v>
      </c>
      <c r="D175" s="178">
        <f>RES_hhdet_in_fech!D175/RES_summary!D$21</f>
        <v>5.3948469326141471</v>
      </c>
      <c r="E175" s="178">
        <f>RES_hhdet_in_fech!E175/RES_summary!E$21</f>
        <v>5.2530943118047473</v>
      </c>
      <c r="F175" s="178">
        <f>RES_hhdet_in_fech!F175/RES_summary!F$21</f>
        <v>5.8834494085030506</v>
      </c>
      <c r="G175" s="178">
        <f>RES_hhdet_in_fech!G175/RES_summary!G$21</f>
        <v>5.7135444025890765</v>
      </c>
      <c r="H175" s="178">
        <f>RES_hhdet_in_fech!H175/RES_summary!H$21</f>
        <v>5.8856068660229699</v>
      </c>
      <c r="I175" s="178">
        <f>RES_hhdet_in_fech!I175/RES_summary!I$21</f>
        <v>5.7023823801844546</v>
      </c>
      <c r="J175" s="178">
        <f>RES_hhdet_in_fech!J175/RES_summary!J$21</f>
        <v>5.7983573151757213</v>
      </c>
      <c r="K175" s="178">
        <f>RES_hhdet_in_fech!K175/RES_summary!K$21</f>
        <v>5.5800984514878307</v>
      </c>
      <c r="L175" s="178">
        <f>RES_hhdet_in_fech!L175/RES_summary!L$21</f>
        <v>6.0740747231785406</v>
      </c>
      <c r="M175" s="178">
        <f>RES_hhdet_in_fech!M175/RES_summary!M$21</f>
        <v>6.0129896215167218</v>
      </c>
      <c r="N175" s="178">
        <f>RES_hhdet_in_fech!N175/RES_summary!N$21</f>
        <v>0</v>
      </c>
      <c r="O175" s="178">
        <f>RES_hhdet_in_fech!O175/RES_summary!O$21</f>
        <v>0</v>
      </c>
      <c r="P175" s="178">
        <f>RES_hhdet_in_fech!P175/RES_summary!P$21</f>
        <v>0</v>
      </c>
      <c r="Q175" s="178">
        <f>RES_hhdet_in_fech!Q175/RES_summary!Q$21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5.1581406804677696</v>
      </c>
      <c r="D177" s="176">
        <f>RES_hhdet_in_fech!D177/RES_summary!D$21</f>
        <v>5.3948469326141471</v>
      </c>
      <c r="E177" s="176">
        <f>RES_hhdet_in_fech!E177/RES_summary!E$21</f>
        <v>5.2530943118047473</v>
      </c>
      <c r="F177" s="176">
        <f>RES_hhdet_in_fech!F177/RES_summary!F$21</f>
        <v>5.8834494085030506</v>
      </c>
      <c r="G177" s="176">
        <f>RES_hhdet_in_fech!G177/RES_summary!G$21</f>
        <v>5.7135444025890765</v>
      </c>
      <c r="H177" s="176">
        <f>RES_hhdet_in_fech!H177/RES_summary!H$21</f>
        <v>5.8856068660229699</v>
      </c>
      <c r="I177" s="176">
        <f>RES_hhdet_in_fech!I177/RES_summary!I$21</f>
        <v>5.7023823801844546</v>
      </c>
      <c r="J177" s="176">
        <f>RES_hhdet_in_fech!J177/RES_summary!J$21</f>
        <v>5.7983573151757213</v>
      </c>
      <c r="K177" s="176">
        <f>RES_hhdet_in_fech!K177/RES_summary!K$21</f>
        <v>5.5800984514878307</v>
      </c>
      <c r="L177" s="176">
        <f>RES_hhdet_in_fech!L177/RES_summary!L$21</f>
        <v>6.0740747231785406</v>
      </c>
      <c r="M177" s="176">
        <f>RES_hhdet_in_fech!M177/RES_summary!M$21</f>
        <v>6.0129896215167218</v>
      </c>
      <c r="N177" s="176">
        <f>RES_hhdet_in_fech!N177/RES_summary!N$21</f>
        <v>0</v>
      </c>
      <c r="O177" s="176">
        <f>RES_hhdet_in_fech!O177/RES_summary!O$21</f>
        <v>0</v>
      </c>
      <c r="P177" s="176">
        <f>RES_hhdet_in_fech!P177/RES_summary!P$21</f>
        <v>0</v>
      </c>
      <c r="Q177" s="176">
        <f>RES_hhdet_in_fech!Q177/RES_summary!Q$21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0</v>
      </c>
      <c r="E3" s="184">
        <f>RES_hhdet_in_tesh!E3/RES_summary!E$21</f>
        <v>0</v>
      </c>
      <c r="F3" s="184">
        <f>RES_hhdet_in_tesh!F3/RES_summary!F$21</f>
        <v>0</v>
      </c>
      <c r="G3" s="184">
        <f>RES_hhdet_in_tesh!G3/RES_summary!G$21</f>
        <v>0</v>
      </c>
      <c r="H3" s="184">
        <f>RES_hhdet_in_tesh!H3/RES_summary!H$21</f>
        <v>0</v>
      </c>
      <c r="I3" s="184">
        <f>RES_hhdet_in_tesh!I3/RES_summary!I$21</f>
        <v>0</v>
      </c>
      <c r="J3" s="184">
        <f>RES_hhdet_in_tesh!J3/RES_summary!J$21</f>
        <v>0</v>
      </c>
      <c r="K3" s="184">
        <f>RES_hhdet_in_tesh!K3/RES_summary!K$21</f>
        <v>0</v>
      </c>
      <c r="L3" s="184">
        <f>RES_hhdet_in_tesh!L3/RES_summary!L$21</f>
        <v>0</v>
      </c>
      <c r="M3" s="184">
        <f>RES_hhdet_in_tesh!M3/RES_summary!M$21</f>
        <v>0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0</v>
      </c>
      <c r="E4" s="178">
        <f>RES_hhdet_in_tesh!E4/RES_summary!E$21</f>
        <v>0</v>
      </c>
      <c r="F4" s="178">
        <f>RES_hhdet_in_tesh!F4/RES_summary!F$21</f>
        <v>0</v>
      </c>
      <c r="G4" s="178">
        <f>RES_hhdet_in_tesh!G4/RES_summary!G$21</f>
        <v>0</v>
      </c>
      <c r="H4" s="178">
        <f>RES_hhdet_in_tesh!H4/RES_summary!H$21</f>
        <v>0</v>
      </c>
      <c r="I4" s="178">
        <f>RES_hhdet_in_tesh!I4/RES_summary!I$21</f>
        <v>0</v>
      </c>
      <c r="J4" s="178">
        <f>RES_hhdet_in_tesh!J4/RES_summary!J$21</f>
        <v>0</v>
      </c>
      <c r="K4" s="178">
        <f>RES_hhdet_in_tesh!K4/RES_summary!K$21</f>
        <v>0</v>
      </c>
      <c r="L4" s="178">
        <f>RES_hhdet_in_tesh!L4/RES_summary!L$21</f>
        <v>0</v>
      </c>
      <c r="M4" s="178">
        <f>RES_hhdet_in_tesh!M4/RES_summary!M$21</f>
        <v>0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0</v>
      </c>
      <c r="E5" s="177">
        <f>RES_hhdet_in_tesh!E5/RES_summary!E$21</f>
        <v>0</v>
      </c>
      <c r="F5" s="177">
        <f>RES_hhdet_in_tesh!F5/RES_summary!F$21</f>
        <v>0</v>
      </c>
      <c r="G5" s="177">
        <f>RES_hhdet_in_tesh!G5/RES_summary!G$21</f>
        <v>0</v>
      </c>
      <c r="H5" s="177">
        <f>RES_hhdet_in_tesh!H5/RES_summary!H$21</f>
        <v>0</v>
      </c>
      <c r="I5" s="177">
        <f>RES_hhdet_in_tesh!I5/RES_summary!I$21</f>
        <v>0</v>
      </c>
      <c r="J5" s="177">
        <f>RES_hhdet_in_tesh!J5/RES_summary!J$21</f>
        <v>0</v>
      </c>
      <c r="K5" s="177">
        <f>RES_hhdet_in_tesh!K5/RES_summary!K$21</f>
        <v>0</v>
      </c>
      <c r="L5" s="177">
        <f>RES_hhdet_in_tesh!L5/RES_summary!L$21</f>
        <v>0</v>
      </c>
      <c r="M5" s="177">
        <f>RES_hhdet_in_tesh!M5/RES_summary!M$21</f>
        <v>0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</v>
      </c>
      <c r="E6" s="177">
        <f>RES_hhdet_in_tesh!E6/RES_summary!E$21</f>
        <v>0</v>
      </c>
      <c r="F6" s="177">
        <f>RES_hhdet_in_tesh!F6/RES_summary!F$21</f>
        <v>0</v>
      </c>
      <c r="G6" s="177">
        <f>RES_hhdet_in_tesh!G6/RES_summary!G$21</f>
        <v>0</v>
      </c>
      <c r="H6" s="177">
        <f>RES_hhdet_in_tesh!H6/RES_summary!H$21</f>
        <v>0</v>
      </c>
      <c r="I6" s="177">
        <f>RES_hhdet_in_tesh!I6/RES_summary!I$21</f>
        <v>0</v>
      </c>
      <c r="J6" s="177">
        <f>RES_hhdet_in_tesh!J6/RES_summary!J$21</f>
        <v>0</v>
      </c>
      <c r="K6" s="177">
        <f>RES_hhdet_in_tesh!K6/RES_summary!K$21</f>
        <v>0</v>
      </c>
      <c r="L6" s="177">
        <f>RES_hhdet_in_tesh!L6/RES_summary!L$21</f>
        <v>0</v>
      </c>
      <c r="M6" s="177">
        <f>RES_hhdet_in_tesh!M6/RES_summary!M$21</f>
        <v>0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0</v>
      </c>
      <c r="E7" s="178">
        <f>RES_hhdet_in_tesh!E7/RES_summary!E$21</f>
        <v>0</v>
      </c>
      <c r="F7" s="178">
        <f>RES_hhdet_in_tesh!F7/RES_summary!F$21</f>
        <v>0</v>
      </c>
      <c r="G7" s="178">
        <f>RES_hhdet_in_tesh!G7/RES_summary!G$21</f>
        <v>0</v>
      </c>
      <c r="H7" s="178">
        <f>RES_hhdet_in_tesh!H7/RES_summary!H$21</f>
        <v>0</v>
      </c>
      <c r="I7" s="178">
        <f>RES_hhdet_in_tesh!I7/RES_summary!I$21</f>
        <v>0</v>
      </c>
      <c r="J7" s="178">
        <f>RES_hhdet_in_tesh!J7/RES_summary!J$21</f>
        <v>0</v>
      </c>
      <c r="K7" s="178">
        <f>RES_hhdet_in_tesh!K7/RES_summary!K$21</f>
        <v>0</v>
      </c>
      <c r="L7" s="178">
        <f>RES_hhdet_in_tesh!L7/RES_summary!L$21</f>
        <v>0</v>
      </c>
      <c r="M7" s="178">
        <f>RES_hhdet_in_tesh!M7/RES_summary!M$21</f>
        <v>0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0</v>
      </c>
      <c r="E8" s="177">
        <f>RES_hhdet_in_tesh!E8/RES_summary!E$21</f>
        <v>0</v>
      </c>
      <c r="F8" s="177">
        <f>RES_hhdet_in_tesh!F8/RES_summary!F$21</f>
        <v>0</v>
      </c>
      <c r="G8" s="177">
        <f>RES_hhdet_in_tesh!G8/RES_summary!G$21</f>
        <v>0</v>
      </c>
      <c r="H8" s="177">
        <f>RES_hhdet_in_tesh!H8/RES_summary!H$21</f>
        <v>0</v>
      </c>
      <c r="I8" s="177">
        <f>RES_hhdet_in_tesh!I8/RES_summary!I$21</f>
        <v>0</v>
      </c>
      <c r="J8" s="177">
        <f>RES_hhdet_in_tesh!J8/RES_summary!J$21</f>
        <v>0</v>
      </c>
      <c r="K8" s="177">
        <f>RES_hhdet_in_tesh!K8/RES_summary!K$21</f>
        <v>0</v>
      </c>
      <c r="L8" s="177">
        <f>RES_hhdet_in_tesh!L8/RES_summary!L$21</f>
        <v>0</v>
      </c>
      <c r="M8" s="177">
        <f>RES_hhdet_in_tesh!M8/RES_summary!M$21</f>
        <v>0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0</v>
      </c>
      <c r="E9" s="178">
        <f>RES_hhdet_in_tesh!E9/RES_summary!E$21</f>
        <v>0</v>
      </c>
      <c r="F9" s="178">
        <f>RES_hhdet_in_tesh!F9/RES_summary!F$21</f>
        <v>0</v>
      </c>
      <c r="G9" s="178">
        <f>RES_hhdet_in_tesh!G9/RES_summary!G$21</f>
        <v>0</v>
      </c>
      <c r="H9" s="178">
        <f>RES_hhdet_in_tesh!H9/RES_summary!H$21</f>
        <v>0</v>
      </c>
      <c r="I9" s="178">
        <f>RES_hhdet_in_tesh!I9/RES_summary!I$21</f>
        <v>0</v>
      </c>
      <c r="J9" s="178">
        <f>RES_hhdet_in_tesh!J9/RES_summary!J$21</f>
        <v>0</v>
      </c>
      <c r="K9" s="178">
        <f>RES_hhdet_in_tesh!K9/RES_summary!K$21</f>
        <v>0</v>
      </c>
      <c r="L9" s="178">
        <f>RES_hhdet_in_tesh!L9/RES_summary!L$21</f>
        <v>0</v>
      </c>
      <c r="M9" s="178">
        <f>RES_hhdet_in_tesh!M9/RES_summary!M$21</f>
        <v>0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0</v>
      </c>
      <c r="E15" s="180">
        <f>RES_hhdet_in_tesh!E15/RES_summary!E$21</f>
        <v>0</v>
      </c>
      <c r="F15" s="180">
        <f>RES_hhdet_in_tesh!F15/RES_summary!F$21</f>
        <v>0</v>
      </c>
      <c r="G15" s="180">
        <f>RES_hhdet_in_tesh!G15/RES_summary!G$21</f>
        <v>0</v>
      </c>
      <c r="H15" s="180">
        <f>RES_hhdet_in_tesh!H15/RES_summary!H$21</f>
        <v>0</v>
      </c>
      <c r="I15" s="180">
        <f>RES_hhdet_in_tesh!I15/RES_summary!I$21</f>
        <v>0</v>
      </c>
      <c r="J15" s="180">
        <f>RES_hhdet_in_tesh!J15/RES_summary!J$21</f>
        <v>0</v>
      </c>
      <c r="K15" s="180">
        <f>RES_hhdet_in_tesh!K15/RES_summary!K$21</f>
        <v>0</v>
      </c>
      <c r="L15" s="180">
        <f>RES_hhdet_in_tesh!L15/RES_summary!L$21</f>
        <v>0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0</v>
      </c>
      <c r="L16" s="179">
        <f>RES_hhdet_in_tesh!L16/RES_summary!L$21</f>
        <v>0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0</v>
      </c>
      <c r="L17" s="177">
        <f>RES_hhdet_in_tesh!L17/RES_summary!L$21</f>
        <v>0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0</v>
      </c>
      <c r="L18" s="177">
        <f>RES_hhdet_in_tesh!L18/RES_summary!L$21</f>
        <v>0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0</v>
      </c>
      <c r="E19" s="178">
        <f>RES_hhdet_in_tesh!E19/RES_summary!E$21</f>
        <v>0</v>
      </c>
      <c r="F19" s="178">
        <f>RES_hhdet_in_tesh!F19/RES_summary!F$21</f>
        <v>0</v>
      </c>
      <c r="G19" s="178">
        <f>RES_hhdet_in_tesh!G19/RES_summary!G$21</f>
        <v>0</v>
      </c>
      <c r="H19" s="178">
        <f>RES_hhdet_in_tesh!H19/RES_summary!H$21</f>
        <v>0</v>
      </c>
      <c r="I19" s="178">
        <f>RES_hhdet_in_tesh!I19/RES_summary!I$21</f>
        <v>0</v>
      </c>
      <c r="J19" s="178">
        <f>RES_hhdet_in_tesh!J19/RES_summary!J$21</f>
        <v>0</v>
      </c>
      <c r="K19" s="178">
        <f>RES_hhdet_in_tesh!K19/RES_summary!K$21</f>
        <v>0</v>
      </c>
      <c r="L19" s="178">
        <f>RES_hhdet_in_tesh!L19/RES_summary!L$21</f>
        <v>0</v>
      </c>
      <c r="M19" s="178">
        <f>RES_hhdet_in_tesh!M19/RES_summary!M$21</f>
        <v>0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0</v>
      </c>
      <c r="E22" s="176">
        <f>RES_hhdet_in_tesh!E22/RES_summary!E$21</f>
        <v>0</v>
      </c>
      <c r="F22" s="176">
        <f>RES_hhdet_in_tesh!F22/RES_summary!F$21</f>
        <v>0</v>
      </c>
      <c r="G22" s="176">
        <f>RES_hhdet_in_tesh!G22/RES_summary!G$21</f>
        <v>0</v>
      </c>
      <c r="H22" s="176">
        <f>RES_hhdet_in_tesh!H22/RES_summary!H$21</f>
        <v>0</v>
      </c>
      <c r="I22" s="176">
        <f>RES_hhdet_in_tesh!I22/RES_summary!I$21</f>
        <v>0</v>
      </c>
      <c r="J22" s="176">
        <f>RES_hhdet_in_tesh!J22/RES_summary!J$21</f>
        <v>0</v>
      </c>
      <c r="K22" s="176">
        <f>RES_hhdet_in_tesh!K22/RES_summary!K$21</f>
        <v>0</v>
      </c>
      <c r="L22" s="176">
        <f>RES_hhdet_in_tesh!L22/RES_summary!L$21</f>
        <v>0</v>
      </c>
      <c r="M22" s="176">
        <f>RES_hhdet_in_tesh!M22/RES_summary!M$21</f>
        <v>0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43.452596851747195</v>
      </c>
      <c r="D24" s="184">
        <f>RES_hhdet_in_tesh!D24/RES_summary!D$21</f>
        <v>42.680246162069452</v>
      </c>
      <c r="E24" s="184">
        <f>RES_hhdet_in_tesh!E24/RES_summary!E$21</f>
        <v>41.708416001929919</v>
      </c>
      <c r="F24" s="184">
        <f>RES_hhdet_in_tesh!F24/RES_summary!F$21</f>
        <v>40.184915761498303</v>
      </c>
      <c r="G24" s="184">
        <f>RES_hhdet_in_tesh!G24/RES_summary!G$21</f>
        <v>39.326551187078493</v>
      </c>
      <c r="H24" s="184">
        <f>RES_hhdet_in_tesh!H24/RES_summary!H$21</f>
        <v>39.918772449305543</v>
      </c>
      <c r="I24" s="184">
        <f>RES_hhdet_in_tesh!I24/RES_summary!I$21</f>
        <v>36.974775403043473</v>
      </c>
      <c r="J24" s="184">
        <f>RES_hhdet_in_tesh!J24/RES_summary!J$21</f>
        <v>48.346033237969237</v>
      </c>
      <c r="K24" s="184">
        <f>RES_hhdet_in_tesh!K24/RES_summary!K$21</f>
        <v>42.804695088508993</v>
      </c>
      <c r="L24" s="184">
        <f>RES_hhdet_in_tesh!L24/RES_summary!L$21</f>
        <v>0</v>
      </c>
      <c r="M24" s="184">
        <f>RES_hhdet_in_tesh!M24/RES_summary!M$21</f>
        <v>46.833344116992265</v>
      </c>
      <c r="N24" s="184">
        <f>RES_hhdet_in_tesh!N24/RES_summary!N$21</f>
        <v>47.667585223185775</v>
      </c>
      <c r="O24" s="184">
        <f>RES_hhdet_in_tesh!O24/RES_summary!O$21</f>
        <v>0</v>
      </c>
      <c r="P24" s="184">
        <f>RES_hhdet_in_tesh!P24/RES_summary!P$21</f>
        <v>48.62808995757311</v>
      </c>
      <c r="Q24" s="184">
        <f>RES_hhdet_in_tesh!Q24/RES_summary!Q$21</f>
        <v>51.401917030644668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3.7079702437010833</v>
      </c>
      <c r="D25" s="178">
        <f>RES_hhdet_in_tesh!D25/RES_summary!D$21</f>
        <v>4.9170115727339594</v>
      </c>
      <c r="E25" s="178">
        <f>RES_hhdet_in_tesh!E25/RES_summary!E$21</f>
        <v>6.3173371815692843</v>
      </c>
      <c r="F25" s="178">
        <f>RES_hhdet_in_tesh!F25/RES_summary!F$21</f>
        <v>4.9795791672682608</v>
      </c>
      <c r="G25" s="178">
        <f>RES_hhdet_in_tesh!G25/RES_summary!G$21</f>
        <v>4.918482604579224</v>
      </c>
      <c r="H25" s="178">
        <f>RES_hhdet_in_tesh!H25/RES_summary!H$21</f>
        <v>5.5932266362111402</v>
      </c>
      <c r="I25" s="178">
        <f>RES_hhdet_in_tesh!I25/RES_summary!I$21</f>
        <v>4.6782082334207598</v>
      </c>
      <c r="J25" s="178">
        <f>RES_hhdet_in_tesh!J25/RES_summary!J$21</f>
        <v>3.6276087612344385</v>
      </c>
      <c r="K25" s="178">
        <f>RES_hhdet_in_tesh!K25/RES_summary!K$21</f>
        <v>1.3040985603351221</v>
      </c>
      <c r="L25" s="178">
        <f>RES_hhdet_in_tesh!L25/RES_summary!L$21</f>
        <v>0</v>
      </c>
      <c r="M25" s="178">
        <f>RES_hhdet_in_tesh!M25/RES_summary!M$21</f>
        <v>4.0872911041167974</v>
      </c>
      <c r="N25" s="178">
        <f>RES_hhdet_in_tesh!N25/RES_summary!N$21</f>
        <v>4.8644518653870445</v>
      </c>
      <c r="O25" s="178">
        <f>RES_hhdet_in_tesh!O25/RES_summary!O$21</f>
        <v>0</v>
      </c>
      <c r="P25" s="178">
        <f>RES_hhdet_in_tesh!P25/RES_summary!P$21</f>
        <v>4.6467031038487061</v>
      </c>
      <c r="Q25" s="178">
        <f>RES_hhdet_in_tesh!Q25/RES_summary!Q$21</f>
        <v>6.3649178293700235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3.2390209627911002</v>
      </c>
      <c r="D26" s="177">
        <f>RES_hhdet_in_tesh!D26/RES_summary!D$21</f>
        <v>4.8048464393561492</v>
      </c>
      <c r="E26" s="177">
        <f>RES_hhdet_in_tesh!E26/RES_summary!E$21</f>
        <v>5.1816562412682385</v>
      </c>
      <c r="F26" s="177">
        <f>RES_hhdet_in_tesh!F26/RES_summary!F$21</f>
        <v>4.548453237686175</v>
      </c>
      <c r="G26" s="177">
        <f>RES_hhdet_in_tesh!G26/RES_summary!G$21</f>
        <v>4.8344476836637238</v>
      </c>
      <c r="H26" s="177">
        <f>RES_hhdet_in_tesh!H26/RES_summary!H$21</f>
        <v>5.4690944486824877</v>
      </c>
      <c r="I26" s="177">
        <f>RES_hhdet_in_tesh!I26/RES_summary!I$21</f>
        <v>4.5748594485602085</v>
      </c>
      <c r="J26" s="177">
        <f>RES_hhdet_in_tesh!J26/RES_summary!J$21</f>
        <v>3.4610372426939238</v>
      </c>
      <c r="K26" s="177">
        <f>RES_hhdet_in_tesh!K26/RES_summary!K$21</f>
        <v>1.281676067838142</v>
      </c>
      <c r="L26" s="177">
        <f>RES_hhdet_in_tesh!L26/RES_summary!L$21</f>
        <v>0</v>
      </c>
      <c r="M26" s="177">
        <f>RES_hhdet_in_tesh!M26/RES_summary!M$21</f>
        <v>3.9680826006534722</v>
      </c>
      <c r="N26" s="177">
        <f>RES_hhdet_in_tesh!N26/RES_summary!N$21</f>
        <v>4.6641217320992103</v>
      </c>
      <c r="O26" s="177">
        <f>RES_hhdet_in_tesh!O26/RES_summary!O$21</f>
        <v>0</v>
      </c>
      <c r="P26" s="177">
        <f>RES_hhdet_in_tesh!P26/RES_summary!P$21</f>
        <v>4.5720849262474967</v>
      </c>
      <c r="Q26" s="177">
        <f>RES_hhdet_in_tesh!Q26/RES_summary!Q$21</f>
        <v>6.1051759272175019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0.46894928090998284</v>
      </c>
      <c r="D27" s="177">
        <f>RES_hhdet_in_tesh!D27/RES_summary!D$21</f>
        <v>0.11216513337781031</v>
      </c>
      <c r="E27" s="177">
        <f>RES_hhdet_in_tesh!E27/RES_summary!E$21</f>
        <v>1.135680940301045</v>
      </c>
      <c r="F27" s="177">
        <f>RES_hhdet_in_tesh!F27/RES_summary!F$21</f>
        <v>0.43112592958208557</v>
      </c>
      <c r="G27" s="177">
        <f>RES_hhdet_in_tesh!G27/RES_summary!G$21</f>
        <v>8.4034920915500744E-2</v>
      </c>
      <c r="H27" s="177">
        <f>RES_hhdet_in_tesh!H27/RES_summary!H$21</f>
        <v>0.12413218752865296</v>
      </c>
      <c r="I27" s="177">
        <f>RES_hhdet_in_tesh!I27/RES_summary!I$21</f>
        <v>0.10334878486055167</v>
      </c>
      <c r="J27" s="177">
        <f>RES_hhdet_in_tesh!J27/RES_summary!J$21</f>
        <v>0.16657151854051502</v>
      </c>
      <c r="K27" s="177">
        <f>RES_hhdet_in_tesh!K27/RES_summary!K$21</f>
        <v>2.2422492496979876E-2</v>
      </c>
      <c r="L27" s="177">
        <f>RES_hhdet_in_tesh!L27/RES_summary!L$21</f>
        <v>0</v>
      </c>
      <c r="M27" s="177">
        <f>RES_hhdet_in_tesh!M27/RES_summary!M$21</f>
        <v>0.11920850346332522</v>
      </c>
      <c r="N27" s="177">
        <f>RES_hhdet_in_tesh!N27/RES_summary!N$21</f>
        <v>0.20033013328783411</v>
      </c>
      <c r="O27" s="177">
        <f>RES_hhdet_in_tesh!O27/RES_summary!O$21</f>
        <v>0</v>
      </c>
      <c r="P27" s="177">
        <f>RES_hhdet_in_tesh!P27/RES_summary!P$21</f>
        <v>7.4618177601208854E-2</v>
      </c>
      <c r="Q27" s="177">
        <f>RES_hhdet_in_tesh!Q27/RES_summary!Q$21</f>
        <v>0.25974190215252269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29.474580190587552</v>
      </c>
      <c r="D28" s="178">
        <f>RES_hhdet_in_tesh!D28/RES_summary!D$21</f>
        <v>27.843888158123058</v>
      </c>
      <c r="E28" s="178">
        <f>RES_hhdet_in_tesh!E28/RES_summary!E$21</f>
        <v>25.558355079417353</v>
      </c>
      <c r="F28" s="178">
        <f>RES_hhdet_in_tesh!F28/RES_summary!F$21</f>
        <v>24.45127160236331</v>
      </c>
      <c r="G28" s="178">
        <f>RES_hhdet_in_tesh!G28/RES_summary!G$21</f>
        <v>23.648177945061821</v>
      </c>
      <c r="H28" s="178">
        <f>RES_hhdet_in_tesh!H28/RES_summary!H$21</f>
        <v>23.249965547902921</v>
      </c>
      <c r="I28" s="178">
        <f>RES_hhdet_in_tesh!I28/RES_summary!I$21</f>
        <v>21.577594096664292</v>
      </c>
      <c r="J28" s="178">
        <f>RES_hhdet_in_tesh!J28/RES_summary!J$21</f>
        <v>33.414719040969352</v>
      </c>
      <c r="K28" s="178">
        <f>RES_hhdet_in_tesh!K28/RES_summary!K$21</f>
        <v>31.561873030602055</v>
      </c>
      <c r="L28" s="178">
        <f>RES_hhdet_in_tesh!L28/RES_summary!L$21</f>
        <v>0</v>
      </c>
      <c r="M28" s="178">
        <f>RES_hhdet_in_tesh!M28/RES_summary!M$21</f>
        <v>31.435499467106897</v>
      </c>
      <c r="N28" s="178">
        <f>RES_hhdet_in_tesh!N28/RES_summary!N$21</f>
        <v>31.478992987987127</v>
      </c>
      <c r="O28" s="178">
        <f>RES_hhdet_in_tesh!O28/RES_summary!O$21</f>
        <v>0</v>
      </c>
      <c r="P28" s="178">
        <f>RES_hhdet_in_tesh!P28/RES_summary!P$21</f>
        <v>32.606526334230274</v>
      </c>
      <c r="Q28" s="178">
        <f>RES_hhdet_in_tesh!Q28/RES_summary!Q$21</f>
        <v>32.8474370995391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29.474580190587552</v>
      </c>
      <c r="D29" s="177">
        <f>RES_hhdet_in_tesh!D29/RES_summary!D$21</f>
        <v>27.843888158123058</v>
      </c>
      <c r="E29" s="177">
        <f>RES_hhdet_in_tesh!E29/RES_summary!E$21</f>
        <v>25.558355079417353</v>
      </c>
      <c r="F29" s="177">
        <f>RES_hhdet_in_tesh!F29/RES_summary!F$21</f>
        <v>24.45127160236331</v>
      </c>
      <c r="G29" s="177">
        <f>RES_hhdet_in_tesh!G29/RES_summary!G$21</f>
        <v>23.648177945061821</v>
      </c>
      <c r="H29" s="177">
        <f>RES_hhdet_in_tesh!H29/RES_summary!H$21</f>
        <v>23.249965547902921</v>
      </c>
      <c r="I29" s="177">
        <f>RES_hhdet_in_tesh!I29/RES_summary!I$21</f>
        <v>21.577594096664292</v>
      </c>
      <c r="J29" s="177">
        <f>RES_hhdet_in_tesh!J29/RES_summary!J$21</f>
        <v>33.414719040969352</v>
      </c>
      <c r="K29" s="177">
        <f>RES_hhdet_in_tesh!K29/RES_summary!K$21</f>
        <v>31.561873030602055</v>
      </c>
      <c r="L29" s="177">
        <f>RES_hhdet_in_tesh!L29/RES_summary!L$21</f>
        <v>0</v>
      </c>
      <c r="M29" s="177">
        <f>RES_hhdet_in_tesh!M29/RES_summary!M$21</f>
        <v>31.435499467106897</v>
      </c>
      <c r="N29" s="177">
        <f>RES_hhdet_in_tesh!N29/RES_summary!N$21</f>
        <v>31.478992987987127</v>
      </c>
      <c r="O29" s="177">
        <f>RES_hhdet_in_tesh!O29/RES_summary!O$21</f>
        <v>0</v>
      </c>
      <c r="P29" s="177">
        <f>RES_hhdet_in_tesh!P29/RES_summary!P$21</f>
        <v>32.606526334230274</v>
      </c>
      <c r="Q29" s="177">
        <f>RES_hhdet_in_tesh!Q29/RES_summary!Q$21</f>
        <v>32.8474370995391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5.7460846215920709</v>
      </c>
      <c r="D30" s="178">
        <f>RES_hhdet_in_tesh!D30/RES_summary!D$21</f>
        <v>5.4845110130021641</v>
      </c>
      <c r="E30" s="178">
        <f>RES_hhdet_in_tesh!E30/RES_summary!E$21</f>
        <v>5.4684827861593037</v>
      </c>
      <c r="F30" s="178">
        <f>RES_hhdet_in_tesh!F30/RES_summary!F$21</f>
        <v>5.6706057923546194</v>
      </c>
      <c r="G30" s="178">
        <f>RES_hhdet_in_tesh!G30/RES_summary!G$21</f>
        <v>5.9252158244055542</v>
      </c>
      <c r="H30" s="178">
        <f>RES_hhdet_in_tesh!H30/RES_summary!H$21</f>
        <v>5.9625720352477707</v>
      </c>
      <c r="I30" s="178">
        <f>RES_hhdet_in_tesh!I30/RES_summary!I$21</f>
        <v>5.811270998989901</v>
      </c>
      <c r="J30" s="178">
        <f>RES_hhdet_in_tesh!J30/RES_summary!J$21</f>
        <v>6.3830926176544445</v>
      </c>
      <c r="K30" s="178">
        <f>RES_hhdet_in_tesh!K30/RES_summary!K$21</f>
        <v>5.0491499074073891</v>
      </c>
      <c r="L30" s="178">
        <f>RES_hhdet_in_tesh!L30/RES_summary!L$21</f>
        <v>0</v>
      </c>
      <c r="M30" s="178">
        <f>RES_hhdet_in_tesh!M30/RES_summary!M$21</f>
        <v>6.2480870492911436</v>
      </c>
      <c r="N30" s="178">
        <f>RES_hhdet_in_tesh!N30/RES_summary!N$21</f>
        <v>6.2144813888110191</v>
      </c>
      <c r="O30" s="178">
        <f>RES_hhdet_in_tesh!O30/RES_summary!O$21</f>
        <v>0</v>
      </c>
      <c r="P30" s="178">
        <f>RES_hhdet_in_tesh!P30/RES_summary!P$21</f>
        <v>6.3791828668754693</v>
      </c>
      <c r="Q30" s="178">
        <f>RES_hhdet_in_tesh!Q30/RES_summary!Q$21</f>
        <v>6.7036563315546074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5.7708992938922847</v>
      </c>
      <c r="D31" s="183">
        <f>RES_hhdet_in_tesh!D31/RES_summary!D$21</f>
        <v>5.7742972015800174</v>
      </c>
      <c r="E31" s="183">
        <f>RES_hhdet_in_tesh!E31/RES_summary!E$21</f>
        <v>5.7587158410230597</v>
      </c>
      <c r="F31" s="183">
        <f>RES_hhdet_in_tesh!F31/RES_summary!F$21</f>
        <v>5.9112658363851267</v>
      </c>
      <c r="G31" s="183">
        <f>RES_hhdet_in_tesh!G31/RES_summary!G$21</f>
        <v>0</v>
      </c>
      <c r="H31" s="183">
        <f>RES_hhdet_in_tesh!H31/RES_summary!H$21</f>
        <v>6.1473728150962677</v>
      </c>
      <c r="I31" s="183">
        <f>RES_hhdet_in_tesh!I31/RES_summary!I$21</f>
        <v>6.1855018932676762</v>
      </c>
      <c r="J31" s="183">
        <f>RES_hhdet_in_tesh!J31/RES_summary!J$21</f>
        <v>6.2694054929807432</v>
      </c>
      <c r="K31" s="183">
        <f>RES_hhdet_in_tesh!K31/RES_summary!K$21</f>
        <v>5.1673794594456721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6.4741924395309454</v>
      </c>
      <c r="Q31" s="183">
        <f>RES_hhdet_in_tesh!Q31/RES_summary!Q$21</f>
        <v>6.6821372815603475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5.4699064925160785</v>
      </c>
      <c r="E32" s="183">
        <f>RES_hhdet_in_tesh!E32/RES_summary!E$21</f>
        <v>5.4020965622662471</v>
      </c>
      <c r="F32" s="183">
        <f>RES_hhdet_in_tesh!F32/RES_summary!F$21</f>
        <v>5.5113533160972086</v>
      </c>
      <c r="G32" s="183">
        <f>RES_hhdet_in_tesh!G32/RES_summary!G$21</f>
        <v>5.7657843066811267</v>
      </c>
      <c r="H32" s="183">
        <f>RES_hhdet_in_tesh!H32/RES_summary!H$21</f>
        <v>5.730401075754517</v>
      </c>
      <c r="I32" s="183">
        <f>RES_hhdet_in_tesh!I32/RES_summary!I$21</f>
        <v>5.7774941476492874</v>
      </c>
      <c r="J32" s="183">
        <f>RES_hhdet_in_tesh!J32/RES_summary!J$21</f>
        <v>5.8775930745870308</v>
      </c>
      <c r="K32" s="183">
        <f>RES_hhdet_in_tesh!K32/RES_summary!K$21</f>
        <v>4.8077684127674676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6.2350457279282434</v>
      </c>
      <c r="Q32" s="183">
        <f>RES_hhdet_in_tesh!Q32/RES_summary!Q$21</f>
        <v>6.5060450535852699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0.12326545774722354</v>
      </c>
      <c r="E33" s="182">
        <f>RES_hhdet_in_tesh!E33/RES_summary!E$21</f>
        <v>0.12132911725668057</v>
      </c>
      <c r="F33" s="182">
        <f>RES_hhdet_in_tesh!F33/RES_summary!F$21</f>
        <v>0.12343901022866732</v>
      </c>
      <c r="G33" s="182">
        <f>RES_hhdet_in_tesh!G33/RES_summary!G$21</f>
        <v>0.12864515564876899</v>
      </c>
      <c r="H33" s="182">
        <f>RES_hhdet_in_tesh!H33/RES_summary!H$21</f>
        <v>0.12742460675566922</v>
      </c>
      <c r="I33" s="182">
        <f>RES_hhdet_in_tesh!I33/RES_summary!I$21</f>
        <v>0.12816982258037896</v>
      </c>
      <c r="J33" s="182">
        <f>RES_hhdet_in_tesh!J33/RES_summary!J$21</f>
        <v>0.12976489482435802</v>
      </c>
      <c r="K33" s="182">
        <f>RES_hhdet_in_tesh!K33/RES_summary!K$21</f>
        <v>0.10571472445312474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0.17698374226905836</v>
      </c>
      <c r="Q33" s="182">
        <f>RES_hhdet_in_tesh!Q33/RES_summary!Q$21</f>
        <v>0.45176335558864711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5.3466410347688553</v>
      </c>
      <c r="E34" s="181">
        <f>RES_hhdet_in_tesh!E34/RES_summary!E$21</f>
        <v>5.2807674450095661</v>
      </c>
      <c r="F34" s="181">
        <f>RES_hhdet_in_tesh!F34/RES_summary!F$21</f>
        <v>5.3879143058685406</v>
      </c>
      <c r="G34" s="181">
        <f>RES_hhdet_in_tesh!G34/RES_summary!G$21</f>
        <v>5.6371391510323594</v>
      </c>
      <c r="H34" s="181">
        <f>RES_hhdet_in_tesh!H34/RES_summary!H$21</f>
        <v>5.6029764689988495</v>
      </c>
      <c r="I34" s="181">
        <f>RES_hhdet_in_tesh!I34/RES_summary!I$21</f>
        <v>5.6493243250689078</v>
      </c>
      <c r="J34" s="181">
        <f>RES_hhdet_in_tesh!J34/RES_summary!J$21</f>
        <v>5.7478281797626725</v>
      </c>
      <c r="K34" s="181">
        <f>RES_hhdet_in_tesh!K34/RES_summary!K$21</f>
        <v>4.7020536883143418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6.0580619856591849</v>
      </c>
      <c r="Q34" s="181">
        <f>RES_hhdet_in_tesh!Q34/RES_summary!Q$21</f>
        <v>6.0542816979966219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5.7279722737809884</v>
      </c>
      <c r="D35" s="180">
        <f>RES_hhdet_in_tesh!D35/RES_summary!D$21</f>
        <v>5.5493177756104668</v>
      </c>
      <c r="E35" s="180">
        <f>RES_hhdet_in_tesh!E35/RES_summary!E$21</f>
        <v>0</v>
      </c>
      <c r="F35" s="180">
        <f>RES_hhdet_in_tesh!F35/RES_summary!F$21</f>
        <v>5.7747452942788913</v>
      </c>
      <c r="G35" s="180">
        <f>RES_hhdet_in_tesh!G35/RES_summary!G$21</f>
        <v>6.0322243459422316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6.5997619649850794</v>
      </c>
      <c r="K35" s="180">
        <f>RES_hhdet_in_tesh!K35/RES_summary!K$21</f>
        <v>5.3100787932015789</v>
      </c>
      <c r="L35" s="180">
        <f>RES_hhdet_in_tesh!L35/RES_summary!L$21</f>
        <v>0</v>
      </c>
      <c r="M35" s="180">
        <f>RES_hhdet_in_tesh!M35/RES_summary!M$21</f>
        <v>6.6781145195865959</v>
      </c>
      <c r="N35" s="180">
        <f>RES_hhdet_in_tesh!N35/RES_summary!N$21</f>
        <v>6.7047290201395251</v>
      </c>
      <c r="O35" s="180">
        <f>RES_hhdet_in_tesh!O35/RES_summary!O$21</f>
        <v>0</v>
      </c>
      <c r="P35" s="180">
        <f>RES_hhdet_in_tesh!P35/RES_summary!P$21</f>
        <v>6.6067666239386549</v>
      </c>
      <c r="Q35" s="180">
        <f>RES_hhdet_in_tesh!Q35/RES_summary!Q$21</f>
        <v>6.9487087727562882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5.4707409890300518</v>
      </c>
      <c r="E36" s="179">
        <f>RES_hhdet_in_tesh!E36/RES_summary!E$21</f>
        <v>5.4088378433132211</v>
      </c>
      <c r="F36" s="179">
        <f>RES_hhdet_in_tesh!F36/RES_summary!F$21</f>
        <v>5.5139136064878036</v>
      </c>
      <c r="G36" s="179">
        <f>RES_hhdet_in_tesh!G36/RES_summary!G$21</f>
        <v>5.7666323548825051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5.8803110127764846</v>
      </c>
      <c r="K36" s="179">
        <f>RES_hhdet_in_tesh!K36/RES_summary!K$21</f>
        <v>4.8084843877056986</v>
      </c>
      <c r="L36" s="179">
        <f>RES_hhdet_in_tesh!L36/RES_summary!L$21</f>
        <v>0</v>
      </c>
      <c r="M36" s="179">
        <f>RES_hhdet_in_tesh!M36/RES_summary!M$21</f>
        <v>6.0917617316792443</v>
      </c>
      <c r="N36" s="179">
        <f>RES_hhdet_in_tesh!N36/RES_summary!N$21</f>
        <v>6.1082799990620877</v>
      </c>
      <c r="O36" s="179">
        <f>RES_hhdet_in_tesh!O36/RES_summary!O$21</f>
        <v>0</v>
      </c>
      <c r="P36" s="179">
        <f>RES_hhdet_in_tesh!P36/RES_summary!P$21</f>
        <v>6.2411458043917101</v>
      </c>
      <c r="Q36" s="179">
        <f>RES_hhdet_in_tesh!Q36/RES_summary!Q$21</f>
        <v>6.5251793002081779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0.12409995426119624</v>
      </c>
      <c r="E37" s="177">
        <f>RES_hhdet_in_tesh!E37/RES_summary!E$21</f>
        <v>0.12820271330448857</v>
      </c>
      <c r="F37" s="177">
        <f>RES_hhdet_in_tesh!F37/RES_summary!F$21</f>
        <v>0.12616023657116615</v>
      </c>
      <c r="G37" s="177">
        <f>RES_hhdet_in_tesh!G37/RES_summary!G$21</f>
        <v>0.12958728966611044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0.13389675301151951</v>
      </c>
      <c r="K37" s="177">
        <f>RES_hhdet_in_tesh!K37/RES_summary!K$21</f>
        <v>0.10726258608629523</v>
      </c>
      <c r="L37" s="177">
        <f>RES_hhdet_in_tesh!L37/RES_summary!L$21</f>
        <v>0</v>
      </c>
      <c r="M37" s="177">
        <f>RES_hhdet_in_tesh!M37/RES_summary!M$21</f>
        <v>0.13510698204165969</v>
      </c>
      <c r="N37" s="177">
        <f>RES_hhdet_in_tesh!N37/RES_summary!N$21</f>
        <v>0.13558757058762577</v>
      </c>
      <c r="O37" s="177">
        <f>RES_hhdet_in_tesh!O37/RES_summary!O$21</f>
        <v>0</v>
      </c>
      <c r="P37" s="177">
        <f>RES_hhdet_in_tesh!P37/RES_summary!P$21</f>
        <v>0.17988328823243635</v>
      </c>
      <c r="Q37" s="177">
        <f>RES_hhdet_in_tesh!Q37/RES_summary!Q$21</f>
        <v>0.46909050508240913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5.3466410347688553</v>
      </c>
      <c r="E38" s="177">
        <f>RES_hhdet_in_tesh!E38/RES_summary!E$21</f>
        <v>5.2806351300087337</v>
      </c>
      <c r="F38" s="177">
        <f>RES_hhdet_in_tesh!F38/RES_summary!F$21</f>
        <v>5.3877533699166369</v>
      </c>
      <c r="G38" s="177">
        <f>RES_hhdet_in_tesh!G38/RES_summary!G$21</f>
        <v>5.6370450652163946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5.7464142597649657</v>
      </c>
      <c r="K38" s="177">
        <f>RES_hhdet_in_tesh!K38/RES_summary!K$21</f>
        <v>4.7012218016194032</v>
      </c>
      <c r="L38" s="177">
        <f>RES_hhdet_in_tesh!L38/RES_summary!L$21</f>
        <v>0</v>
      </c>
      <c r="M38" s="177">
        <f>RES_hhdet_in_tesh!M38/RES_summary!M$21</f>
        <v>5.9566547496375843</v>
      </c>
      <c r="N38" s="177">
        <f>RES_hhdet_in_tesh!N38/RES_summary!N$21</f>
        <v>5.9726924284744634</v>
      </c>
      <c r="O38" s="177">
        <f>RES_hhdet_in_tesh!O38/RES_summary!O$21</f>
        <v>0</v>
      </c>
      <c r="P38" s="177">
        <f>RES_hhdet_in_tesh!P38/RES_summary!P$21</f>
        <v>6.0612625161592746</v>
      </c>
      <c r="Q38" s="177">
        <f>RES_hhdet_in_tesh!Q38/RES_summary!Q$21</f>
        <v>6.0560887951257678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4.5239617958664811</v>
      </c>
      <c r="D39" s="178">
        <f>RES_hhdet_in_tesh!D39/RES_summary!D$21</f>
        <v>4.4348354182102652</v>
      </c>
      <c r="E39" s="178">
        <f>RES_hhdet_in_tesh!E39/RES_summary!E$21</f>
        <v>4.3642409547839804</v>
      </c>
      <c r="F39" s="178">
        <f>RES_hhdet_in_tesh!F39/RES_summary!F$21</f>
        <v>5.0834591995121166</v>
      </c>
      <c r="G39" s="178">
        <f>RES_hhdet_in_tesh!G39/RES_summary!G$21</f>
        <v>4.8346748130318957</v>
      </c>
      <c r="H39" s="178">
        <f>RES_hhdet_in_tesh!H39/RES_summary!H$21</f>
        <v>5.1130082299437065</v>
      </c>
      <c r="I39" s="178">
        <f>RES_hhdet_in_tesh!I39/RES_summary!I$21</f>
        <v>4.9077020739685207</v>
      </c>
      <c r="J39" s="178">
        <f>RES_hhdet_in_tesh!J39/RES_summary!J$21</f>
        <v>4.9206128181110032</v>
      </c>
      <c r="K39" s="178">
        <f>RES_hhdet_in_tesh!K39/RES_summary!K$21</f>
        <v>4.8895735901644262</v>
      </c>
      <c r="L39" s="178">
        <f>RES_hhdet_in_tesh!L39/RES_summary!L$21</f>
        <v>0</v>
      </c>
      <c r="M39" s="178">
        <f>RES_hhdet_in_tesh!M39/RES_summary!M$21</f>
        <v>5.0624664964774295</v>
      </c>
      <c r="N39" s="178">
        <f>RES_hhdet_in_tesh!N39/RES_summary!N$21</f>
        <v>5.1096589810005844</v>
      </c>
      <c r="O39" s="178">
        <f>RES_hhdet_in_tesh!O39/RES_summary!O$21</f>
        <v>0</v>
      </c>
      <c r="P39" s="178">
        <f>RES_hhdet_in_tesh!P39/RES_summary!P$21</f>
        <v>4.9956776526186699</v>
      </c>
      <c r="Q39" s="178">
        <f>RES_hhdet_in_tesh!Q39/RES_summary!Q$21</f>
        <v>5.4859057701809402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4.5239617958664811</v>
      </c>
      <c r="D40" s="177">
        <f>RES_hhdet_in_tesh!D40/RES_summary!D$21</f>
        <v>0</v>
      </c>
      <c r="E40" s="177">
        <f>RES_hhdet_in_tesh!E40/RES_summary!E$21</f>
        <v>4.4403992216001447</v>
      </c>
      <c r="F40" s="177">
        <f>RES_hhdet_in_tesh!F40/RES_summary!F$21</f>
        <v>5.123096556552956</v>
      </c>
      <c r="G40" s="177">
        <f>RES_hhdet_in_tesh!G40/RES_summary!G$21</f>
        <v>5.0262023315202304</v>
      </c>
      <c r="H40" s="177">
        <f>RES_hhdet_in_tesh!H40/RES_summary!H$21</f>
        <v>5.1130082299437065</v>
      </c>
      <c r="I40" s="177">
        <f>RES_hhdet_in_tesh!I40/RES_summary!I$21</f>
        <v>4.9077020739685207</v>
      </c>
      <c r="J40" s="177">
        <f>RES_hhdet_in_tesh!J40/RES_summary!J$21</f>
        <v>4.9206128181110032</v>
      </c>
      <c r="K40" s="177">
        <f>RES_hhdet_in_tesh!K40/RES_summary!K$21</f>
        <v>4.8895735901644262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5.4470817943344851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4.4348354182102652</v>
      </c>
      <c r="E41" s="176">
        <f>RES_hhdet_in_tesh!E41/RES_summary!E$21</f>
        <v>4.3372863993768069</v>
      </c>
      <c r="F41" s="176">
        <f>RES_hhdet_in_tesh!F41/RES_summary!F$21</f>
        <v>4.8760288022513363</v>
      </c>
      <c r="G41" s="176">
        <f>RES_hhdet_in_tesh!G41/RES_summary!G$21</f>
        <v>4.7563819216545804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5.0624664964774295</v>
      </c>
      <c r="N41" s="176">
        <f>RES_hhdet_in_tesh!N41/RES_summary!N$21</f>
        <v>5.1096589810005844</v>
      </c>
      <c r="O41" s="176">
        <f>RES_hhdet_in_tesh!O41/RES_summary!O$21</f>
        <v>0</v>
      </c>
      <c r="P41" s="176">
        <f>RES_hhdet_in_tesh!P41/RES_summary!P$21</f>
        <v>4.9956776526186699</v>
      </c>
      <c r="Q41" s="176">
        <f>RES_hhdet_in_tesh!Q41/RES_summary!Q$21</f>
        <v>5.4882997484987488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0</v>
      </c>
      <c r="D43" s="184">
        <f>RES_hhdet_in_tesh!D43/RES_summary!D$21</f>
        <v>0</v>
      </c>
      <c r="E43" s="184">
        <f>RES_hhdet_in_tesh!E43/RES_summary!E$21</f>
        <v>0</v>
      </c>
      <c r="F43" s="184">
        <f>RES_hhdet_in_tesh!F43/RES_summary!F$21</f>
        <v>0</v>
      </c>
      <c r="G43" s="184">
        <f>RES_hhdet_in_tesh!G43/RES_summary!G$21</f>
        <v>0</v>
      </c>
      <c r="H43" s="184">
        <f>RES_hhdet_in_tesh!H43/RES_summary!H$21</f>
        <v>0</v>
      </c>
      <c r="I43" s="184">
        <f>RES_hhdet_in_tesh!I43/RES_summary!I$21</f>
        <v>0</v>
      </c>
      <c r="J43" s="184">
        <f>RES_hhdet_in_tesh!J43/RES_summary!J$21</f>
        <v>0</v>
      </c>
      <c r="K43" s="184">
        <f>RES_hhdet_in_tesh!K43/RES_summary!K$21</f>
        <v>0</v>
      </c>
      <c r="L43" s="184">
        <f>RES_hhdet_in_tesh!L43/RES_summary!L$21</f>
        <v>0</v>
      </c>
      <c r="M43" s="184">
        <f>RES_hhdet_in_tesh!M43/RES_summary!M$21</f>
        <v>0</v>
      </c>
      <c r="N43" s="184">
        <f>RES_hhdet_in_tesh!N43/RES_summary!N$21</f>
        <v>0</v>
      </c>
      <c r="O43" s="184">
        <f>RES_hhdet_in_tesh!O43/RES_summary!O$21</f>
        <v>48.00089213088404</v>
      </c>
      <c r="P43" s="184">
        <f>RES_hhdet_in_tesh!P43/RES_summary!P$21</f>
        <v>47.061240553230604</v>
      </c>
      <c r="Q43" s="184">
        <f>RES_hhdet_in_tesh!Q43/RES_summary!Q$21</f>
        <v>48.788333594437361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0</v>
      </c>
      <c r="D44" s="178">
        <f>RES_hhdet_in_tesh!D44/RES_summary!D$21</f>
        <v>0</v>
      </c>
      <c r="E44" s="178">
        <f>RES_hhdet_in_tesh!E44/RES_summary!E$21</f>
        <v>0</v>
      </c>
      <c r="F44" s="178">
        <f>RES_hhdet_in_tesh!F44/RES_summary!F$21</f>
        <v>0</v>
      </c>
      <c r="G44" s="178">
        <f>RES_hhdet_in_tesh!G44/RES_summary!G$21</f>
        <v>0</v>
      </c>
      <c r="H44" s="178">
        <f>RES_hhdet_in_tesh!H44/RES_summary!H$21</f>
        <v>0</v>
      </c>
      <c r="I44" s="178">
        <f>RES_hhdet_in_tesh!I44/RES_summary!I$21</f>
        <v>0</v>
      </c>
      <c r="J44" s="178">
        <f>RES_hhdet_in_tesh!J44/RES_summary!J$21</f>
        <v>0</v>
      </c>
      <c r="K44" s="178">
        <f>RES_hhdet_in_tesh!K44/RES_summary!K$21</f>
        <v>0</v>
      </c>
      <c r="L44" s="178">
        <f>RES_hhdet_in_tesh!L44/RES_summary!L$21</f>
        <v>0</v>
      </c>
      <c r="M44" s="178">
        <f>RES_hhdet_in_tesh!M44/RES_summary!M$21</f>
        <v>0</v>
      </c>
      <c r="N44" s="178">
        <f>RES_hhdet_in_tesh!N44/RES_summary!N$21</f>
        <v>0</v>
      </c>
      <c r="O44" s="178">
        <f>RES_hhdet_in_tesh!O44/RES_summary!O$21</f>
        <v>3.9004699425620042</v>
      </c>
      <c r="P44" s="178">
        <f>RES_hhdet_in_tesh!P44/RES_summary!P$21</f>
        <v>3.7656050951273627</v>
      </c>
      <c r="Q44" s="178">
        <f>RES_hhdet_in_tesh!Q44/RES_summary!Q$21</f>
        <v>4.937211213956024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0</v>
      </c>
      <c r="D45" s="177">
        <f>RES_hhdet_in_tesh!D45/RES_summary!D$21</f>
        <v>0</v>
      </c>
      <c r="E45" s="177">
        <f>RES_hhdet_in_tesh!E45/RES_summary!E$21</f>
        <v>0</v>
      </c>
      <c r="F45" s="177">
        <f>RES_hhdet_in_tesh!F45/RES_summary!F$21</f>
        <v>0</v>
      </c>
      <c r="G45" s="177">
        <f>RES_hhdet_in_tesh!G45/RES_summary!G$21</f>
        <v>0</v>
      </c>
      <c r="H45" s="177">
        <f>RES_hhdet_in_tesh!H45/RES_summary!H$21</f>
        <v>0</v>
      </c>
      <c r="I45" s="177">
        <f>RES_hhdet_in_tesh!I45/RES_summary!I$21</f>
        <v>0</v>
      </c>
      <c r="J45" s="177">
        <f>RES_hhdet_in_tesh!J45/RES_summary!J$21</f>
        <v>0</v>
      </c>
      <c r="K45" s="177">
        <f>RES_hhdet_in_tesh!K45/RES_summary!K$21</f>
        <v>0</v>
      </c>
      <c r="L45" s="177">
        <f>RES_hhdet_in_tesh!L45/RES_summary!L$21</f>
        <v>0</v>
      </c>
      <c r="M45" s="177">
        <f>RES_hhdet_in_tesh!M45/RES_summary!M$21</f>
        <v>0</v>
      </c>
      <c r="N45" s="177">
        <f>RES_hhdet_in_tesh!N45/RES_summary!N$21</f>
        <v>0</v>
      </c>
      <c r="O45" s="177">
        <f>RES_hhdet_in_tesh!O45/RES_summary!O$21</f>
        <v>3.876703609617429</v>
      </c>
      <c r="P45" s="177">
        <f>RES_hhdet_in_tesh!P45/RES_summary!P$21</f>
        <v>3.7051358584482426</v>
      </c>
      <c r="Q45" s="177">
        <f>RES_hhdet_in_tesh!Q45/RES_summary!Q$21</f>
        <v>4.7357316872095438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0</v>
      </c>
      <c r="D46" s="177">
        <f>RES_hhdet_in_tesh!D46/RES_summary!D$21</f>
        <v>0</v>
      </c>
      <c r="E46" s="177">
        <f>RES_hhdet_in_tesh!E46/RES_summary!E$21</f>
        <v>0</v>
      </c>
      <c r="F46" s="177">
        <f>RES_hhdet_in_tesh!F46/RES_summary!F$21</f>
        <v>0</v>
      </c>
      <c r="G46" s="177">
        <f>RES_hhdet_in_tesh!G46/RES_summary!G$21</f>
        <v>0</v>
      </c>
      <c r="H46" s="177">
        <f>RES_hhdet_in_tesh!H46/RES_summary!H$21</f>
        <v>0</v>
      </c>
      <c r="I46" s="177">
        <f>RES_hhdet_in_tesh!I46/RES_summary!I$21</f>
        <v>0</v>
      </c>
      <c r="J46" s="177">
        <f>RES_hhdet_in_tesh!J46/RES_summary!J$21</f>
        <v>0</v>
      </c>
      <c r="K46" s="177">
        <f>RES_hhdet_in_tesh!K46/RES_summary!K$21</f>
        <v>0</v>
      </c>
      <c r="L46" s="177">
        <f>RES_hhdet_in_tesh!L46/RES_summary!L$21</f>
        <v>0</v>
      </c>
      <c r="M46" s="177">
        <f>RES_hhdet_in_tesh!M46/RES_summary!M$21</f>
        <v>0</v>
      </c>
      <c r="N46" s="177">
        <f>RES_hhdet_in_tesh!N46/RES_summary!N$21</f>
        <v>0</v>
      </c>
      <c r="O46" s="177">
        <f>RES_hhdet_in_tesh!O46/RES_summary!O$21</f>
        <v>2.37663329445751E-2</v>
      </c>
      <c r="P46" s="177">
        <f>RES_hhdet_in_tesh!P46/RES_summary!P$21</f>
        <v>6.0469236679120346E-2</v>
      </c>
      <c r="Q46" s="177">
        <f>RES_hhdet_in_tesh!Q46/RES_summary!Q$21</f>
        <v>0.20147952674647965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0</v>
      </c>
      <c r="D47" s="178">
        <f>RES_hhdet_in_tesh!D47/RES_summary!D$21</f>
        <v>0</v>
      </c>
      <c r="E47" s="178">
        <f>RES_hhdet_in_tesh!E47/RES_summary!E$21</f>
        <v>0</v>
      </c>
      <c r="F47" s="178">
        <f>RES_hhdet_in_tesh!F47/RES_summary!F$21</f>
        <v>0</v>
      </c>
      <c r="G47" s="178">
        <f>RES_hhdet_in_tesh!G47/RES_summary!G$21</f>
        <v>0</v>
      </c>
      <c r="H47" s="178">
        <f>RES_hhdet_in_tesh!H47/RES_summary!H$21</f>
        <v>0</v>
      </c>
      <c r="I47" s="178">
        <f>RES_hhdet_in_tesh!I47/RES_summary!I$21</f>
        <v>0</v>
      </c>
      <c r="J47" s="178">
        <f>RES_hhdet_in_tesh!J47/RES_summary!J$21</f>
        <v>0</v>
      </c>
      <c r="K47" s="178">
        <f>RES_hhdet_in_tesh!K47/RES_summary!K$21</f>
        <v>0</v>
      </c>
      <c r="L47" s="178">
        <f>RES_hhdet_in_tesh!L47/RES_summary!L$21</f>
        <v>0</v>
      </c>
      <c r="M47" s="178">
        <f>RES_hhdet_in_tesh!M47/RES_summary!M$21</f>
        <v>0</v>
      </c>
      <c r="N47" s="178">
        <f>RES_hhdet_in_tesh!N47/RES_summary!N$21</f>
        <v>0</v>
      </c>
      <c r="O47" s="178">
        <f>RES_hhdet_in_tesh!O47/RES_summary!O$21</f>
        <v>32.827201162859602</v>
      </c>
      <c r="P47" s="178">
        <f>RES_hhdet_in_tesh!P47/RES_summary!P$21</f>
        <v>31.989733049043718</v>
      </c>
      <c r="Q47" s="178">
        <f>RES_hhdet_in_tesh!Q47/RES_summary!Q$21</f>
        <v>31.787626723151345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0</v>
      </c>
      <c r="D48" s="177">
        <f>RES_hhdet_in_tesh!D48/RES_summary!D$21</f>
        <v>0</v>
      </c>
      <c r="E48" s="177">
        <f>RES_hhdet_in_tesh!E48/RES_summary!E$21</f>
        <v>0</v>
      </c>
      <c r="F48" s="177">
        <f>RES_hhdet_in_tesh!F48/RES_summary!F$21</f>
        <v>0</v>
      </c>
      <c r="G48" s="177">
        <f>RES_hhdet_in_tesh!G48/RES_summary!G$21</f>
        <v>0</v>
      </c>
      <c r="H48" s="177">
        <f>RES_hhdet_in_tesh!H48/RES_summary!H$21</f>
        <v>0</v>
      </c>
      <c r="I48" s="177">
        <f>RES_hhdet_in_tesh!I48/RES_summary!I$21</f>
        <v>0</v>
      </c>
      <c r="J48" s="177">
        <f>RES_hhdet_in_tesh!J48/RES_summary!J$21</f>
        <v>0</v>
      </c>
      <c r="K48" s="177">
        <f>RES_hhdet_in_tesh!K48/RES_summary!K$21</f>
        <v>0</v>
      </c>
      <c r="L48" s="177">
        <f>RES_hhdet_in_tesh!L48/RES_summary!L$21</f>
        <v>0</v>
      </c>
      <c r="M48" s="177">
        <f>RES_hhdet_in_tesh!M48/RES_summary!M$21</f>
        <v>0</v>
      </c>
      <c r="N48" s="177">
        <f>RES_hhdet_in_tesh!N48/RES_summary!N$21</f>
        <v>0</v>
      </c>
      <c r="O48" s="177">
        <f>RES_hhdet_in_tesh!O48/RES_summary!O$21</f>
        <v>32.827201162859602</v>
      </c>
      <c r="P48" s="177">
        <f>RES_hhdet_in_tesh!P48/RES_summary!P$21</f>
        <v>31.989733049043718</v>
      </c>
      <c r="Q48" s="177">
        <f>RES_hhdet_in_tesh!Q48/RES_summary!Q$21</f>
        <v>31.787626723151345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0</v>
      </c>
      <c r="D49" s="178">
        <f>RES_hhdet_in_tesh!D49/RES_summary!D$21</f>
        <v>0</v>
      </c>
      <c r="E49" s="178">
        <f>RES_hhdet_in_tesh!E49/RES_summary!E$21</f>
        <v>0</v>
      </c>
      <c r="F49" s="178">
        <f>RES_hhdet_in_tesh!F49/RES_summary!F$21</f>
        <v>0</v>
      </c>
      <c r="G49" s="178">
        <f>RES_hhdet_in_tesh!G49/RES_summary!G$21</f>
        <v>0</v>
      </c>
      <c r="H49" s="178">
        <f>RES_hhdet_in_tesh!H49/RES_summary!H$21</f>
        <v>0</v>
      </c>
      <c r="I49" s="178">
        <f>RES_hhdet_in_tesh!I49/RES_summary!I$21</f>
        <v>0</v>
      </c>
      <c r="J49" s="178">
        <f>RES_hhdet_in_tesh!J49/RES_summary!J$21</f>
        <v>0</v>
      </c>
      <c r="K49" s="178">
        <f>RES_hhdet_in_tesh!K49/RES_summary!K$21</f>
        <v>0</v>
      </c>
      <c r="L49" s="178">
        <f>RES_hhdet_in_tesh!L49/RES_summary!L$21</f>
        <v>0</v>
      </c>
      <c r="M49" s="178">
        <f>RES_hhdet_in_tesh!M49/RES_summary!M$21</f>
        <v>0</v>
      </c>
      <c r="N49" s="178">
        <f>RES_hhdet_in_tesh!N49/RES_summary!N$21</f>
        <v>0</v>
      </c>
      <c r="O49" s="178">
        <f>RES_hhdet_in_tesh!O49/RES_summary!O$21</f>
        <v>6.2550294776975477</v>
      </c>
      <c r="P49" s="178">
        <f>RES_hhdet_in_tesh!P49/RES_summary!P$21</f>
        <v>6.3088300204338648</v>
      </c>
      <c r="Q49" s="178">
        <f>RES_hhdet_in_tesh!Q49/RES_summary!Q$21</f>
        <v>6.5737393892682148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0</v>
      </c>
      <c r="D50" s="183">
        <f>RES_hhdet_in_tesh!D50/RES_summary!D$21</f>
        <v>0</v>
      </c>
      <c r="E50" s="183">
        <f>RES_hhdet_in_tesh!E50/RES_summary!E$21</f>
        <v>0</v>
      </c>
      <c r="F50" s="183">
        <f>RES_hhdet_in_tesh!F50/RES_summary!F$21</f>
        <v>0</v>
      </c>
      <c r="G50" s="183">
        <f>RES_hhdet_in_tesh!G50/RES_summary!G$21</f>
        <v>0</v>
      </c>
      <c r="H50" s="183">
        <f>RES_hhdet_in_tesh!H50/RES_summary!H$21</f>
        <v>0</v>
      </c>
      <c r="I50" s="183">
        <f>RES_hhdet_in_tesh!I50/RES_summary!I$21</f>
        <v>0</v>
      </c>
      <c r="J50" s="183">
        <f>RES_hhdet_in_tesh!J50/RES_summary!J$21</f>
        <v>0</v>
      </c>
      <c r="K50" s="183">
        <f>RES_hhdet_in_tesh!K50/RES_summary!K$21</f>
        <v>0</v>
      </c>
      <c r="L50" s="183">
        <f>RES_hhdet_in_tesh!L50/RES_summary!L$21</f>
        <v>0</v>
      </c>
      <c r="M50" s="183">
        <f>RES_hhdet_in_tesh!M50/RES_summary!M$21</f>
        <v>0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0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0</v>
      </c>
      <c r="E51" s="183">
        <f>RES_hhdet_in_tesh!E51/RES_summary!E$21</f>
        <v>0</v>
      </c>
      <c r="F51" s="183">
        <f>RES_hhdet_in_tesh!F51/RES_summary!F$21</f>
        <v>0</v>
      </c>
      <c r="G51" s="183">
        <f>RES_hhdet_in_tesh!G51/RES_summary!G$21</f>
        <v>0</v>
      </c>
      <c r="H51" s="183">
        <f>RES_hhdet_in_tesh!H51/RES_summary!H$21</f>
        <v>0</v>
      </c>
      <c r="I51" s="183">
        <f>RES_hhdet_in_tesh!I51/RES_summary!I$21</f>
        <v>0</v>
      </c>
      <c r="J51" s="183">
        <f>RES_hhdet_in_tesh!J51/RES_summary!J$21</f>
        <v>0</v>
      </c>
      <c r="K51" s="183">
        <f>RES_hhdet_in_tesh!K51/RES_summary!K$21</f>
        <v>0</v>
      </c>
      <c r="L51" s="183">
        <f>RES_hhdet_in_tesh!L51/RES_summary!L$21</f>
        <v>0</v>
      </c>
      <c r="M51" s="183">
        <f>RES_hhdet_in_tesh!M51/RES_summary!M$21</f>
        <v>0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0</v>
      </c>
      <c r="E52" s="182">
        <f>RES_hhdet_in_tesh!E52/RES_summary!E$21</f>
        <v>0</v>
      </c>
      <c r="F52" s="182">
        <f>RES_hhdet_in_tesh!F52/RES_summary!F$21</f>
        <v>0</v>
      </c>
      <c r="G52" s="182">
        <f>RES_hhdet_in_tesh!G52/RES_summary!G$21</f>
        <v>0</v>
      </c>
      <c r="H52" s="182">
        <f>RES_hhdet_in_tesh!H52/RES_summary!H$21</f>
        <v>0</v>
      </c>
      <c r="I52" s="182">
        <f>RES_hhdet_in_tesh!I52/RES_summary!I$21</f>
        <v>0</v>
      </c>
      <c r="J52" s="182">
        <f>RES_hhdet_in_tesh!J52/RES_summary!J$21</f>
        <v>0</v>
      </c>
      <c r="K52" s="182">
        <f>RES_hhdet_in_tesh!K52/RES_summary!K$21</f>
        <v>0</v>
      </c>
      <c r="L52" s="182">
        <f>RES_hhdet_in_tesh!L52/RES_summary!L$21</f>
        <v>0</v>
      </c>
      <c r="M52" s="182">
        <f>RES_hhdet_in_tesh!M52/RES_summary!M$21</f>
        <v>0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0</v>
      </c>
      <c r="E53" s="181">
        <f>RES_hhdet_in_tesh!E53/RES_summary!E$21</f>
        <v>0</v>
      </c>
      <c r="F53" s="181">
        <f>RES_hhdet_in_tesh!F53/RES_summary!F$21</f>
        <v>0</v>
      </c>
      <c r="G53" s="181">
        <f>RES_hhdet_in_tesh!G53/RES_summary!G$21</f>
        <v>0</v>
      </c>
      <c r="H53" s="181">
        <f>RES_hhdet_in_tesh!H53/RES_summary!H$21</f>
        <v>0</v>
      </c>
      <c r="I53" s="181">
        <f>RES_hhdet_in_tesh!I53/RES_summary!I$21</f>
        <v>0</v>
      </c>
      <c r="J53" s="181">
        <f>RES_hhdet_in_tesh!J53/RES_summary!J$21</f>
        <v>0</v>
      </c>
      <c r="K53" s="181">
        <f>RES_hhdet_in_tesh!K53/RES_summary!K$21</f>
        <v>0</v>
      </c>
      <c r="L53" s="181">
        <f>RES_hhdet_in_tesh!L53/RES_summary!L$21</f>
        <v>0</v>
      </c>
      <c r="M53" s="181">
        <f>RES_hhdet_in_tesh!M53/RES_summary!M$21</f>
        <v>0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0</v>
      </c>
      <c r="D54" s="180">
        <f>RES_hhdet_in_tesh!D54/RES_summary!D$21</f>
        <v>0</v>
      </c>
      <c r="E54" s="180">
        <f>RES_hhdet_in_tesh!E54/RES_summary!E$21</f>
        <v>0</v>
      </c>
      <c r="F54" s="180">
        <f>RES_hhdet_in_tesh!F54/RES_summary!F$21</f>
        <v>0</v>
      </c>
      <c r="G54" s="180">
        <f>RES_hhdet_in_tesh!G54/RES_summary!G$21</f>
        <v>0</v>
      </c>
      <c r="H54" s="180">
        <f>RES_hhdet_in_tesh!H54/RES_summary!H$21</f>
        <v>0</v>
      </c>
      <c r="I54" s="180">
        <f>RES_hhdet_in_tesh!I54/RES_summary!I$21</f>
        <v>0</v>
      </c>
      <c r="J54" s="180">
        <f>RES_hhdet_in_tesh!J54/RES_summary!J$21</f>
        <v>0</v>
      </c>
      <c r="K54" s="180">
        <f>RES_hhdet_in_tesh!K54/RES_summary!K$21</f>
        <v>0</v>
      </c>
      <c r="L54" s="180">
        <f>RES_hhdet_in_tesh!L54/RES_summary!L$21</f>
        <v>0</v>
      </c>
      <c r="M54" s="180">
        <f>RES_hhdet_in_tesh!M54/RES_summary!M$21</f>
        <v>0</v>
      </c>
      <c r="N54" s="180">
        <f>RES_hhdet_in_tesh!N54/RES_summary!N$21</f>
        <v>0</v>
      </c>
      <c r="O54" s="180">
        <f>RES_hhdet_in_tesh!O54/RES_summary!O$21</f>
        <v>6.7701700101756197</v>
      </c>
      <c r="P54" s="180">
        <f>RES_hhdet_in_tesh!P54/RES_summary!P$21</f>
        <v>6.7037079411925431</v>
      </c>
      <c r="Q54" s="180">
        <f>RES_hhdet_in_tesh!Q54/RES_summary!Q$21</f>
        <v>7.0457702251500987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0</v>
      </c>
      <c r="D55" s="179">
        <f>RES_hhdet_in_tesh!D55/RES_summary!D$21</f>
        <v>0</v>
      </c>
      <c r="E55" s="179">
        <f>RES_hhdet_in_tesh!E55/RES_summary!E$21</f>
        <v>0</v>
      </c>
      <c r="F55" s="179">
        <f>RES_hhdet_in_tesh!F55/RES_summary!F$21</f>
        <v>0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0</v>
      </c>
      <c r="K55" s="179">
        <f>RES_hhdet_in_tesh!K55/RES_summary!K$21</f>
        <v>0</v>
      </c>
      <c r="L55" s="179">
        <f>RES_hhdet_in_tesh!L55/RES_summary!L$21</f>
        <v>0</v>
      </c>
      <c r="M55" s="179">
        <f>RES_hhdet_in_tesh!M55/RES_summary!M$21</f>
        <v>0</v>
      </c>
      <c r="N55" s="179">
        <f>RES_hhdet_in_tesh!N55/RES_summary!N$21</f>
        <v>0</v>
      </c>
      <c r="O55" s="179">
        <f>RES_hhdet_in_tesh!O55/RES_summary!O$21</f>
        <v>6.2418621528007856</v>
      </c>
      <c r="P55" s="179">
        <f>RES_hhdet_in_tesh!P55/RES_summary!P$21</f>
        <v>6.2475405820923875</v>
      </c>
      <c r="Q55" s="179">
        <f>RES_hhdet_in_tesh!Q55/RES_summary!Q$21</f>
        <v>6.5337035038856826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</v>
      </c>
      <c r="D56" s="177">
        <f>RES_hhdet_in_tesh!D56/RES_summary!D$21</f>
        <v>0</v>
      </c>
      <c r="E56" s="177">
        <f>RES_hhdet_in_tesh!E56/RES_summary!E$21</f>
        <v>0</v>
      </c>
      <c r="F56" s="177">
        <f>RES_hhdet_in_tesh!F56/RES_summary!F$21</f>
        <v>0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0</v>
      </c>
      <c r="K56" s="177">
        <f>RES_hhdet_in_tesh!K56/RES_summary!K$21</f>
        <v>0</v>
      </c>
      <c r="L56" s="177">
        <f>RES_hhdet_in_tesh!L56/RES_summary!L$21</f>
        <v>0</v>
      </c>
      <c r="M56" s="177">
        <f>RES_hhdet_in_tesh!M56/RES_summary!M$21</f>
        <v>0</v>
      </c>
      <c r="N56" s="177">
        <f>RES_hhdet_in_tesh!N56/RES_summary!N$21</f>
        <v>0</v>
      </c>
      <c r="O56" s="177">
        <f>RES_hhdet_in_tesh!O56/RES_summary!O$21</f>
        <v>0.18279459027474046</v>
      </c>
      <c r="P56" s="177">
        <f>RES_hhdet_in_tesh!P56/RES_summary!P$21</f>
        <v>0.18101832832910275</v>
      </c>
      <c r="Q56" s="177">
        <f>RES_hhdet_in_tesh!Q56/RES_summary!Q$21</f>
        <v>0.47272255832509108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0</v>
      </c>
      <c r="D57" s="177">
        <f>RES_hhdet_in_tesh!D57/RES_summary!D$21</f>
        <v>0</v>
      </c>
      <c r="E57" s="177">
        <f>RES_hhdet_in_tesh!E57/RES_summary!E$21</f>
        <v>0</v>
      </c>
      <c r="F57" s="177">
        <f>RES_hhdet_in_tesh!F57/RES_summary!F$21</f>
        <v>0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0</v>
      </c>
      <c r="K57" s="177">
        <f>RES_hhdet_in_tesh!K57/RES_summary!K$21</f>
        <v>0</v>
      </c>
      <c r="L57" s="177">
        <f>RES_hhdet_in_tesh!L57/RES_summary!L$21</f>
        <v>0</v>
      </c>
      <c r="M57" s="177">
        <f>RES_hhdet_in_tesh!M57/RES_summary!M$21</f>
        <v>0</v>
      </c>
      <c r="N57" s="177">
        <f>RES_hhdet_in_tesh!N57/RES_summary!N$21</f>
        <v>0</v>
      </c>
      <c r="O57" s="177">
        <f>RES_hhdet_in_tesh!O57/RES_summary!O$21</f>
        <v>6.0590675625260459</v>
      </c>
      <c r="P57" s="177">
        <f>RES_hhdet_in_tesh!P57/RES_summary!P$21</f>
        <v>6.0665222537632841</v>
      </c>
      <c r="Q57" s="177">
        <f>RES_hhdet_in_tesh!Q57/RES_summary!Q$21</f>
        <v>6.0609809455605905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0</v>
      </c>
      <c r="D58" s="178">
        <f>RES_hhdet_in_tesh!D58/RES_summary!D$21</f>
        <v>0</v>
      </c>
      <c r="E58" s="178">
        <f>RES_hhdet_in_tesh!E58/RES_summary!E$21</f>
        <v>0</v>
      </c>
      <c r="F58" s="178">
        <f>RES_hhdet_in_tesh!F58/RES_summary!F$21</f>
        <v>0</v>
      </c>
      <c r="G58" s="178">
        <f>RES_hhdet_in_tesh!G58/RES_summary!G$21</f>
        <v>0</v>
      </c>
      <c r="H58" s="178">
        <f>RES_hhdet_in_tesh!H58/RES_summary!H$21</f>
        <v>0</v>
      </c>
      <c r="I58" s="178">
        <f>RES_hhdet_in_tesh!I58/RES_summary!I$21</f>
        <v>0</v>
      </c>
      <c r="J58" s="178">
        <f>RES_hhdet_in_tesh!J58/RES_summary!J$21</f>
        <v>0</v>
      </c>
      <c r="K58" s="178">
        <f>RES_hhdet_in_tesh!K58/RES_summary!K$21</f>
        <v>0</v>
      </c>
      <c r="L58" s="178">
        <f>RES_hhdet_in_tesh!L58/RES_summary!L$21</f>
        <v>0</v>
      </c>
      <c r="M58" s="178">
        <f>RES_hhdet_in_tesh!M58/RES_summary!M$21</f>
        <v>0</v>
      </c>
      <c r="N58" s="178">
        <f>RES_hhdet_in_tesh!N58/RES_summary!N$21</f>
        <v>0</v>
      </c>
      <c r="O58" s="178">
        <f>RES_hhdet_in_tesh!O58/RES_summary!O$21</f>
        <v>5.0181915477648875</v>
      </c>
      <c r="P58" s="178">
        <f>RES_hhdet_in_tesh!P58/RES_summary!P$21</f>
        <v>4.9970723886256572</v>
      </c>
      <c r="Q58" s="178">
        <f>RES_hhdet_in_tesh!Q58/RES_summary!Q$21</f>
        <v>5.4897562680617789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0</v>
      </c>
      <c r="D60" s="176">
        <f>RES_hhdet_in_tesh!D60/RES_summary!D$21</f>
        <v>0</v>
      </c>
      <c r="E60" s="176">
        <f>RES_hhdet_in_tesh!E60/RES_summary!E$21</f>
        <v>0</v>
      </c>
      <c r="F60" s="176">
        <f>RES_hhdet_in_tesh!F60/RES_summary!F$21</f>
        <v>0</v>
      </c>
      <c r="G60" s="176">
        <f>RES_hhdet_in_tesh!G60/RES_summary!G$21</f>
        <v>0</v>
      </c>
      <c r="H60" s="176">
        <f>RES_hhdet_in_tesh!H60/RES_summary!H$21</f>
        <v>0</v>
      </c>
      <c r="I60" s="176">
        <f>RES_hhdet_in_tesh!I60/RES_summary!I$21</f>
        <v>0</v>
      </c>
      <c r="J60" s="176">
        <f>RES_hhdet_in_tesh!J60/RES_summary!J$21</f>
        <v>0</v>
      </c>
      <c r="K60" s="176">
        <f>RES_hhdet_in_tesh!K60/RES_summary!K$21</f>
        <v>0</v>
      </c>
      <c r="L60" s="176">
        <f>RES_hhdet_in_tesh!L60/RES_summary!L$21</f>
        <v>0</v>
      </c>
      <c r="M60" s="176">
        <f>RES_hhdet_in_tesh!M60/RES_summary!M$21</f>
        <v>0</v>
      </c>
      <c r="N60" s="176">
        <f>RES_hhdet_in_tesh!N60/RES_summary!N$21</f>
        <v>0</v>
      </c>
      <c r="O60" s="176">
        <f>RES_hhdet_in_tesh!O60/RES_summary!O$21</f>
        <v>5.0181915477648875</v>
      </c>
      <c r="P60" s="176">
        <f>RES_hhdet_in_tesh!P60/RES_summary!P$21</f>
        <v>4.9970723886256572</v>
      </c>
      <c r="Q60" s="176">
        <f>RES_hhdet_in_tesh!Q60/RES_summary!Q$21</f>
        <v>5.4897562680617789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0</v>
      </c>
      <c r="D62" s="184">
        <f>RES_hhdet_in_tesh!D62/RES_summary!D$21</f>
        <v>0</v>
      </c>
      <c r="E62" s="184">
        <f>RES_hhdet_in_tesh!E62/RES_summary!E$21</f>
        <v>0</v>
      </c>
      <c r="F62" s="184">
        <f>RES_hhdet_in_tesh!F62/RES_summary!F$21</f>
        <v>0</v>
      </c>
      <c r="G62" s="184">
        <f>RES_hhdet_in_tesh!G62/RES_summary!G$21</f>
        <v>0</v>
      </c>
      <c r="H62" s="184">
        <f>RES_hhdet_in_tesh!H62/RES_summary!H$21</f>
        <v>0</v>
      </c>
      <c r="I62" s="184">
        <f>RES_hhdet_in_tesh!I62/RES_summary!I$21</f>
        <v>0</v>
      </c>
      <c r="J62" s="184">
        <f>RES_hhdet_in_tesh!J62/RES_summary!J$21</f>
        <v>0</v>
      </c>
      <c r="K62" s="184">
        <f>RES_hhdet_in_tesh!K62/RES_summary!K$21</f>
        <v>0</v>
      </c>
      <c r="L62" s="184">
        <f>RES_hhdet_in_tesh!L62/RES_summary!L$21</f>
        <v>0</v>
      </c>
      <c r="M62" s="184">
        <f>RES_hhdet_in_tesh!M62/RES_summary!M$21</f>
        <v>0</v>
      </c>
      <c r="N62" s="184">
        <f>RES_hhdet_in_tesh!N62/RES_summary!N$21</f>
        <v>0</v>
      </c>
      <c r="O62" s="184">
        <f>RES_hhdet_in_tesh!O62/RES_summary!O$21</f>
        <v>0</v>
      </c>
      <c r="P62" s="184">
        <f>RES_hhdet_in_tesh!P62/RES_summary!P$21</f>
        <v>0</v>
      </c>
      <c r="Q62" s="184">
        <f>RES_hhdet_in_tesh!Q62/RES_summary!Q$21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0</v>
      </c>
      <c r="D63" s="178">
        <f>RES_hhdet_in_tesh!D63/RES_summary!D$21</f>
        <v>0</v>
      </c>
      <c r="E63" s="178">
        <f>RES_hhdet_in_tesh!E63/RES_summary!E$21</f>
        <v>0</v>
      </c>
      <c r="F63" s="178">
        <f>RES_hhdet_in_tesh!F63/RES_summary!F$21</f>
        <v>0</v>
      </c>
      <c r="G63" s="178">
        <f>RES_hhdet_in_tesh!G63/RES_summary!G$21</f>
        <v>0</v>
      </c>
      <c r="H63" s="178">
        <f>RES_hhdet_in_tesh!H63/RES_summary!H$21</f>
        <v>0</v>
      </c>
      <c r="I63" s="178">
        <f>RES_hhdet_in_tesh!I63/RES_summary!I$21</f>
        <v>0</v>
      </c>
      <c r="J63" s="178">
        <f>RES_hhdet_in_tesh!J63/RES_summary!J$21</f>
        <v>0</v>
      </c>
      <c r="K63" s="178">
        <f>RES_hhdet_in_tesh!K63/RES_summary!K$21</f>
        <v>0</v>
      </c>
      <c r="L63" s="178">
        <f>RES_hhdet_in_tesh!L63/RES_summary!L$21</f>
        <v>0</v>
      </c>
      <c r="M63" s="178">
        <f>RES_hhdet_in_tesh!M63/RES_summary!M$21</f>
        <v>0</v>
      </c>
      <c r="N63" s="178">
        <f>RES_hhdet_in_tesh!N63/RES_summary!N$21</f>
        <v>0</v>
      </c>
      <c r="O63" s="178">
        <f>RES_hhdet_in_tesh!O63/RES_summary!O$21</f>
        <v>0</v>
      </c>
      <c r="P63" s="178">
        <f>RES_hhdet_in_tesh!P63/RES_summary!P$21</f>
        <v>0</v>
      </c>
      <c r="Q63" s="178">
        <f>RES_hhdet_in_tesh!Q63/RES_summary!Q$21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0</v>
      </c>
      <c r="D64" s="177">
        <f>RES_hhdet_in_tesh!D64/RES_summary!D$21</f>
        <v>0</v>
      </c>
      <c r="E64" s="177">
        <f>RES_hhdet_in_tesh!E64/RES_summary!E$21</f>
        <v>0</v>
      </c>
      <c r="F64" s="177">
        <f>RES_hhdet_in_tesh!F64/RES_summary!F$21</f>
        <v>0</v>
      </c>
      <c r="G64" s="177">
        <f>RES_hhdet_in_tesh!G64/RES_summary!G$21</f>
        <v>0</v>
      </c>
      <c r="H64" s="177">
        <f>RES_hhdet_in_tesh!H64/RES_summary!H$21</f>
        <v>0</v>
      </c>
      <c r="I64" s="177">
        <f>RES_hhdet_in_tesh!I64/RES_summary!I$21</f>
        <v>0</v>
      </c>
      <c r="J64" s="177">
        <f>RES_hhdet_in_tesh!J64/RES_summary!J$21</f>
        <v>0</v>
      </c>
      <c r="K64" s="177">
        <f>RES_hhdet_in_tesh!K64/RES_summary!K$21</f>
        <v>0</v>
      </c>
      <c r="L64" s="177">
        <f>RES_hhdet_in_tesh!L64/RES_summary!L$21</f>
        <v>0</v>
      </c>
      <c r="M64" s="177">
        <f>RES_hhdet_in_tesh!M64/RES_summary!M$21</f>
        <v>0</v>
      </c>
      <c r="N64" s="177">
        <f>RES_hhdet_in_tesh!N64/RES_summary!N$21</f>
        <v>0</v>
      </c>
      <c r="O64" s="177">
        <f>RES_hhdet_in_tesh!O64/RES_summary!O$21</f>
        <v>0</v>
      </c>
      <c r="P64" s="177">
        <f>RES_hhdet_in_tesh!P64/RES_summary!P$21</f>
        <v>0</v>
      </c>
      <c r="Q64" s="177">
        <f>RES_hhdet_in_tesh!Q64/RES_summary!Q$21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0</v>
      </c>
      <c r="D65" s="177">
        <f>RES_hhdet_in_tesh!D65/RES_summary!D$21</f>
        <v>0</v>
      </c>
      <c r="E65" s="177">
        <f>RES_hhdet_in_tesh!E65/RES_summary!E$21</f>
        <v>0</v>
      </c>
      <c r="F65" s="177">
        <f>RES_hhdet_in_tesh!F65/RES_summary!F$21</f>
        <v>0</v>
      </c>
      <c r="G65" s="177">
        <f>RES_hhdet_in_tesh!G65/RES_summary!G$21</f>
        <v>0</v>
      </c>
      <c r="H65" s="177">
        <f>RES_hhdet_in_tesh!H65/RES_summary!H$21</f>
        <v>0</v>
      </c>
      <c r="I65" s="177">
        <f>RES_hhdet_in_tesh!I65/RES_summary!I$21</f>
        <v>0</v>
      </c>
      <c r="J65" s="177">
        <f>RES_hhdet_in_tesh!J65/RES_summary!J$21</f>
        <v>0</v>
      </c>
      <c r="K65" s="177">
        <f>RES_hhdet_in_tesh!K65/RES_summary!K$21</f>
        <v>0</v>
      </c>
      <c r="L65" s="177">
        <f>RES_hhdet_in_tesh!L65/RES_summary!L$21</f>
        <v>0</v>
      </c>
      <c r="M65" s="177">
        <f>RES_hhdet_in_tesh!M65/RES_summary!M$21</f>
        <v>0</v>
      </c>
      <c r="N65" s="177">
        <f>RES_hhdet_in_tesh!N65/RES_summary!N$21</f>
        <v>0</v>
      </c>
      <c r="O65" s="177">
        <f>RES_hhdet_in_tesh!O65/RES_summary!O$21</f>
        <v>0</v>
      </c>
      <c r="P65" s="177">
        <f>RES_hhdet_in_tesh!P65/RES_summary!P$21</f>
        <v>0</v>
      </c>
      <c r="Q65" s="177">
        <f>RES_hhdet_in_tesh!Q65/RES_summary!Q$21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0</v>
      </c>
      <c r="D66" s="178">
        <f>RES_hhdet_in_tesh!D66/RES_summary!D$21</f>
        <v>0</v>
      </c>
      <c r="E66" s="178">
        <f>RES_hhdet_in_tesh!E66/RES_summary!E$21</f>
        <v>0</v>
      </c>
      <c r="F66" s="178">
        <f>RES_hhdet_in_tesh!F66/RES_summary!F$21</f>
        <v>0</v>
      </c>
      <c r="G66" s="178">
        <f>RES_hhdet_in_tesh!G66/RES_summary!G$21</f>
        <v>0</v>
      </c>
      <c r="H66" s="178">
        <f>RES_hhdet_in_tesh!H66/RES_summary!H$21</f>
        <v>0</v>
      </c>
      <c r="I66" s="178">
        <f>RES_hhdet_in_tesh!I66/RES_summary!I$21</f>
        <v>0</v>
      </c>
      <c r="J66" s="178">
        <f>RES_hhdet_in_tesh!J66/RES_summary!J$21</f>
        <v>0</v>
      </c>
      <c r="K66" s="178">
        <f>RES_hhdet_in_tesh!K66/RES_summary!K$21</f>
        <v>0</v>
      </c>
      <c r="L66" s="178">
        <f>RES_hhdet_in_tesh!L66/RES_summary!L$21</f>
        <v>0</v>
      </c>
      <c r="M66" s="178">
        <f>RES_hhdet_in_tesh!M66/RES_summary!M$21</f>
        <v>0</v>
      </c>
      <c r="N66" s="178">
        <f>RES_hhdet_in_tesh!N66/RES_summary!N$21</f>
        <v>0</v>
      </c>
      <c r="O66" s="178">
        <f>RES_hhdet_in_tesh!O66/RES_summary!O$21</f>
        <v>0</v>
      </c>
      <c r="P66" s="178">
        <f>RES_hhdet_in_tesh!P66/RES_summary!P$21</f>
        <v>0</v>
      </c>
      <c r="Q66" s="178">
        <f>RES_hhdet_in_tesh!Q66/RES_summary!Q$21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0</v>
      </c>
      <c r="D67" s="177">
        <f>RES_hhdet_in_tesh!D67/RES_summary!D$21</f>
        <v>0</v>
      </c>
      <c r="E67" s="177">
        <f>RES_hhdet_in_tesh!E67/RES_summary!E$21</f>
        <v>0</v>
      </c>
      <c r="F67" s="177">
        <f>RES_hhdet_in_tesh!F67/RES_summary!F$21</f>
        <v>0</v>
      </c>
      <c r="G67" s="177">
        <f>RES_hhdet_in_tesh!G67/RES_summary!G$21</f>
        <v>0</v>
      </c>
      <c r="H67" s="177">
        <f>RES_hhdet_in_tesh!H67/RES_summary!H$21</f>
        <v>0</v>
      </c>
      <c r="I67" s="177">
        <f>RES_hhdet_in_tesh!I67/RES_summary!I$21</f>
        <v>0</v>
      </c>
      <c r="J67" s="177">
        <f>RES_hhdet_in_tesh!J67/RES_summary!J$21</f>
        <v>0</v>
      </c>
      <c r="K67" s="177">
        <f>RES_hhdet_in_tesh!K67/RES_summary!K$21</f>
        <v>0</v>
      </c>
      <c r="L67" s="177">
        <f>RES_hhdet_in_tesh!L67/RES_summary!L$21</f>
        <v>0</v>
      </c>
      <c r="M67" s="177">
        <f>RES_hhdet_in_tesh!M67/RES_summary!M$21</f>
        <v>0</v>
      </c>
      <c r="N67" s="177">
        <f>RES_hhdet_in_tesh!N67/RES_summary!N$21</f>
        <v>0</v>
      </c>
      <c r="O67" s="177">
        <f>RES_hhdet_in_tesh!O67/RES_summary!O$21</f>
        <v>0</v>
      </c>
      <c r="P67" s="177">
        <f>RES_hhdet_in_tesh!P67/RES_summary!P$21</f>
        <v>0</v>
      </c>
      <c r="Q67" s="177">
        <f>RES_hhdet_in_tesh!Q67/RES_summary!Q$21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0</v>
      </c>
      <c r="D68" s="178">
        <f>RES_hhdet_in_tesh!D68/RES_summary!D$21</f>
        <v>0</v>
      </c>
      <c r="E68" s="178">
        <f>RES_hhdet_in_tesh!E68/RES_summary!E$21</f>
        <v>0</v>
      </c>
      <c r="F68" s="178">
        <f>RES_hhdet_in_tesh!F68/RES_summary!F$21</f>
        <v>0</v>
      </c>
      <c r="G68" s="178">
        <f>RES_hhdet_in_tesh!G68/RES_summary!G$21</f>
        <v>0</v>
      </c>
      <c r="H68" s="178">
        <f>RES_hhdet_in_tesh!H68/RES_summary!H$21</f>
        <v>0</v>
      </c>
      <c r="I68" s="178">
        <f>RES_hhdet_in_tesh!I68/RES_summary!I$21</f>
        <v>0</v>
      </c>
      <c r="J68" s="178">
        <f>RES_hhdet_in_tesh!J68/RES_summary!J$21</f>
        <v>0</v>
      </c>
      <c r="K68" s="178">
        <f>RES_hhdet_in_tesh!K68/RES_summary!K$21</f>
        <v>0</v>
      </c>
      <c r="L68" s="178">
        <f>RES_hhdet_in_tesh!L68/RES_summary!L$21</f>
        <v>0</v>
      </c>
      <c r="M68" s="178">
        <f>RES_hhdet_in_tesh!M68/RES_summary!M$21</f>
        <v>0</v>
      </c>
      <c r="N68" s="178">
        <f>RES_hhdet_in_tesh!N68/RES_summary!N$21</f>
        <v>0</v>
      </c>
      <c r="O68" s="178">
        <f>RES_hhdet_in_tesh!O68/RES_summary!O$21</f>
        <v>0</v>
      </c>
      <c r="P68" s="178">
        <f>RES_hhdet_in_tesh!P68/RES_summary!P$21</f>
        <v>0</v>
      </c>
      <c r="Q68" s="178">
        <f>RES_hhdet_in_tesh!Q68/RES_summary!Q$21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0</v>
      </c>
      <c r="D69" s="183">
        <f>RES_hhdet_in_tesh!D69/RES_summary!D$21</f>
        <v>0</v>
      </c>
      <c r="E69" s="183">
        <f>RES_hhdet_in_tesh!E69/RES_summary!E$21</f>
        <v>0</v>
      </c>
      <c r="F69" s="183">
        <f>RES_hhdet_in_tesh!F69/RES_summary!F$21</f>
        <v>0</v>
      </c>
      <c r="G69" s="183">
        <f>RES_hhdet_in_tesh!G69/RES_summary!G$21</f>
        <v>0</v>
      </c>
      <c r="H69" s="183">
        <f>RES_hhdet_in_tesh!H69/RES_summary!H$21</f>
        <v>0</v>
      </c>
      <c r="I69" s="183">
        <f>RES_hhdet_in_tesh!I69/RES_summary!I$21</f>
        <v>0</v>
      </c>
      <c r="J69" s="183">
        <f>RES_hhdet_in_tesh!J69/RES_summary!J$21</f>
        <v>0</v>
      </c>
      <c r="K69" s="183">
        <f>RES_hhdet_in_tesh!K69/RES_summary!K$21</f>
        <v>0</v>
      </c>
      <c r="L69" s="183">
        <f>RES_hhdet_in_tesh!L69/RES_summary!L$21</f>
        <v>0</v>
      </c>
      <c r="M69" s="183">
        <f>RES_hhdet_in_tesh!M69/RES_summary!M$21</f>
        <v>0</v>
      </c>
      <c r="N69" s="183">
        <f>RES_hhdet_in_tesh!N69/RES_summary!N$21</f>
        <v>0</v>
      </c>
      <c r="O69" s="183">
        <f>RES_hhdet_in_tesh!O69/RES_summary!O$21</f>
        <v>0</v>
      </c>
      <c r="P69" s="183">
        <f>RES_hhdet_in_tesh!P69/RES_summary!P$21</f>
        <v>0</v>
      </c>
      <c r="Q69" s="183">
        <f>RES_hhdet_in_tesh!Q69/RES_summary!Q$21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0</v>
      </c>
      <c r="D70" s="183">
        <f>RES_hhdet_in_tesh!D70/RES_summary!D$21</f>
        <v>0</v>
      </c>
      <c r="E70" s="183">
        <f>RES_hhdet_in_tesh!E70/RES_summary!E$21</f>
        <v>0</v>
      </c>
      <c r="F70" s="183">
        <f>RES_hhdet_in_tesh!F70/RES_summary!F$21</f>
        <v>0</v>
      </c>
      <c r="G70" s="183">
        <f>RES_hhdet_in_tesh!G70/RES_summary!G$21</f>
        <v>0</v>
      </c>
      <c r="H70" s="183">
        <f>RES_hhdet_in_tesh!H70/RES_summary!H$21</f>
        <v>0</v>
      </c>
      <c r="I70" s="183">
        <f>RES_hhdet_in_tesh!I70/RES_summary!I$21</f>
        <v>0</v>
      </c>
      <c r="J70" s="183">
        <f>RES_hhdet_in_tesh!J70/RES_summary!J$21</f>
        <v>0</v>
      </c>
      <c r="K70" s="183">
        <f>RES_hhdet_in_tesh!K70/RES_summary!K$21</f>
        <v>0</v>
      </c>
      <c r="L70" s="183">
        <f>RES_hhdet_in_tesh!L70/RES_summary!L$21</f>
        <v>0</v>
      </c>
      <c r="M70" s="183">
        <f>RES_hhdet_in_tesh!M70/RES_summary!M$21</f>
        <v>0</v>
      </c>
      <c r="N70" s="183">
        <f>RES_hhdet_in_tesh!N70/RES_summary!N$21</f>
        <v>0</v>
      </c>
      <c r="O70" s="183">
        <f>RES_hhdet_in_tesh!O70/RES_summary!O$21</f>
        <v>0</v>
      </c>
      <c r="P70" s="183">
        <f>RES_hhdet_in_tesh!P70/RES_summary!P$21</f>
        <v>0</v>
      </c>
      <c r="Q70" s="183">
        <f>RES_hhdet_in_tesh!Q70/RES_summary!Q$21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0</v>
      </c>
      <c r="D71" s="182">
        <f>RES_hhdet_in_tesh!D71/RES_summary!D$21</f>
        <v>0</v>
      </c>
      <c r="E71" s="182">
        <f>RES_hhdet_in_tesh!E71/RES_summary!E$21</f>
        <v>0</v>
      </c>
      <c r="F71" s="182">
        <f>RES_hhdet_in_tesh!F71/RES_summary!F$21</f>
        <v>0</v>
      </c>
      <c r="G71" s="182">
        <f>RES_hhdet_in_tesh!G71/RES_summary!G$21</f>
        <v>0</v>
      </c>
      <c r="H71" s="182">
        <f>RES_hhdet_in_tesh!H71/RES_summary!H$21</f>
        <v>0</v>
      </c>
      <c r="I71" s="182">
        <f>RES_hhdet_in_tesh!I71/RES_summary!I$21</f>
        <v>0</v>
      </c>
      <c r="J71" s="182">
        <f>RES_hhdet_in_tesh!J71/RES_summary!J$21</f>
        <v>0</v>
      </c>
      <c r="K71" s="182">
        <f>RES_hhdet_in_tesh!K71/RES_summary!K$21</f>
        <v>0</v>
      </c>
      <c r="L71" s="182">
        <f>RES_hhdet_in_tesh!L71/RES_summary!L$21</f>
        <v>0</v>
      </c>
      <c r="M71" s="182">
        <f>RES_hhdet_in_tesh!M71/RES_summary!M$21</f>
        <v>0</v>
      </c>
      <c r="N71" s="182">
        <f>RES_hhdet_in_tesh!N71/RES_summary!N$21</f>
        <v>0</v>
      </c>
      <c r="O71" s="182">
        <f>RES_hhdet_in_tesh!O71/RES_summary!O$21</f>
        <v>0</v>
      </c>
      <c r="P71" s="182">
        <f>RES_hhdet_in_tesh!P71/RES_summary!P$21</f>
        <v>0</v>
      </c>
      <c r="Q71" s="182">
        <f>RES_hhdet_in_tesh!Q71/RES_summary!Q$21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0</v>
      </c>
      <c r="D72" s="181">
        <f>RES_hhdet_in_tesh!D72/RES_summary!D$21</f>
        <v>0</v>
      </c>
      <c r="E72" s="181">
        <f>RES_hhdet_in_tesh!E72/RES_summary!E$21</f>
        <v>0</v>
      </c>
      <c r="F72" s="181">
        <f>RES_hhdet_in_tesh!F72/RES_summary!F$21</f>
        <v>0</v>
      </c>
      <c r="G72" s="181">
        <f>RES_hhdet_in_tesh!G72/RES_summary!G$21</f>
        <v>0</v>
      </c>
      <c r="H72" s="181">
        <f>RES_hhdet_in_tesh!H72/RES_summary!H$21</f>
        <v>0</v>
      </c>
      <c r="I72" s="181">
        <f>RES_hhdet_in_tesh!I72/RES_summary!I$21</f>
        <v>0</v>
      </c>
      <c r="J72" s="181">
        <f>RES_hhdet_in_tesh!J72/RES_summary!J$21</f>
        <v>0</v>
      </c>
      <c r="K72" s="181">
        <f>RES_hhdet_in_tesh!K72/RES_summary!K$21</f>
        <v>0</v>
      </c>
      <c r="L72" s="181">
        <f>RES_hhdet_in_tesh!L72/RES_summary!L$21</f>
        <v>0</v>
      </c>
      <c r="M72" s="181">
        <f>RES_hhdet_in_tesh!M72/RES_summary!M$21</f>
        <v>0</v>
      </c>
      <c r="N72" s="181">
        <f>RES_hhdet_in_tesh!N72/RES_summary!N$21</f>
        <v>0</v>
      </c>
      <c r="O72" s="181">
        <f>RES_hhdet_in_tesh!O72/RES_summary!O$21</f>
        <v>0</v>
      </c>
      <c r="P72" s="181">
        <f>RES_hhdet_in_tesh!P72/RES_summary!P$21</f>
        <v>0</v>
      </c>
      <c r="Q72" s="181">
        <f>RES_hhdet_in_tesh!Q72/RES_summary!Q$21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0</v>
      </c>
      <c r="D73" s="180">
        <f>RES_hhdet_in_tesh!D73/RES_summary!D$21</f>
        <v>0</v>
      </c>
      <c r="E73" s="180">
        <f>RES_hhdet_in_tesh!E73/RES_summary!E$21</f>
        <v>0</v>
      </c>
      <c r="F73" s="180">
        <f>RES_hhdet_in_tesh!F73/RES_summary!F$21</f>
        <v>0</v>
      </c>
      <c r="G73" s="180">
        <f>RES_hhdet_in_tesh!G73/RES_summary!G$21</f>
        <v>0</v>
      </c>
      <c r="H73" s="180">
        <f>RES_hhdet_in_tesh!H73/RES_summary!H$21</f>
        <v>0</v>
      </c>
      <c r="I73" s="180">
        <f>RES_hhdet_in_tesh!I73/RES_summary!I$21</f>
        <v>0</v>
      </c>
      <c r="J73" s="180">
        <f>RES_hhdet_in_tesh!J73/RES_summary!J$21</f>
        <v>0</v>
      </c>
      <c r="K73" s="180">
        <f>RES_hhdet_in_tesh!K73/RES_summary!K$21</f>
        <v>0</v>
      </c>
      <c r="L73" s="180">
        <f>RES_hhdet_in_tesh!L73/RES_summary!L$21</f>
        <v>0</v>
      </c>
      <c r="M73" s="180">
        <f>RES_hhdet_in_tesh!M73/RES_summary!M$21</f>
        <v>0</v>
      </c>
      <c r="N73" s="180">
        <f>RES_hhdet_in_tesh!N73/RES_summary!N$21</f>
        <v>0</v>
      </c>
      <c r="O73" s="180">
        <f>RES_hhdet_in_tesh!O73/RES_summary!O$21</f>
        <v>0</v>
      </c>
      <c r="P73" s="180">
        <f>RES_hhdet_in_tesh!P73/RES_summary!P$21</f>
        <v>0</v>
      </c>
      <c r="Q73" s="180">
        <f>RES_hhdet_in_tesh!Q73/RES_summary!Q$21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0</v>
      </c>
      <c r="D74" s="179">
        <f>RES_hhdet_in_tesh!D74/RES_summary!D$21</f>
        <v>0</v>
      </c>
      <c r="E74" s="179">
        <f>RES_hhdet_in_tesh!E74/RES_summary!E$21</f>
        <v>0</v>
      </c>
      <c r="F74" s="179">
        <f>RES_hhdet_in_tesh!F74/RES_summary!F$21</f>
        <v>0</v>
      </c>
      <c r="G74" s="179">
        <f>RES_hhdet_in_tesh!G74/RES_summary!G$21</f>
        <v>0</v>
      </c>
      <c r="H74" s="179">
        <f>RES_hhdet_in_tesh!H74/RES_summary!H$21</f>
        <v>0</v>
      </c>
      <c r="I74" s="179">
        <f>RES_hhdet_in_tesh!I74/RES_summary!I$21</f>
        <v>0</v>
      </c>
      <c r="J74" s="179">
        <f>RES_hhdet_in_tesh!J74/RES_summary!J$21</f>
        <v>0</v>
      </c>
      <c r="K74" s="179">
        <f>RES_hhdet_in_tesh!K74/RES_summary!K$21</f>
        <v>0</v>
      </c>
      <c r="L74" s="179">
        <f>RES_hhdet_in_tesh!L74/RES_summary!L$21</f>
        <v>0</v>
      </c>
      <c r="M74" s="179">
        <f>RES_hhdet_in_tesh!M74/RES_summary!M$21</f>
        <v>0</v>
      </c>
      <c r="N74" s="179">
        <f>RES_hhdet_in_tesh!N74/RES_summary!N$21</f>
        <v>0</v>
      </c>
      <c r="O74" s="179">
        <f>RES_hhdet_in_tesh!O74/RES_summary!O$21</f>
        <v>0</v>
      </c>
      <c r="P74" s="179">
        <f>RES_hhdet_in_tesh!P74/RES_summary!P$21</f>
        <v>0</v>
      </c>
      <c r="Q74" s="179">
        <f>RES_hhdet_in_tesh!Q74/RES_summary!Q$21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0</v>
      </c>
      <c r="D75" s="177">
        <f>RES_hhdet_in_tesh!D75/RES_summary!D$21</f>
        <v>0</v>
      </c>
      <c r="E75" s="177">
        <f>RES_hhdet_in_tesh!E75/RES_summary!E$21</f>
        <v>0</v>
      </c>
      <c r="F75" s="177">
        <f>RES_hhdet_in_tesh!F75/RES_summary!F$21</f>
        <v>0</v>
      </c>
      <c r="G75" s="177">
        <f>RES_hhdet_in_tesh!G75/RES_summary!G$21</f>
        <v>0</v>
      </c>
      <c r="H75" s="177">
        <f>RES_hhdet_in_tesh!H75/RES_summary!H$21</f>
        <v>0</v>
      </c>
      <c r="I75" s="177">
        <f>RES_hhdet_in_tesh!I75/RES_summary!I$21</f>
        <v>0</v>
      </c>
      <c r="J75" s="177">
        <f>RES_hhdet_in_tesh!J75/RES_summary!J$21</f>
        <v>0</v>
      </c>
      <c r="K75" s="177">
        <f>RES_hhdet_in_tesh!K75/RES_summary!K$21</f>
        <v>0</v>
      </c>
      <c r="L75" s="177">
        <f>RES_hhdet_in_tesh!L75/RES_summary!L$21</f>
        <v>0</v>
      </c>
      <c r="M75" s="177">
        <f>RES_hhdet_in_tesh!M75/RES_summary!M$21</f>
        <v>0</v>
      </c>
      <c r="N75" s="177">
        <f>RES_hhdet_in_tesh!N75/RES_summary!N$21</f>
        <v>0</v>
      </c>
      <c r="O75" s="177">
        <f>RES_hhdet_in_tesh!O75/RES_summary!O$21</f>
        <v>0</v>
      </c>
      <c r="P75" s="177">
        <f>RES_hhdet_in_tesh!P75/RES_summary!P$21</f>
        <v>0</v>
      </c>
      <c r="Q75" s="177">
        <f>RES_hhdet_in_tesh!Q75/RES_summary!Q$21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0</v>
      </c>
      <c r="D76" s="177">
        <f>RES_hhdet_in_tesh!D76/RES_summary!D$21</f>
        <v>0</v>
      </c>
      <c r="E76" s="177">
        <f>RES_hhdet_in_tesh!E76/RES_summary!E$21</f>
        <v>0</v>
      </c>
      <c r="F76" s="177">
        <f>RES_hhdet_in_tesh!F76/RES_summary!F$21</f>
        <v>0</v>
      </c>
      <c r="G76" s="177">
        <f>RES_hhdet_in_tesh!G76/RES_summary!G$21</f>
        <v>0</v>
      </c>
      <c r="H76" s="177">
        <f>RES_hhdet_in_tesh!H76/RES_summary!H$21</f>
        <v>0</v>
      </c>
      <c r="I76" s="177">
        <f>RES_hhdet_in_tesh!I76/RES_summary!I$21</f>
        <v>0</v>
      </c>
      <c r="J76" s="177">
        <f>RES_hhdet_in_tesh!J76/RES_summary!J$21</f>
        <v>0</v>
      </c>
      <c r="K76" s="177">
        <f>RES_hhdet_in_tesh!K76/RES_summary!K$21</f>
        <v>0</v>
      </c>
      <c r="L76" s="177">
        <f>RES_hhdet_in_tesh!L76/RES_summary!L$21</f>
        <v>0</v>
      </c>
      <c r="M76" s="177">
        <f>RES_hhdet_in_tesh!M76/RES_summary!M$21</f>
        <v>0</v>
      </c>
      <c r="N76" s="177">
        <f>RES_hhdet_in_tesh!N76/RES_summary!N$21</f>
        <v>0</v>
      </c>
      <c r="O76" s="177">
        <f>RES_hhdet_in_tesh!O76/RES_summary!O$21</f>
        <v>0</v>
      </c>
      <c r="P76" s="177">
        <f>RES_hhdet_in_tesh!P76/RES_summary!P$21</f>
        <v>0</v>
      </c>
      <c r="Q76" s="177">
        <f>RES_hhdet_in_tesh!Q76/RES_summary!Q$21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0</v>
      </c>
      <c r="D77" s="178">
        <f>RES_hhdet_in_tesh!D77/RES_summary!D$21</f>
        <v>0</v>
      </c>
      <c r="E77" s="178">
        <f>RES_hhdet_in_tesh!E77/RES_summary!E$21</f>
        <v>0</v>
      </c>
      <c r="F77" s="178">
        <f>RES_hhdet_in_tesh!F77/RES_summary!F$21</f>
        <v>0</v>
      </c>
      <c r="G77" s="178">
        <f>RES_hhdet_in_tesh!G77/RES_summary!G$21</f>
        <v>0</v>
      </c>
      <c r="H77" s="178">
        <f>RES_hhdet_in_tesh!H77/RES_summary!H$21</f>
        <v>0</v>
      </c>
      <c r="I77" s="178">
        <f>RES_hhdet_in_tesh!I77/RES_summary!I$21</f>
        <v>0</v>
      </c>
      <c r="J77" s="178">
        <f>RES_hhdet_in_tesh!J77/RES_summary!J$21</f>
        <v>0</v>
      </c>
      <c r="K77" s="178">
        <f>RES_hhdet_in_tesh!K77/RES_summary!K$21</f>
        <v>0</v>
      </c>
      <c r="L77" s="178">
        <f>RES_hhdet_in_tesh!L77/RES_summary!L$21</f>
        <v>0</v>
      </c>
      <c r="M77" s="178">
        <f>RES_hhdet_in_tesh!M77/RES_summary!M$21</f>
        <v>0</v>
      </c>
      <c r="N77" s="178">
        <f>RES_hhdet_in_tesh!N77/RES_summary!N$21</f>
        <v>0</v>
      </c>
      <c r="O77" s="178">
        <f>RES_hhdet_in_tesh!O77/RES_summary!O$21</f>
        <v>0</v>
      </c>
      <c r="P77" s="178">
        <f>RES_hhdet_in_tesh!P77/RES_summary!P$21</f>
        <v>0</v>
      </c>
      <c r="Q77" s="178">
        <f>RES_hhdet_in_tesh!Q77/RES_summary!Q$21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0</v>
      </c>
      <c r="D78" s="177">
        <f>RES_hhdet_in_tesh!D78/RES_summary!D$21</f>
        <v>0</v>
      </c>
      <c r="E78" s="177">
        <f>RES_hhdet_in_tesh!E78/RES_summary!E$21</f>
        <v>0</v>
      </c>
      <c r="F78" s="177">
        <f>RES_hhdet_in_tesh!F78/RES_summary!F$21</f>
        <v>0</v>
      </c>
      <c r="G78" s="177">
        <f>RES_hhdet_in_tesh!G78/RES_summary!G$21</f>
        <v>0</v>
      </c>
      <c r="H78" s="177">
        <f>RES_hhdet_in_tesh!H78/RES_summary!H$21</f>
        <v>0</v>
      </c>
      <c r="I78" s="177">
        <f>RES_hhdet_in_tesh!I78/RES_summary!I$21</f>
        <v>0</v>
      </c>
      <c r="J78" s="177">
        <f>RES_hhdet_in_tesh!J78/RES_summary!J$21</f>
        <v>0</v>
      </c>
      <c r="K78" s="177">
        <f>RES_hhdet_in_tesh!K78/RES_summary!K$21</f>
        <v>0</v>
      </c>
      <c r="L78" s="177">
        <f>RES_hhdet_in_tesh!L78/RES_summary!L$21</f>
        <v>0</v>
      </c>
      <c r="M78" s="177">
        <f>RES_hhdet_in_tesh!M78/RES_summary!M$21</f>
        <v>0</v>
      </c>
      <c r="N78" s="177">
        <f>RES_hhdet_in_tesh!N78/RES_summary!N$21</f>
        <v>0</v>
      </c>
      <c r="O78" s="177">
        <f>RES_hhdet_in_tesh!O78/RES_summary!O$21</f>
        <v>0</v>
      </c>
      <c r="P78" s="177">
        <f>RES_hhdet_in_tesh!P78/RES_summary!P$21</f>
        <v>0</v>
      </c>
      <c r="Q78" s="177">
        <f>RES_hhdet_in_tesh!Q78/RES_summary!Q$21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0</v>
      </c>
      <c r="D79" s="176">
        <f>RES_hhdet_in_tesh!D79/RES_summary!D$21</f>
        <v>0</v>
      </c>
      <c r="E79" s="176">
        <f>RES_hhdet_in_tesh!E79/RES_summary!E$21</f>
        <v>0</v>
      </c>
      <c r="F79" s="176">
        <f>RES_hhdet_in_tesh!F79/RES_summary!F$21</f>
        <v>0</v>
      </c>
      <c r="G79" s="176">
        <f>RES_hhdet_in_tesh!G79/RES_summary!G$21</f>
        <v>0</v>
      </c>
      <c r="H79" s="176">
        <f>RES_hhdet_in_tesh!H79/RES_summary!H$21</f>
        <v>0</v>
      </c>
      <c r="I79" s="176">
        <f>RES_hhdet_in_tesh!I79/RES_summary!I$21</f>
        <v>0</v>
      </c>
      <c r="J79" s="176">
        <f>RES_hhdet_in_tesh!J79/RES_summary!J$21</f>
        <v>0</v>
      </c>
      <c r="K79" s="176">
        <f>RES_hhdet_in_tesh!K79/RES_summary!K$21</f>
        <v>0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0</v>
      </c>
      <c r="D81" s="184">
        <f>RES_hhdet_in_tesh!D81/RES_summary!D$21</f>
        <v>0</v>
      </c>
      <c r="E81" s="184">
        <f>RES_hhdet_in_tesh!E81/RES_summary!E$21</f>
        <v>0</v>
      </c>
      <c r="F81" s="184">
        <f>RES_hhdet_in_tesh!F81/RES_summary!F$21</f>
        <v>0</v>
      </c>
      <c r="G81" s="184">
        <f>RES_hhdet_in_tesh!G81/RES_summary!G$21</f>
        <v>0</v>
      </c>
      <c r="H81" s="184">
        <f>RES_hhdet_in_tesh!H81/RES_summary!H$21</f>
        <v>0</v>
      </c>
      <c r="I81" s="184">
        <f>RES_hhdet_in_tesh!I81/RES_summary!I$21</f>
        <v>0</v>
      </c>
      <c r="J81" s="184">
        <f>RES_hhdet_in_tesh!J81/RES_summary!J$21</f>
        <v>0</v>
      </c>
      <c r="K81" s="184">
        <f>RES_hhdet_in_tesh!K81/RES_summary!K$21</f>
        <v>0</v>
      </c>
      <c r="L81" s="184">
        <f>RES_hhdet_in_tesh!L81/RES_summary!L$21</f>
        <v>48.106593057104881</v>
      </c>
      <c r="M81" s="184">
        <f>RES_hhdet_in_tesh!M81/RES_summary!M$21</f>
        <v>51.533112730865909</v>
      </c>
      <c r="N81" s="184">
        <f>RES_hhdet_in_tesh!N81/RES_summary!N$21</f>
        <v>52.203034854426704</v>
      </c>
      <c r="O81" s="184">
        <f>RES_hhdet_in_tesh!O81/RES_summary!O$21</f>
        <v>53.073931051161225</v>
      </c>
      <c r="P81" s="184">
        <f>RES_hhdet_in_tesh!P81/RES_summary!P$21</f>
        <v>51.330421047112601</v>
      </c>
      <c r="Q81" s="184">
        <f>RES_hhdet_in_tesh!Q81/RES_summary!Q$21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0</v>
      </c>
      <c r="D82" s="178">
        <f>RES_hhdet_in_tesh!D82/RES_summary!D$21</f>
        <v>0</v>
      </c>
      <c r="E82" s="178">
        <f>RES_hhdet_in_tesh!E82/RES_summary!E$21</f>
        <v>0</v>
      </c>
      <c r="F82" s="178">
        <f>RES_hhdet_in_tesh!F82/RES_summary!F$21</f>
        <v>0</v>
      </c>
      <c r="G82" s="178">
        <f>RES_hhdet_in_tesh!G82/RES_summary!G$21</f>
        <v>0</v>
      </c>
      <c r="H82" s="178">
        <f>RES_hhdet_in_tesh!H82/RES_summary!H$21</f>
        <v>0</v>
      </c>
      <c r="I82" s="178">
        <f>RES_hhdet_in_tesh!I82/RES_summary!I$21</f>
        <v>0</v>
      </c>
      <c r="J82" s="178">
        <f>RES_hhdet_in_tesh!J82/RES_summary!J$21</f>
        <v>0</v>
      </c>
      <c r="K82" s="178">
        <f>RES_hhdet_in_tesh!K82/RES_summary!K$21</f>
        <v>0</v>
      </c>
      <c r="L82" s="178">
        <f>RES_hhdet_in_tesh!L82/RES_summary!L$21</f>
        <v>3.9219698643510696</v>
      </c>
      <c r="M82" s="178">
        <f>RES_hhdet_in_tesh!M82/RES_summary!M$21</f>
        <v>3.7523038716776469</v>
      </c>
      <c r="N82" s="178">
        <f>RES_hhdet_in_tesh!N82/RES_summary!N$21</f>
        <v>4.7760064276927912</v>
      </c>
      <c r="O82" s="178">
        <f>RES_hhdet_in_tesh!O82/RES_summary!O$21</f>
        <v>4.3953319737260932</v>
      </c>
      <c r="P82" s="178">
        <f>RES_hhdet_in_tesh!P82/RES_summary!P$21</f>
        <v>4.6050113960964847</v>
      </c>
      <c r="Q82" s="178">
        <f>RES_hhdet_in_tesh!Q82/RES_summary!Q$21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0</v>
      </c>
      <c r="D83" s="177">
        <f>RES_hhdet_in_tesh!D83/RES_summary!D$21</f>
        <v>0</v>
      </c>
      <c r="E83" s="177">
        <f>RES_hhdet_in_tesh!E83/RES_summary!E$21</f>
        <v>0</v>
      </c>
      <c r="F83" s="177">
        <f>RES_hhdet_in_tesh!F83/RES_summary!F$21</f>
        <v>0</v>
      </c>
      <c r="G83" s="177">
        <f>RES_hhdet_in_tesh!G83/RES_summary!G$21</f>
        <v>0</v>
      </c>
      <c r="H83" s="177">
        <f>RES_hhdet_in_tesh!H83/RES_summary!H$21</f>
        <v>0</v>
      </c>
      <c r="I83" s="177">
        <f>RES_hhdet_in_tesh!I83/RES_summary!I$21</f>
        <v>0</v>
      </c>
      <c r="J83" s="177">
        <f>RES_hhdet_in_tesh!J83/RES_summary!J$21</f>
        <v>0</v>
      </c>
      <c r="K83" s="177">
        <f>RES_hhdet_in_tesh!K83/RES_summary!K$21</f>
        <v>0</v>
      </c>
      <c r="L83" s="177">
        <f>RES_hhdet_in_tesh!L83/RES_summary!L$21</f>
        <v>3.8514941692439462</v>
      </c>
      <c r="M83" s="177">
        <f>RES_hhdet_in_tesh!M83/RES_summary!M$21</f>
        <v>3.7077488324791243</v>
      </c>
      <c r="N83" s="177">
        <f>RES_hhdet_in_tesh!N83/RES_summary!N$21</f>
        <v>4.69533806149495</v>
      </c>
      <c r="O83" s="177">
        <f>RES_hhdet_in_tesh!O83/RES_summary!O$21</f>
        <v>4.3845800154684396</v>
      </c>
      <c r="P83" s="177">
        <f>RES_hhdet_in_tesh!P83/RES_summary!P$21</f>
        <v>4.5751441539487612</v>
      </c>
      <c r="Q83" s="177">
        <f>RES_hhdet_in_tesh!Q83/RES_summary!Q$21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</v>
      </c>
      <c r="D84" s="177">
        <f>RES_hhdet_in_tesh!D84/RES_summary!D$21</f>
        <v>0</v>
      </c>
      <c r="E84" s="177">
        <f>RES_hhdet_in_tesh!E84/RES_summary!E$21</f>
        <v>0</v>
      </c>
      <c r="F84" s="177">
        <f>RES_hhdet_in_tesh!F84/RES_summary!F$21</f>
        <v>0</v>
      </c>
      <c r="G84" s="177">
        <f>RES_hhdet_in_tesh!G84/RES_summary!G$21</f>
        <v>0</v>
      </c>
      <c r="H84" s="177">
        <f>RES_hhdet_in_tesh!H84/RES_summary!H$21</f>
        <v>0</v>
      </c>
      <c r="I84" s="177">
        <f>RES_hhdet_in_tesh!I84/RES_summary!I$21</f>
        <v>0</v>
      </c>
      <c r="J84" s="177">
        <f>RES_hhdet_in_tesh!J84/RES_summary!J$21</f>
        <v>0</v>
      </c>
      <c r="K84" s="177">
        <f>RES_hhdet_in_tesh!K84/RES_summary!K$21</f>
        <v>0</v>
      </c>
      <c r="L84" s="177">
        <f>RES_hhdet_in_tesh!L84/RES_summary!L$21</f>
        <v>7.0475695107123135E-2</v>
      </c>
      <c r="M84" s="177">
        <f>RES_hhdet_in_tesh!M84/RES_summary!M$21</f>
        <v>4.4555039198522647E-2</v>
      </c>
      <c r="N84" s="177">
        <f>RES_hhdet_in_tesh!N84/RES_summary!N$21</f>
        <v>8.0668366197841429E-2</v>
      </c>
      <c r="O84" s="177">
        <f>RES_hhdet_in_tesh!O84/RES_summary!O$21</f>
        <v>1.0751958257653512E-2</v>
      </c>
      <c r="P84" s="177">
        <f>RES_hhdet_in_tesh!P84/RES_summary!P$21</f>
        <v>2.9867242147723908E-2</v>
      </c>
      <c r="Q84" s="177">
        <f>RES_hhdet_in_tesh!Q84/RES_summary!Q$21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0</v>
      </c>
      <c r="D85" s="178">
        <f>RES_hhdet_in_tesh!D85/RES_summary!D$21</f>
        <v>0</v>
      </c>
      <c r="E85" s="178">
        <f>RES_hhdet_in_tesh!E85/RES_summary!E$21</f>
        <v>0</v>
      </c>
      <c r="F85" s="178">
        <f>RES_hhdet_in_tesh!F85/RES_summary!F$21</f>
        <v>0</v>
      </c>
      <c r="G85" s="178">
        <f>RES_hhdet_in_tesh!G85/RES_summary!G$21</f>
        <v>0</v>
      </c>
      <c r="H85" s="178">
        <f>RES_hhdet_in_tesh!H85/RES_summary!H$21</f>
        <v>0</v>
      </c>
      <c r="I85" s="178">
        <f>RES_hhdet_in_tesh!I85/RES_summary!I$21</f>
        <v>0</v>
      </c>
      <c r="J85" s="178">
        <f>RES_hhdet_in_tesh!J85/RES_summary!J$21</f>
        <v>0</v>
      </c>
      <c r="K85" s="178">
        <f>RES_hhdet_in_tesh!K85/RES_summary!K$21</f>
        <v>0</v>
      </c>
      <c r="L85" s="178">
        <f>RES_hhdet_in_tesh!L85/RES_summary!L$21</f>
        <v>32.973593050144444</v>
      </c>
      <c r="M85" s="178">
        <f>RES_hhdet_in_tesh!M85/RES_summary!M$21</f>
        <v>36.618844651670891</v>
      </c>
      <c r="N85" s="178">
        <f>RES_hhdet_in_tesh!N85/RES_summary!N$21</f>
        <v>36.203157295108369</v>
      </c>
      <c r="O85" s="178">
        <f>RES_hhdet_in_tesh!O85/RES_summary!O$21</f>
        <v>37.146234041246657</v>
      </c>
      <c r="P85" s="178">
        <f>RES_hhdet_in_tesh!P85/RES_summary!P$21</f>
        <v>35.437689751726914</v>
      </c>
      <c r="Q85" s="178">
        <f>RES_hhdet_in_tesh!Q85/RES_summary!Q$21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0</v>
      </c>
      <c r="D86" s="177">
        <f>RES_hhdet_in_tesh!D86/RES_summary!D$21</f>
        <v>0</v>
      </c>
      <c r="E86" s="177">
        <f>RES_hhdet_in_tesh!E86/RES_summary!E$21</f>
        <v>0</v>
      </c>
      <c r="F86" s="177">
        <f>RES_hhdet_in_tesh!F86/RES_summary!F$21</f>
        <v>0</v>
      </c>
      <c r="G86" s="177">
        <f>RES_hhdet_in_tesh!G86/RES_summary!G$21</f>
        <v>0</v>
      </c>
      <c r="H86" s="177">
        <f>RES_hhdet_in_tesh!H86/RES_summary!H$21</f>
        <v>0</v>
      </c>
      <c r="I86" s="177">
        <f>RES_hhdet_in_tesh!I86/RES_summary!I$21</f>
        <v>0</v>
      </c>
      <c r="J86" s="177">
        <f>RES_hhdet_in_tesh!J86/RES_summary!J$21</f>
        <v>0</v>
      </c>
      <c r="K86" s="177">
        <f>RES_hhdet_in_tesh!K86/RES_summary!K$21</f>
        <v>0</v>
      </c>
      <c r="L86" s="177">
        <f>RES_hhdet_in_tesh!L86/RES_summary!L$21</f>
        <v>32.973593050144444</v>
      </c>
      <c r="M86" s="177">
        <f>RES_hhdet_in_tesh!M86/RES_summary!M$21</f>
        <v>36.618844651670891</v>
      </c>
      <c r="N86" s="177">
        <f>RES_hhdet_in_tesh!N86/RES_summary!N$21</f>
        <v>36.203157295108369</v>
      </c>
      <c r="O86" s="177">
        <f>RES_hhdet_in_tesh!O86/RES_summary!O$21</f>
        <v>37.146234041246657</v>
      </c>
      <c r="P86" s="177">
        <f>RES_hhdet_in_tesh!P86/RES_summary!P$21</f>
        <v>35.437689751726914</v>
      </c>
      <c r="Q86" s="177">
        <f>RES_hhdet_in_tesh!Q86/RES_summary!Q$21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0</v>
      </c>
      <c r="D87" s="178">
        <f>RES_hhdet_in_tesh!D87/RES_summary!D$21</f>
        <v>0</v>
      </c>
      <c r="E87" s="178">
        <f>RES_hhdet_in_tesh!E87/RES_summary!E$21</f>
        <v>0</v>
      </c>
      <c r="F87" s="178">
        <f>RES_hhdet_in_tesh!F87/RES_summary!F$21</f>
        <v>0</v>
      </c>
      <c r="G87" s="178">
        <f>RES_hhdet_in_tesh!G87/RES_summary!G$21</f>
        <v>0</v>
      </c>
      <c r="H87" s="178">
        <f>RES_hhdet_in_tesh!H87/RES_summary!H$21</f>
        <v>0</v>
      </c>
      <c r="I87" s="178">
        <f>RES_hhdet_in_tesh!I87/RES_summary!I$21</f>
        <v>0</v>
      </c>
      <c r="J87" s="178">
        <f>RES_hhdet_in_tesh!J87/RES_summary!J$21</f>
        <v>0</v>
      </c>
      <c r="K87" s="178">
        <f>RES_hhdet_in_tesh!K87/RES_summary!K$21</f>
        <v>0</v>
      </c>
      <c r="L87" s="178">
        <f>RES_hhdet_in_tesh!L87/RES_summary!L$21</f>
        <v>6.1107137572630785</v>
      </c>
      <c r="M87" s="178">
        <f>RES_hhdet_in_tesh!M87/RES_summary!M$21</f>
        <v>6.0980484637214634</v>
      </c>
      <c r="N87" s="178">
        <f>RES_hhdet_in_tesh!N87/RES_summary!N$21</f>
        <v>6.1131872586013936</v>
      </c>
      <c r="O87" s="178">
        <f>RES_hhdet_in_tesh!O87/RES_summary!O$21</f>
        <v>6.5149832105367986</v>
      </c>
      <c r="P87" s="178">
        <f>RES_hhdet_in_tesh!P87/RES_summary!P$21</f>
        <v>6.2913571795030148</v>
      </c>
      <c r="Q87" s="178">
        <f>RES_hhdet_in_tesh!Q87/RES_summary!Q$21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0</v>
      </c>
      <c r="D88" s="183">
        <f>RES_hhdet_in_tesh!D88/RES_summary!D$21</f>
        <v>0</v>
      </c>
      <c r="E88" s="183">
        <f>RES_hhdet_in_tesh!E88/RES_summary!E$21</f>
        <v>0</v>
      </c>
      <c r="F88" s="183">
        <f>RES_hhdet_in_tesh!F88/RES_summary!F$21</f>
        <v>0</v>
      </c>
      <c r="G88" s="183">
        <f>RES_hhdet_in_tesh!G88/RES_summary!G$21</f>
        <v>0</v>
      </c>
      <c r="H88" s="183">
        <f>RES_hhdet_in_tesh!H88/RES_summary!H$21</f>
        <v>0</v>
      </c>
      <c r="I88" s="183">
        <f>RES_hhdet_in_tesh!I88/RES_summary!I$21</f>
        <v>0</v>
      </c>
      <c r="J88" s="183">
        <f>RES_hhdet_in_tesh!J88/RES_summary!J$21</f>
        <v>0</v>
      </c>
      <c r="K88" s="183">
        <f>RES_hhdet_in_tesh!K88/RES_summary!K$21</f>
        <v>0</v>
      </c>
      <c r="L88" s="183">
        <f>RES_hhdet_in_tesh!L88/RES_summary!L$21</f>
        <v>0</v>
      </c>
      <c r="M88" s="183">
        <f>RES_hhdet_in_tesh!M88/RES_summary!M$21</f>
        <v>0</v>
      </c>
      <c r="N88" s="183">
        <f>RES_hhdet_in_tesh!N88/RES_summary!N$21</f>
        <v>0</v>
      </c>
      <c r="O88" s="183">
        <f>RES_hhdet_in_tesh!O88/RES_summary!O$21</f>
        <v>0</v>
      </c>
      <c r="P88" s="183">
        <f>RES_hhdet_in_tesh!P88/RES_summary!P$21</f>
        <v>0</v>
      </c>
      <c r="Q88" s="183">
        <f>RES_hhdet_in_tesh!Q88/RES_summary!Q$21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0</v>
      </c>
      <c r="E89" s="183">
        <f>RES_hhdet_in_tesh!E89/RES_summary!E$21</f>
        <v>0</v>
      </c>
      <c r="F89" s="183">
        <f>RES_hhdet_in_tesh!F89/RES_summary!F$21</f>
        <v>0</v>
      </c>
      <c r="G89" s="183">
        <f>RES_hhdet_in_tesh!G89/RES_summary!G$21</f>
        <v>0</v>
      </c>
      <c r="H89" s="183">
        <f>RES_hhdet_in_tesh!H89/RES_summary!H$21</f>
        <v>0</v>
      </c>
      <c r="I89" s="183">
        <f>RES_hhdet_in_tesh!I89/RES_summary!I$21</f>
        <v>0</v>
      </c>
      <c r="J89" s="183">
        <f>RES_hhdet_in_tesh!J89/RES_summary!J$21</f>
        <v>0</v>
      </c>
      <c r="K89" s="183">
        <f>RES_hhdet_in_tesh!K89/RES_summary!K$21</f>
        <v>0</v>
      </c>
      <c r="L89" s="183">
        <f>RES_hhdet_in_tesh!L89/RES_summary!L$21</f>
        <v>0</v>
      </c>
      <c r="M89" s="183">
        <f>RES_hhdet_in_tesh!M89/RES_summary!M$21</f>
        <v>0</v>
      </c>
      <c r="N89" s="183">
        <f>RES_hhdet_in_tesh!N89/RES_summary!N$21</f>
        <v>0</v>
      </c>
      <c r="O89" s="183">
        <f>RES_hhdet_in_tesh!O89/RES_summary!O$21</f>
        <v>0</v>
      </c>
      <c r="P89" s="183">
        <f>RES_hhdet_in_tesh!P89/RES_summary!P$21</f>
        <v>0</v>
      </c>
      <c r="Q89" s="183">
        <f>RES_hhdet_in_tesh!Q89/RES_summary!Q$21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0</v>
      </c>
      <c r="E90" s="182">
        <f>RES_hhdet_in_tesh!E90/RES_summary!E$21</f>
        <v>0</v>
      </c>
      <c r="F90" s="182">
        <f>RES_hhdet_in_tesh!F90/RES_summary!F$21</f>
        <v>0</v>
      </c>
      <c r="G90" s="182">
        <f>RES_hhdet_in_tesh!G90/RES_summary!G$21</f>
        <v>0</v>
      </c>
      <c r="H90" s="182">
        <f>RES_hhdet_in_tesh!H90/RES_summary!H$21</f>
        <v>0</v>
      </c>
      <c r="I90" s="182">
        <f>RES_hhdet_in_tesh!I90/RES_summary!I$21</f>
        <v>0</v>
      </c>
      <c r="J90" s="182">
        <f>RES_hhdet_in_tesh!J90/RES_summary!J$21</f>
        <v>0</v>
      </c>
      <c r="K90" s="182">
        <f>RES_hhdet_in_tesh!K90/RES_summary!K$21</f>
        <v>0</v>
      </c>
      <c r="L90" s="182">
        <f>RES_hhdet_in_tesh!L90/RES_summary!L$21</f>
        <v>0</v>
      </c>
      <c r="M90" s="182">
        <f>RES_hhdet_in_tesh!M90/RES_summary!M$21</f>
        <v>0</v>
      </c>
      <c r="N90" s="182">
        <f>RES_hhdet_in_tesh!N90/RES_summary!N$21</f>
        <v>0</v>
      </c>
      <c r="O90" s="182">
        <f>RES_hhdet_in_tesh!O90/RES_summary!O$21</f>
        <v>0</v>
      </c>
      <c r="P90" s="182">
        <f>RES_hhdet_in_tesh!P90/RES_summary!P$21</f>
        <v>0</v>
      </c>
      <c r="Q90" s="182">
        <f>RES_hhdet_in_tesh!Q90/RES_summary!Q$21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0</v>
      </c>
      <c r="E91" s="181">
        <f>RES_hhdet_in_tesh!E91/RES_summary!E$21</f>
        <v>0</v>
      </c>
      <c r="F91" s="181">
        <f>RES_hhdet_in_tesh!F91/RES_summary!F$21</f>
        <v>0</v>
      </c>
      <c r="G91" s="181">
        <f>RES_hhdet_in_tesh!G91/RES_summary!G$21</f>
        <v>0</v>
      </c>
      <c r="H91" s="181">
        <f>RES_hhdet_in_tesh!H91/RES_summary!H$21</f>
        <v>0</v>
      </c>
      <c r="I91" s="181">
        <f>RES_hhdet_in_tesh!I91/RES_summary!I$21</f>
        <v>0</v>
      </c>
      <c r="J91" s="181">
        <f>RES_hhdet_in_tesh!J91/RES_summary!J$21</f>
        <v>0</v>
      </c>
      <c r="K91" s="181">
        <f>RES_hhdet_in_tesh!K91/RES_summary!K$21</f>
        <v>0</v>
      </c>
      <c r="L91" s="181">
        <f>RES_hhdet_in_tesh!L91/RES_summary!L$21</f>
        <v>0</v>
      </c>
      <c r="M91" s="181">
        <f>RES_hhdet_in_tesh!M91/RES_summary!M$21</f>
        <v>0</v>
      </c>
      <c r="N91" s="181">
        <f>RES_hhdet_in_tesh!N91/RES_summary!N$21</f>
        <v>0</v>
      </c>
      <c r="O91" s="181">
        <f>RES_hhdet_in_tesh!O91/RES_summary!O$21</f>
        <v>0</v>
      </c>
      <c r="P91" s="181">
        <f>RES_hhdet_in_tesh!P91/RES_summary!P$21</f>
        <v>0</v>
      </c>
      <c r="Q91" s="181">
        <f>RES_hhdet_in_tesh!Q91/RES_summary!Q$21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0</v>
      </c>
      <c r="D96" s="180">
        <f>RES_hhdet_in_tesh!D96/RES_summary!D$21</f>
        <v>0</v>
      </c>
      <c r="E96" s="180">
        <f>RES_hhdet_in_tesh!E96/RES_summary!E$21</f>
        <v>0</v>
      </c>
      <c r="F96" s="180">
        <f>RES_hhdet_in_tesh!F96/RES_summary!F$21</f>
        <v>0</v>
      </c>
      <c r="G96" s="180">
        <f>RES_hhdet_in_tesh!G96/RES_summary!G$21</f>
        <v>0</v>
      </c>
      <c r="H96" s="180">
        <f>RES_hhdet_in_tesh!H96/RES_summary!H$21</f>
        <v>0</v>
      </c>
      <c r="I96" s="180">
        <f>RES_hhdet_in_tesh!I96/RES_summary!I$21</f>
        <v>0</v>
      </c>
      <c r="J96" s="180">
        <f>RES_hhdet_in_tesh!J96/RES_summary!J$21</f>
        <v>0</v>
      </c>
      <c r="K96" s="180">
        <f>RES_hhdet_in_tesh!K96/RES_summary!K$21</f>
        <v>0</v>
      </c>
      <c r="L96" s="180">
        <f>RES_hhdet_in_tesh!L96/RES_summary!L$21</f>
        <v>6.9087974502917362</v>
      </c>
      <c r="M96" s="180">
        <f>RES_hhdet_in_tesh!M96/RES_summary!M$21</f>
        <v>0</v>
      </c>
      <c r="N96" s="180">
        <f>RES_hhdet_in_tesh!N96/RES_summary!N$21</f>
        <v>6.7589962956065728</v>
      </c>
      <c r="O96" s="180">
        <f>RES_hhdet_in_tesh!O96/RES_summary!O$21</f>
        <v>6.6842892969453818</v>
      </c>
      <c r="P96" s="180">
        <f>RES_hhdet_in_tesh!P96/RES_summary!P$21</f>
        <v>6.6311601323159222</v>
      </c>
      <c r="Q96" s="180">
        <f>RES_hhdet_in_tesh!Q96/RES_summary!Q$21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0</v>
      </c>
      <c r="E97" s="179">
        <f>RES_hhdet_in_tesh!E97/RES_summary!E$21</f>
        <v>0</v>
      </c>
      <c r="F97" s="179">
        <f>RES_hhdet_in_tesh!F97/RES_summary!F$21</f>
        <v>0</v>
      </c>
      <c r="G97" s="179">
        <f>RES_hhdet_in_tesh!G97/RES_summary!G$21</f>
        <v>0</v>
      </c>
      <c r="H97" s="179">
        <f>RES_hhdet_in_tesh!H97/RES_summary!H$21</f>
        <v>0</v>
      </c>
      <c r="I97" s="179">
        <f>RES_hhdet_in_tesh!I97/RES_summary!I$21</f>
        <v>0</v>
      </c>
      <c r="J97" s="179">
        <f>RES_hhdet_in_tesh!J97/RES_summary!J$21</f>
        <v>0</v>
      </c>
      <c r="K97" s="179">
        <f>RES_hhdet_in_tesh!K97/RES_summary!K$21</f>
        <v>0</v>
      </c>
      <c r="L97" s="179">
        <f>RES_hhdet_in_tesh!L97/RES_summary!L$21</f>
        <v>6.0705197941531353</v>
      </c>
      <c r="M97" s="179">
        <f>RES_hhdet_in_tesh!M97/RES_summary!M$21</f>
        <v>6.0980484637214634</v>
      </c>
      <c r="N97" s="179">
        <f>RES_hhdet_in_tesh!N97/RES_summary!N$21</f>
        <v>6.1116704382787725</v>
      </c>
      <c r="O97" s="179">
        <f>RES_hhdet_in_tesh!O97/RES_summary!O$21</f>
        <v>6.2357569523223404</v>
      </c>
      <c r="P97" s="179">
        <f>RES_hhdet_in_tesh!P97/RES_summary!P$21</f>
        <v>6.2426112367115625</v>
      </c>
      <c r="Q97" s="179">
        <f>RES_hhdet_in_tesh!Q97/RES_summary!Q$21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0</v>
      </c>
      <c r="E98" s="177">
        <f>RES_hhdet_in_tesh!E98/RES_summary!E$21</f>
        <v>0</v>
      </c>
      <c r="F98" s="177">
        <f>RES_hhdet_in_tesh!F98/RES_summary!F$21</f>
        <v>0</v>
      </c>
      <c r="G98" s="177">
        <f>RES_hhdet_in_tesh!G98/RES_summary!G$21</f>
        <v>0</v>
      </c>
      <c r="H98" s="177">
        <f>RES_hhdet_in_tesh!H98/RES_summary!H$21</f>
        <v>0</v>
      </c>
      <c r="I98" s="177">
        <f>RES_hhdet_in_tesh!I98/RES_summary!I$21</f>
        <v>0</v>
      </c>
      <c r="J98" s="177">
        <f>RES_hhdet_in_tesh!J98/RES_summary!J$21</f>
        <v>0</v>
      </c>
      <c r="K98" s="177">
        <f>RES_hhdet_in_tesh!K98/RES_summary!K$21</f>
        <v>0</v>
      </c>
      <c r="L98" s="177">
        <f>RES_hhdet_in_tesh!L98/RES_summary!L$21</f>
        <v>0.13817594900583346</v>
      </c>
      <c r="M98" s="177">
        <f>RES_hhdet_in_tesh!M98/RES_summary!M$21</f>
        <v>0.13530301603454403</v>
      </c>
      <c r="N98" s="177">
        <f>RES_hhdet_in_tesh!N98/RES_summary!N$21</f>
        <v>0.13523369890554043</v>
      </c>
      <c r="O98" s="177">
        <f>RES_hhdet_in_tesh!O98/RES_summary!O$21</f>
        <v>0.18052919200497089</v>
      </c>
      <c r="P98" s="177">
        <f>RES_hhdet_in_tesh!P98/RES_summary!P$21</f>
        <v>0.1793111767066268</v>
      </c>
      <c r="Q98" s="177">
        <f>RES_hhdet_in_tesh!Q98/RES_summary!Q$21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0</v>
      </c>
      <c r="E99" s="177">
        <f>RES_hhdet_in_tesh!E99/RES_summary!E$21</f>
        <v>0</v>
      </c>
      <c r="F99" s="177">
        <f>RES_hhdet_in_tesh!F99/RES_summary!F$21</f>
        <v>0</v>
      </c>
      <c r="G99" s="177">
        <f>RES_hhdet_in_tesh!G99/RES_summary!G$21</f>
        <v>0</v>
      </c>
      <c r="H99" s="177">
        <f>RES_hhdet_in_tesh!H99/RES_summary!H$21</f>
        <v>0</v>
      </c>
      <c r="I99" s="177">
        <f>RES_hhdet_in_tesh!I99/RES_summary!I$21</f>
        <v>0</v>
      </c>
      <c r="J99" s="177">
        <f>RES_hhdet_in_tesh!J99/RES_summary!J$21</f>
        <v>0</v>
      </c>
      <c r="K99" s="177">
        <f>RES_hhdet_in_tesh!K99/RES_summary!K$21</f>
        <v>0</v>
      </c>
      <c r="L99" s="177">
        <f>RES_hhdet_in_tesh!L99/RES_summary!L$21</f>
        <v>5.9323438451473027</v>
      </c>
      <c r="M99" s="177">
        <f>RES_hhdet_in_tesh!M99/RES_summary!M$21</f>
        <v>5.9627454476869186</v>
      </c>
      <c r="N99" s="177">
        <f>RES_hhdet_in_tesh!N99/RES_summary!N$21</f>
        <v>5.9764367393732325</v>
      </c>
      <c r="O99" s="177">
        <f>RES_hhdet_in_tesh!O99/RES_summary!O$21</f>
        <v>6.0552277603173703</v>
      </c>
      <c r="P99" s="177">
        <f>RES_hhdet_in_tesh!P99/RES_summary!P$21</f>
        <v>6.063300060004936</v>
      </c>
      <c r="Q99" s="177">
        <f>RES_hhdet_in_tesh!Q99/RES_summary!Q$21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0</v>
      </c>
      <c r="D100" s="178">
        <f>RES_hhdet_in_tesh!D100/RES_summary!D$21</f>
        <v>0</v>
      </c>
      <c r="E100" s="178">
        <f>RES_hhdet_in_tesh!E100/RES_summary!E$21</f>
        <v>0</v>
      </c>
      <c r="F100" s="178">
        <f>RES_hhdet_in_tesh!F100/RES_summary!F$21</f>
        <v>0</v>
      </c>
      <c r="G100" s="178">
        <f>RES_hhdet_in_tesh!G100/RES_summary!G$21</f>
        <v>0</v>
      </c>
      <c r="H100" s="178">
        <f>RES_hhdet_in_tesh!H100/RES_summary!H$21</f>
        <v>0</v>
      </c>
      <c r="I100" s="178">
        <f>RES_hhdet_in_tesh!I100/RES_summary!I$21</f>
        <v>0</v>
      </c>
      <c r="J100" s="178">
        <f>RES_hhdet_in_tesh!J100/RES_summary!J$21</f>
        <v>0</v>
      </c>
      <c r="K100" s="178">
        <f>RES_hhdet_in_tesh!K100/RES_summary!K$21</f>
        <v>0</v>
      </c>
      <c r="L100" s="178">
        <f>RES_hhdet_in_tesh!L100/RES_summary!L$21</f>
        <v>5.1003163853462858</v>
      </c>
      <c r="M100" s="178">
        <f>RES_hhdet_in_tesh!M100/RES_summary!M$21</f>
        <v>5.0639157437959055</v>
      </c>
      <c r="N100" s="178">
        <f>RES_hhdet_in_tesh!N100/RES_summary!N$21</f>
        <v>5.1106838730241551</v>
      </c>
      <c r="O100" s="178">
        <f>RES_hhdet_in_tesh!O100/RES_summary!O$21</f>
        <v>5.0173818256516745</v>
      </c>
      <c r="P100" s="178">
        <f>RES_hhdet_in_tesh!P100/RES_summary!P$21</f>
        <v>4.9963627197861822</v>
      </c>
      <c r="Q100" s="178">
        <f>RES_hhdet_in_tesh!Q100/RES_summary!Q$21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0</v>
      </c>
      <c r="D103" s="176">
        <f>RES_hhdet_in_tesh!D103/RES_summary!D$21</f>
        <v>0</v>
      </c>
      <c r="E103" s="176">
        <f>RES_hhdet_in_tesh!E103/RES_summary!E$21</f>
        <v>0</v>
      </c>
      <c r="F103" s="176">
        <f>RES_hhdet_in_tesh!F103/RES_summary!F$21</f>
        <v>0</v>
      </c>
      <c r="G103" s="176">
        <f>RES_hhdet_in_tesh!G103/RES_summary!G$21</f>
        <v>0</v>
      </c>
      <c r="H103" s="176">
        <f>RES_hhdet_in_tesh!H103/RES_summary!H$21</f>
        <v>0</v>
      </c>
      <c r="I103" s="176">
        <f>RES_hhdet_in_tesh!I103/RES_summary!I$21</f>
        <v>0</v>
      </c>
      <c r="J103" s="176">
        <f>RES_hhdet_in_tesh!J103/RES_summary!J$21</f>
        <v>0</v>
      </c>
      <c r="K103" s="176">
        <f>RES_hhdet_in_tesh!K103/RES_summary!K$21</f>
        <v>0</v>
      </c>
      <c r="L103" s="176">
        <f>RES_hhdet_in_tesh!L103/RES_summary!L$21</f>
        <v>5.1003163853462858</v>
      </c>
      <c r="M103" s="176">
        <f>RES_hhdet_in_tesh!M103/RES_summary!M$21</f>
        <v>5.0639157437959055</v>
      </c>
      <c r="N103" s="176">
        <f>RES_hhdet_in_tesh!N103/RES_summary!N$21</f>
        <v>5.1106838730241551</v>
      </c>
      <c r="O103" s="176">
        <f>RES_hhdet_in_tesh!O103/RES_summary!O$21</f>
        <v>5.0173818256516745</v>
      </c>
      <c r="P103" s="176">
        <f>RES_hhdet_in_tesh!P103/RES_summary!P$21</f>
        <v>4.9963627197861822</v>
      </c>
      <c r="Q103" s="176">
        <f>RES_hhdet_in_tesh!Q103/RES_summary!Q$21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0</v>
      </c>
      <c r="D124" s="184">
        <f>RES_hhdet_in_tesh!D124/RES_summary!D$21</f>
        <v>0</v>
      </c>
      <c r="E124" s="184">
        <f>RES_hhdet_in_tesh!E124/RES_summary!E$21</f>
        <v>0</v>
      </c>
      <c r="F124" s="184">
        <f>RES_hhdet_in_tesh!F124/RES_summary!F$21</f>
        <v>0</v>
      </c>
      <c r="G124" s="184">
        <f>RES_hhdet_in_tesh!G124/RES_summary!G$21</f>
        <v>0</v>
      </c>
      <c r="H124" s="184">
        <f>RES_hhdet_in_tesh!H124/RES_summary!H$21</f>
        <v>0</v>
      </c>
      <c r="I124" s="184">
        <f>RES_hhdet_in_tesh!I124/RES_summary!I$21</f>
        <v>0</v>
      </c>
      <c r="J124" s="184">
        <f>RES_hhdet_in_tesh!J124/RES_summary!J$21</f>
        <v>0</v>
      </c>
      <c r="K124" s="184">
        <f>RES_hhdet_in_tesh!K124/RES_summary!K$21</f>
        <v>0</v>
      </c>
      <c r="L124" s="184">
        <f>RES_hhdet_in_tesh!L124/RES_summary!L$21</f>
        <v>0</v>
      </c>
      <c r="M124" s="184">
        <f>RES_hhdet_in_tesh!M124/RES_summary!M$21</f>
        <v>0</v>
      </c>
      <c r="N124" s="184">
        <f>RES_hhdet_in_tesh!N124/RES_summary!N$21</f>
        <v>0</v>
      </c>
      <c r="O124" s="184">
        <f>RES_hhdet_in_tesh!O124/RES_summary!O$21</f>
        <v>0</v>
      </c>
      <c r="P124" s="184">
        <f>RES_hhdet_in_tesh!P124/RES_summary!P$21</f>
        <v>0</v>
      </c>
      <c r="Q124" s="184">
        <f>RES_hhdet_in_tesh!Q124/RES_summary!Q$21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0</v>
      </c>
      <c r="D125" s="178">
        <f>RES_hhdet_in_tesh!D125/RES_summary!D$21</f>
        <v>0</v>
      </c>
      <c r="E125" s="178">
        <f>RES_hhdet_in_tesh!E125/RES_summary!E$21</f>
        <v>0</v>
      </c>
      <c r="F125" s="178">
        <f>RES_hhdet_in_tesh!F125/RES_summary!F$21</f>
        <v>0</v>
      </c>
      <c r="G125" s="178">
        <f>RES_hhdet_in_tesh!G125/RES_summary!G$21</f>
        <v>0</v>
      </c>
      <c r="H125" s="178">
        <f>RES_hhdet_in_tesh!H125/RES_summary!H$21</f>
        <v>0</v>
      </c>
      <c r="I125" s="178">
        <f>RES_hhdet_in_tesh!I125/RES_summary!I$21</f>
        <v>0</v>
      </c>
      <c r="J125" s="178">
        <f>RES_hhdet_in_tesh!J125/RES_summary!J$21</f>
        <v>0</v>
      </c>
      <c r="K125" s="178">
        <f>RES_hhdet_in_tesh!K125/RES_summary!K$21</f>
        <v>0</v>
      </c>
      <c r="L125" s="178">
        <f>RES_hhdet_in_tesh!L125/RES_summary!L$21</f>
        <v>0</v>
      </c>
      <c r="M125" s="178">
        <f>RES_hhdet_in_tesh!M125/RES_summary!M$21</f>
        <v>0</v>
      </c>
      <c r="N125" s="178">
        <f>RES_hhdet_in_tesh!N125/RES_summary!N$21</f>
        <v>0</v>
      </c>
      <c r="O125" s="178">
        <f>RES_hhdet_in_tesh!O125/RES_summary!O$21</f>
        <v>0</v>
      </c>
      <c r="P125" s="178">
        <f>RES_hhdet_in_tesh!P125/RES_summary!P$21</f>
        <v>0</v>
      </c>
      <c r="Q125" s="178">
        <f>RES_hhdet_in_tesh!Q125/RES_summary!Q$21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0</v>
      </c>
      <c r="D126" s="177">
        <f>RES_hhdet_in_tesh!D126/RES_summary!D$21</f>
        <v>0</v>
      </c>
      <c r="E126" s="177">
        <f>RES_hhdet_in_tesh!E126/RES_summary!E$21</f>
        <v>0</v>
      </c>
      <c r="F126" s="177">
        <f>RES_hhdet_in_tesh!F126/RES_summary!F$21</f>
        <v>0</v>
      </c>
      <c r="G126" s="177">
        <f>RES_hhdet_in_tesh!G126/RES_summary!G$21</f>
        <v>0</v>
      </c>
      <c r="H126" s="177">
        <f>RES_hhdet_in_tesh!H126/RES_summary!H$21</f>
        <v>0</v>
      </c>
      <c r="I126" s="177">
        <f>RES_hhdet_in_tesh!I126/RES_summary!I$21</f>
        <v>0</v>
      </c>
      <c r="J126" s="177">
        <f>RES_hhdet_in_tesh!J126/RES_summary!J$21</f>
        <v>0</v>
      </c>
      <c r="K126" s="177">
        <f>RES_hhdet_in_tesh!K126/RES_summary!K$21</f>
        <v>0</v>
      </c>
      <c r="L126" s="177">
        <f>RES_hhdet_in_tesh!L126/RES_summary!L$21</f>
        <v>0</v>
      </c>
      <c r="M126" s="177">
        <f>RES_hhdet_in_tesh!M126/RES_summary!M$21</f>
        <v>0</v>
      </c>
      <c r="N126" s="177">
        <f>RES_hhdet_in_tesh!N126/RES_summary!N$21</f>
        <v>0</v>
      </c>
      <c r="O126" s="177">
        <f>RES_hhdet_in_tesh!O126/RES_summary!O$21</f>
        <v>0</v>
      </c>
      <c r="P126" s="177">
        <f>RES_hhdet_in_tesh!P126/RES_summary!P$21</f>
        <v>0</v>
      </c>
      <c r="Q126" s="177">
        <f>RES_hhdet_in_tesh!Q126/RES_summary!Q$21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</v>
      </c>
      <c r="D127" s="177">
        <f>RES_hhdet_in_tesh!D127/RES_summary!D$21</f>
        <v>0</v>
      </c>
      <c r="E127" s="177">
        <f>RES_hhdet_in_tesh!E127/RES_summary!E$21</f>
        <v>0</v>
      </c>
      <c r="F127" s="177">
        <f>RES_hhdet_in_tesh!F127/RES_summary!F$21</f>
        <v>0</v>
      </c>
      <c r="G127" s="177">
        <f>RES_hhdet_in_tesh!G127/RES_summary!G$21</f>
        <v>0</v>
      </c>
      <c r="H127" s="177">
        <f>RES_hhdet_in_tesh!H127/RES_summary!H$21</f>
        <v>0</v>
      </c>
      <c r="I127" s="177">
        <f>RES_hhdet_in_tesh!I127/RES_summary!I$21</f>
        <v>0</v>
      </c>
      <c r="J127" s="177">
        <f>RES_hhdet_in_tesh!J127/RES_summary!J$21</f>
        <v>0</v>
      </c>
      <c r="K127" s="177">
        <f>RES_hhdet_in_tesh!K127/RES_summary!K$21</f>
        <v>0</v>
      </c>
      <c r="L127" s="177">
        <f>RES_hhdet_in_tesh!L127/RES_summary!L$21</f>
        <v>0</v>
      </c>
      <c r="M127" s="177">
        <f>RES_hhdet_in_tesh!M127/RES_summary!M$21</f>
        <v>0</v>
      </c>
      <c r="N127" s="177">
        <f>RES_hhdet_in_tesh!N127/RES_summary!N$21</f>
        <v>0</v>
      </c>
      <c r="O127" s="177">
        <f>RES_hhdet_in_tesh!O127/RES_summary!O$21</f>
        <v>0</v>
      </c>
      <c r="P127" s="177">
        <f>RES_hhdet_in_tesh!P127/RES_summary!P$21</f>
        <v>0</v>
      </c>
      <c r="Q127" s="177">
        <f>RES_hhdet_in_tesh!Q127/RES_summary!Q$21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0</v>
      </c>
      <c r="D128" s="178">
        <f>RES_hhdet_in_tesh!D128/RES_summary!D$21</f>
        <v>0</v>
      </c>
      <c r="E128" s="178">
        <f>RES_hhdet_in_tesh!E128/RES_summary!E$21</f>
        <v>0</v>
      </c>
      <c r="F128" s="178">
        <f>RES_hhdet_in_tesh!F128/RES_summary!F$21</f>
        <v>0</v>
      </c>
      <c r="G128" s="178">
        <f>RES_hhdet_in_tesh!G128/RES_summary!G$21</f>
        <v>0</v>
      </c>
      <c r="H128" s="178">
        <f>RES_hhdet_in_tesh!H128/RES_summary!H$21</f>
        <v>0</v>
      </c>
      <c r="I128" s="178">
        <f>RES_hhdet_in_tesh!I128/RES_summary!I$21</f>
        <v>0</v>
      </c>
      <c r="J128" s="178">
        <f>RES_hhdet_in_tesh!J128/RES_summary!J$21</f>
        <v>0</v>
      </c>
      <c r="K128" s="178">
        <f>RES_hhdet_in_tesh!K128/RES_summary!K$21</f>
        <v>0</v>
      </c>
      <c r="L128" s="178">
        <f>RES_hhdet_in_tesh!L128/RES_summary!L$21</f>
        <v>0</v>
      </c>
      <c r="M128" s="178">
        <f>RES_hhdet_in_tesh!M128/RES_summary!M$21</f>
        <v>0</v>
      </c>
      <c r="N128" s="178">
        <f>RES_hhdet_in_tesh!N128/RES_summary!N$21</f>
        <v>0</v>
      </c>
      <c r="O128" s="178">
        <f>RES_hhdet_in_tesh!O128/RES_summary!O$21</f>
        <v>0</v>
      </c>
      <c r="P128" s="178">
        <f>RES_hhdet_in_tesh!P128/RES_summary!P$21</f>
        <v>0</v>
      </c>
      <c r="Q128" s="178">
        <f>RES_hhdet_in_tesh!Q128/RES_summary!Q$21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0</v>
      </c>
      <c r="D129" s="177">
        <f>RES_hhdet_in_tesh!D129/RES_summary!D$21</f>
        <v>0</v>
      </c>
      <c r="E129" s="177">
        <f>RES_hhdet_in_tesh!E129/RES_summary!E$21</f>
        <v>0</v>
      </c>
      <c r="F129" s="177">
        <f>RES_hhdet_in_tesh!F129/RES_summary!F$21</f>
        <v>0</v>
      </c>
      <c r="G129" s="177">
        <f>RES_hhdet_in_tesh!G129/RES_summary!G$21</f>
        <v>0</v>
      </c>
      <c r="H129" s="177">
        <f>RES_hhdet_in_tesh!H129/RES_summary!H$21</f>
        <v>0</v>
      </c>
      <c r="I129" s="177">
        <f>RES_hhdet_in_tesh!I129/RES_summary!I$21</f>
        <v>0</v>
      </c>
      <c r="J129" s="177">
        <f>RES_hhdet_in_tesh!J129/RES_summary!J$21</f>
        <v>0</v>
      </c>
      <c r="K129" s="177">
        <f>RES_hhdet_in_tesh!K129/RES_summary!K$21</f>
        <v>0</v>
      </c>
      <c r="L129" s="177">
        <f>RES_hhdet_in_tesh!L129/RES_summary!L$21</f>
        <v>0</v>
      </c>
      <c r="M129" s="177">
        <f>RES_hhdet_in_tesh!M129/RES_summary!M$21</f>
        <v>0</v>
      </c>
      <c r="N129" s="177">
        <f>RES_hhdet_in_tesh!N129/RES_summary!N$21</f>
        <v>0</v>
      </c>
      <c r="O129" s="177">
        <f>RES_hhdet_in_tesh!O129/RES_summary!O$21</f>
        <v>0</v>
      </c>
      <c r="P129" s="177">
        <f>RES_hhdet_in_tesh!P129/RES_summary!P$21</f>
        <v>0</v>
      </c>
      <c r="Q129" s="177">
        <f>RES_hhdet_in_tesh!Q129/RES_summary!Q$21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0</v>
      </c>
      <c r="D130" s="178">
        <f>RES_hhdet_in_tesh!D130/RES_summary!D$21</f>
        <v>0</v>
      </c>
      <c r="E130" s="178">
        <f>RES_hhdet_in_tesh!E130/RES_summary!E$21</f>
        <v>0</v>
      </c>
      <c r="F130" s="178">
        <f>RES_hhdet_in_tesh!F130/RES_summary!F$21</f>
        <v>0</v>
      </c>
      <c r="G130" s="178">
        <f>RES_hhdet_in_tesh!G130/RES_summary!G$21</f>
        <v>0</v>
      </c>
      <c r="H130" s="178">
        <f>RES_hhdet_in_tesh!H130/RES_summary!H$21</f>
        <v>0</v>
      </c>
      <c r="I130" s="178">
        <f>RES_hhdet_in_tesh!I130/RES_summary!I$21</f>
        <v>0</v>
      </c>
      <c r="J130" s="178">
        <f>RES_hhdet_in_tesh!J130/RES_summary!J$21</f>
        <v>0</v>
      </c>
      <c r="K130" s="178">
        <f>RES_hhdet_in_tesh!K130/RES_summary!K$21</f>
        <v>0</v>
      </c>
      <c r="L130" s="178">
        <f>RES_hhdet_in_tesh!L130/RES_summary!L$21</f>
        <v>0</v>
      </c>
      <c r="M130" s="178">
        <f>RES_hhdet_in_tesh!M130/RES_summary!M$21</f>
        <v>0</v>
      </c>
      <c r="N130" s="178">
        <f>RES_hhdet_in_tesh!N130/RES_summary!N$21</f>
        <v>0</v>
      </c>
      <c r="O130" s="178">
        <f>RES_hhdet_in_tesh!O130/RES_summary!O$21</f>
        <v>0</v>
      </c>
      <c r="P130" s="178">
        <f>RES_hhdet_in_tesh!P130/RES_summary!P$21</f>
        <v>0</v>
      </c>
      <c r="Q130" s="178">
        <f>RES_hhdet_in_tesh!Q130/RES_summary!Q$21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0</v>
      </c>
      <c r="D131" s="183">
        <f>RES_hhdet_in_tesh!D131/RES_summary!D$21</f>
        <v>0</v>
      </c>
      <c r="E131" s="183">
        <f>RES_hhdet_in_tesh!E131/RES_summary!E$21</f>
        <v>0</v>
      </c>
      <c r="F131" s="183">
        <f>RES_hhdet_in_tesh!F131/RES_summary!F$21</f>
        <v>0</v>
      </c>
      <c r="G131" s="183">
        <f>RES_hhdet_in_tesh!G131/RES_summary!G$21</f>
        <v>0</v>
      </c>
      <c r="H131" s="183">
        <f>RES_hhdet_in_tesh!H131/RES_summary!H$21</f>
        <v>0</v>
      </c>
      <c r="I131" s="183">
        <f>RES_hhdet_in_tesh!I131/RES_summary!I$21</f>
        <v>0</v>
      </c>
      <c r="J131" s="183">
        <f>RES_hhdet_in_tesh!J131/RES_summary!J$21</f>
        <v>0</v>
      </c>
      <c r="K131" s="183">
        <f>RES_hhdet_in_tesh!K131/RES_summary!K$21</f>
        <v>0</v>
      </c>
      <c r="L131" s="183">
        <f>RES_hhdet_in_tesh!L131/RES_summary!L$21</f>
        <v>0</v>
      </c>
      <c r="M131" s="183">
        <f>RES_hhdet_in_tesh!M131/RES_summary!M$21</f>
        <v>0</v>
      </c>
      <c r="N131" s="183">
        <f>RES_hhdet_in_tesh!N131/RES_summary!N$21</f>
        <v>0</v>
      </c>
      <c r="O131" s="183">
        <f>RES_hhdet_in_tesh!O131/RES_summary!O$21</f>
        <v>0</v>
      </c>
      <c r="P131" s="183">
        <f>RES_hhdet_in_tesh!P131/RES_summary!P$21</f>
        <v>0</v>
      </c>
      <c r="Q131" s="183">
        <f>RES_hhdet_in_tesh!Q131/RES_summary!Q$21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0</v>
      </c>
      <c r="F132" s="183">
        <f>RES_hhdet_in_tesh!F132/RES_summary!F$21</f>
        <v>0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0</v>
      </c>
      <c r="L132" s="183">
        <f>RES_hhdet_in_tesh!L132/RES_summary!L$21</f>
        <v>0</v>
      </c>
      <c r="M132" s="183">
        <f>RES_hhdet_in_tesh!M132/RES_summary!M$21</f>
        <v>0</v>
      </c>
      <c r="N132" s="183">
        <f>RES_hhdet_in_tesh!N132/RES_summary!N$21</f>
        <v>0</v>
      </c>
      <c r="O132" s="183">
        <f>RES_hhdet_in_tesh!O132/RES_summary!O$21</f>
        <v>0</v>
      </c>
      <c r="P132" s="183">
        <f>RES_hhdet_in_tesh!P132/RES_summary!P$21</f>
        <v>0</v>
      </c>
      <c r="Q132" s="183">
        <f>RES_hhdet_in_tesh!Q132/RES_summary!Q$21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0</v>
      </c>
      <c r="F133" s="182">
        <f>RES_hhdet_in_tesh!F133/RES_summary!F$21</f>
        <v>0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0</v>
      </c>
      <c r="L133" s="182">
        <f>RES_hhdet_in_tesh!L133/RES_summary!L$21</f>
        <v>0</v>
      </c>
      <c r="M133" s="182">
        <f>RES_hhdet_in_tesh!M133/RES_summary!M$21</f>
        <v>0</v>
      </c>
      <c r="N133" s="182">
        <f>RES_hhdet_in_tesh!N133/RES_summary!N$21</f>
        <v>0</v>
      </c>
      <c r="O133" s="182">
        <f>RES_hhdet_in_tesh!O133/RES_summary!O$21</f>
        <v>0</v>
      </c>
      <c r="P133" s="182">
        <f>RES_hhdet_in_tesh!P133/RES_summary!P$21</f>
        <v>0</v>
      </c>
      <c r="Q133" s="182">
        <f>RES_hhdet_in_tesh!Q133/RES_summary!Q$21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0</v>
      </c>
      <c r="F134" s="181">
        <f>RES_hhdet_in_tesh!F134/RES_summary!F$21</f>
        <v>0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0</v>
      </c>
      <c r="L134" s="181">
        <f>RES_hhdet_in_tesh!L134/RES_summary!L$21</f>
        <v>0</v>
      </c>
      <c r="M134" s="181">
        <f>RES_hhdet_in_tesh!M134/RES_summary!M$21</f>
        <v>0</v>
      </c>
      <c r="N134" s="181">
        <f>RES_hhdet_in_tesh!N134/RES_summary!N$21</f>
        <v>0</v>
      </c>
      <c r="O134" s="181">
        <f>RES_hhdet_in_tesh!O134/RES_summary!O$21</f>
        <v>0</v>
      </c>
      <c r="P134" s="181">
        <f>RES_hhdet_in_tesh!P134/RES_summary!P$21</f>
        <v>0</v>
      </c>
      <c r="Q134" s="181">
        <f>RES_hhdet_in_tesh!Q134/RES_summary!Q$21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0</v>
      </c>
      <c r="D135" s="180">
        <f>RES_hhdet_in_tesh!D135/RES_summary!D$21</f>
        <v>0</v>
      </c>
      <c r="E135" s="180">
        <f>RES_hhdet_in_tesh!E135/RES_summary!E$21</f>
        <v>0</v>
      </c>
      <c r="F135" s="180">
        <f>RES_hhdet_in_tesh!F135/RES_summary!F$21</f>
        <v>0</v>
      </c>
      <c r="G135" s="180">
        <f>RES_hhdet_in_tesh!G135/RES_summary!G$21</f>
        <v>0</v>
      </c>
      <c r="H135" s="180">
        <f>RES_hhdet_in_tesh!H135/RES_summary!H$21</f>
        <v>0</v>
      </c>
      <c r="I135" s="180">
        <f>RES_hhdet_in_tesh!I135/RES_summary!I$21</f>
        <v>0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0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0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0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0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0</v>
      </c>
      <c r="D139" s="178">
        <f>RES_hhdet_in_tesh!D139/RES_summary!D$21</f>
        <v>0</v>
      </c>
      <c r="E139" s="178">
        <f>RES_hhdet_in_tesh!E139/RES_summary!E$21</f>
        <v>0</v>
      </c>
      <c r="F139" s="178">
        <f>RES_hhdet_in_tesh!F139/RES_summary!F$21</f>
        <v>0</v>
      </c>
      <c r="G139" s="178">
        <f>RES_hhdet_in_tesh!G139/RES_summary!G$21</f>
        <v>0</v>
      </c>
      <c r="H139" s="178">
        <f>RES_hhdet_in_tesh!H139/RES_summary!H$21</f>
        <v>0</v>
      </c>
      <c r="I139" s="178">
        <f>RES_hhdet_in_tesh!I139/RES_summary!I$21</f>
        <v>0</v>
      </c>
      <c r="J139" s="178">
        <f>RES_hhdet_in_tesh!J139/RES_summary!J$21</f>
        <v>0</v>
      </c>
      <c r="K139" s="178">
        <f>RES_hhdet_in_tesh!K139/RES_summary!K$21</f>
        <v>0</v>
      </c>
      <c r="L139" s="178">
        <f>RES_hhdet_in_tesh!L139/RES_summary!L$21</f>
        <v>0</v>
      </c>
      <c r="M139" s="178">
        <f>RES_hhdet_in_tesh!M139/RES_summary!M$21</f>
        <v>0</v>
      </c>
      <c r="N139" s="178">
        <f>RES_hhdet_in_tesh!N139/RES_summary!N$21</f>
        <v>0</v>
      </c>
      <c r="O139" s="178">
        <f>RES_hhdet_in_tesh!O139/RES_summary!O$21</f>
        <v>0</v>
      </c>
      <c r="P139" s="178">
        <f>RES_hhdet_in_tesh!P139/RES_summary!P$21</f>
        <v>0</v>
      </c>
      <c r="Q139" s="178">
        <f>RES_hhdet_in_tesh!Q139/RES_summary!Q$21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0</v>
      </c>
      <c r="D141" s="176">
        <f>RES_hhdet_in_tesh!D141/RES_summary!D$21</f>
        <v>0</v>
      </c>
      <c r="E141" s="176">
        <f>RES_hhdet_in_tesh!E141/RES_summary!E$21</f>
        <v>0</v>
      </c>
      <c r="F141" s="176">
        <f>RES_hhdet_in_tesh!F141/RES_summary!F$21</f>
        <v>0</v>
      </c>
      <c r="G141" s="176">
        <f>RES_hhdet_in_tesh!G141/RES_summary!G$21</f>
        <v>0</v>
      </c>
      <c r="H141" s="176">
        <f>RES_hhdet_in_tesh!H141/RES_summary!H$21</f>
        <v>0</v>
      </c>
      <c r="I141" s="176">
        <f>RES_hhdet_in_tesh!I141/RES_summary!I$21</f>
        <v>0</v>
      </c>
      <c r="J141" s="176">
        <f>RES_hhdet_in_tesh!J141/RES_summary!J$21</f>
        <v>0</v>
      </c>
      <c r="K141" s="176">
        <f>RES_hhdet_in_tesh!K141/RES_summary!K$21</f>
        <v>0</v>
      </c>
      <c r="L141" s="176">
        <f>RES_hhdet_in_tesh!L141/RES_summary!L$21</f>
        <v>0</v>
      </c>
      <c r="M141" s="176">
        <f>RES_hhdet_in_tesh!M141/RES_summary!M$21</f>
        <v>0</v>
      </c>
      <c r="N141" s="176">
        <f>RES_hhdet_in_tesh!N141/RES_summary!N$21</f>
        <v>0</v>
      </c>
      <c r="O141" s="176">
        <f>RES_hhdet_in_tesh!O141/RES_summary!O$21</f>
        <v>0</v>
      </c>
      <c r="P141" s="176">
        <f>RES_hhdet_in_tesh!P141/RES_summary!P$21</f>
        <v>0</v>
      </c>
      <c r="Q141" s="176">
        <f>RES_hhdet_in_tesh!Q141/RES_summary!Q$21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44.493754147566825</v>
      </c>
      <c r="D143" s="184">
        <f>RES_hhdet_in_tesh!D143/RES_summary!D$21</f>
        <v>45.395572127115152</v>
      </c>
      <c r="E143" s="184">
        <f>RES_hhdet_in_tesh!E143/RES_summary!E$21</f>
        <v>46.308712082751178</v>
      </c>
      <c r="F143" s="184">
        <f>RES_hhdet_in_tesh!F143/RES_summary!F$21</f>
        <v>45.086995430568273</v>
      </c>
      <c r="G143" s="184">
        <f>RES_hhdet_in_tesh!G143/RES_summary!G$21</f>
        <v>45.331391275946181</v>
      </c>
      <c r="H143" s="184">
        <f>RES_hhdet_in_tesh!H143/RES_summary!H$21</f>
        <v>46.550245450227948</v>
      </c>
      <c r="I143" s="184">
        <f>RES_hhdet_in_tesh!I143/RES_summary!I$21</f>
        <v>45.437289101007863</v>
      </c>
      <c r="J143" s="184">
        <f>RES_hhdet_in_tesh!J143/RES_summary!J$21</f>
        <v>44.613406361245715</v>
      </c>
      <c r="K143" s="184">
        <f>RES_hhdet_in_tesh!K143/RES_summary!K$21</f>
        <v>44.52189895830336</v>
      </c>
      <c r="L143" s="184">
        <f>RES_hhdet_in_tesh!L143/RES_summary!L$21</f>
        <v>48.443699952929805</v>
      </c>
      <c r="M143" s="184">
        <f>RES_hhdet_in_tesh!M143/RES_summary!M$21</f>
        <v>47.618955235804243</v>
      </c>
      <c r="N143" s="184">
        <f>RES_hhdet_in_tesh!N143/RES_summary!N$21</f>
        <v>49.700867115772866</v>
      </c>
      <c r="O143" s="184">
        <f>RES_hhdet_in_tesh!O143/RES_summary!O$21</f>
        <v>49.900573819368994</v>
      </c>
      <c r="P143" s="184">
        <f>RES_hhdet_in_tesh!P143/RES_summary!P$21</f>
        <v>49.844353253497907</v>
      </c>
      <c r="Q143" s="184">
        <f>RES_hhdet_in_tesh!Q143/RES_summary!Q$21</f>
        <v>51.842580083045107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4.0862908423012412</v>
      </c>
      <c r="D144" s="178">
        <f>RES_hhdet_in_tesh!D144/RES_summary!D$21</f>
        <v>5.4704467258175304</v>
      </c>
      <c r="E144" s="178">
        <f>RES_hhdet_in_tesh!E144/RES_summary!E$21</f>
        <v>7.0424446198510378</v>
      </c>
      <c r="F144" s="178">
        <f>RES_hhdet_in_tesh!F144/RES_summary!F$21</f>
        <v>5.448361060791381</v>
      </c>
      <c r="G144" s="178">
        <f>RES_hhdet_in_tesh!G144/RES_summary!G$21</f>
        <v>5.3760237890971529</v>
      </c>
      <c r="H144" s="178">
        <f>RES_hhdet_in_tesh!H144/RES_summary!H$21</f>
        <v>6.2001076420238705</v>
      </c>
      <c r="I144" s="178">
        <f>RES_hhdet_in_tesh!I144/RES_summary!I$21</f>
        <v>5.252661790167628</v>
      </c>
      <c r="J144" s="178">
        <f>RES_hhdet_in_tesh!J144/RES_summary!J$21</f>
        <v>3.9883655496996591</v>
      </c>
      <c r="K144" s="178">
        <f>RES_hhdet_in_tesh!K144/RES_summary!K$21</f>
        <v>1.4097806298157876</v>
      </c>
      <c r="L144" s="178">
        <f>RES_hhdet_in_tesh!L144/RES_summary!L$21</f>
        <v>4.6565696299464792</v>
      </c>
      <c r="M144" s="178">
        <f>RES_hhdet_in_tesh!M144/RES_summary!M$21</f>
        <v>4.4778593034057002</v>
      </c>
      <c r="N144" s="178">
        <f>RES_hhdet_in_tesh!N144/RES_summary!N$21</f>
        <v>5.405665872129255</v>
      </c>
      <c r="O144" s="178">
        <f>RES_hhdet_in_tesh!O144/RES_summary!O$21</f>
        <v>5.2518856105580438</v>
      </c>
      <c r="P144" s="178">
        <f>RES_hhdet_in_tesh!P144/RES_summary!P$21</f>
        <v>5.028351844214634</v>
      </c>
      <c r="Q144" s="178">
        <f>RES_hhdet_in_tesh!Q144/RES_summary!Q$21</f>
        <v>6.6438335996414706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4.0862908423012412</v>
      </c>
      <c r="D145" s="177">
        <f>RES_hhdet_in_tesh!D145/RES_summary!D$21</f>
        <v>5.4704467258175304</v>
      </c>
      <c r="E145" s="177">
        <f>RES_hhdet_in_tesh!E145/RES_summary!E$21</f>
        <v>7.0424446198510378</v>
      </c>
      <c r="F145" s="177">
        <f>RES_hhdet_in_tesh!F145/RES_summary!F$21</f>
        <v>5.448361060791381</v>
      </c>
      <c r="G145" s="177">
        <f>RES_hhdet_in_tesh!G145/RES_summary!G$21</f>
        <v>5.3760237890971529</v>
      </c>
      <c r="H145" s="177">
        <f>RES_hhdet_in_tesh!H145/RES_summary!H$21</f>
        <v>6.2001076420238705</v>
      </c>
      <c r="I145" s="177">
        <f>RES_hhdet_in_tesh!I145/RES_summary!I$21</f>
        <v>5.252661790167628</v>
      </c>
      <c r="J145" s="177">
        <f>RES_hhdet_in_tesh!J145/RES_summary!J$21</f>
        <v>3.9883655496996591</v>
      </c>
      <c r="K145" s="177">
        <f>RES_hhdet_in_tesh!K145/RES_summary!K$21</f>
        <v>1.4097806298157876</v>
      </c>
      <c r="L145" s="177">
        <f>RES_hhdet_in_tesh!L145/RES_summary!L$21</f>
        <v>4.6565696299464792</v>
      </c>
      <c r="M145" s="177">
        <f>RES_hhdet_in_tesh!M145/RES_summary!M$21</f>
        <v>4.4778593034057002</v>
      </c>
      <c r="N145" s="177">
        <f>RES_hhdet_in_tesh!N145/RES_summary!N$21</f>
        <v>5.405665872129255</v>
      </c>
      <c r="O145" s="177">
        <f>RES_hhdet_in_tesh!O145/RES_summary!O$21</f>
        <v>5.2518856105580438</v>
      </c>
      <c r="P145" s="177">
        <f>RES_hhdet_in_tesh!P145/RES_summary!P$21</f>
        <v>5.028351844214634</v>
      </c>
      <c r="Q145" s="177">
        <f>RES_hhdet_in_tesh!Q145/RES_summary!Q$21</f>
        <v>6.6438335996414706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30.307565495915455</v>
      </c>
      <c r="D146" s="178">
        <f>RES_hhdet_in_tesh!D146/RES_summary!D$21</f>
        <v>29.849162001732733</v>
      </c>
      <c r="E146" s="178">
        <f>RES_hhdet_in_tesh!E146/RES_summary!E$21</f>
        <v>28.935552692127427</v>
      </c>
      <c r="F146" s="178">
        <f>RES_hhdet_in_tesh!F146/RES_summary!F$21</f>
        <v>29.077968500047714</v>
      </c>
      <c r="G146" s="178">
        <f>RES_hhdet_in_tesh!G146/RES_summary!G$21</f>
        <v>29.23965280473902</v>
      </c>
      <c r="H146" s="178">
        <f>RES_hhdet_in_tesh!H146/RES_summary!H$21</f>
        <v>29.277187819826551</v>
      </c>
      <c r="I146" s="178">
        <f>RES_hhdet_in_tesh!I146/RES_summary!I$21</f>
        <v>29.295944335757348</v>
      </c>
      <c r="J146" s="178">
        <f>RES_hhdet_in_tesh!J146/RES_summary!J$21</f>
        <v>29.399357257653435</v>
      </c>
      <c r="K146" s="178">
        <f>RES_hhdet_in_tesh!K146/RES_summary!K$21</f>
        <v>33.630830598447446</v>
      </c>
      <c r="L146" s="178">
        <f>RES_hhdet_in_tesh!L146/RES_summary!L$21</f>
        <v>32.624824401911738</v>
      </c>
      <c r="M146" s="178">
        <f>RES_hhdet_in_tesh!M146/RES_summary!M$21</f>
        <v>31.898939526134811</v>
      </c>
      <c r="N146" s="178">
        <f>RES_hhdet_in_tesh!N146/RES_summary!N$21</f>
        <v>32.96946301325859</v>
      </c>
      <c r="O146" s="178">
        <f>RES_hhdet_in_tesh!O146/RES_summary!O$21</f>
        <v>33.319727873510921</v>
      </c>
      <c r="P146" s="178">
        <f>RES_hhdet_in_tesh!P146/RES_summary!P$21</f>
        <v>33.507457372300927</v>
      </c>
      <c r="Q146" s="178">
        <f>RES_hhdet_in_tesh!Q146/RES_summary!Q$21</f>
        <v>33.089853175092458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30.307565495915455</v>
      </c>
      <c r="D147" s="177">
        <f>RES_hhdet_in_tesh!D147/RES_summary!D$21</f>
        <v>29.849162001732733</v>
      </c>
      <c r="E147" s="177">
        <f>RES_hhdet_in_tesh!E147/RES_summary!E$21</f>
        <v>28.935552692127427</v>
      </c>
      <c r="F147" s="177">
        <f>RES_hhdet_in_tesh!F147/RES_summary!F$21</f>
        <v>29.077968500047714</v>
      </c>
      <c r="G147" s="177">
        <f>RES_hhdet_in_tesh!G147/RES_summary!G$21</f>
        <v>29.23965280473902</v>
      </c>
      <c r="H147" s="177">
        <f>RES_hhdet_in_tesh!H147/RES_summary!H$21</f>
        <v>29.277187819826551</v>
      </c>
      <c r="I147" s="177">
        <f>RES_hhdet_in_tesh!I147/RES_summary!I$21</f>
        <v>29.295944335757348</v>
      </c>
      <c r="J147" s="177">
        <f>RES_hhdet_in_tesh!J147/RES_summary!J$21</f>
        <v>29.399357257653435</v>
      </c>
      <c r="K147" s="177">
        <f>RES_hhdet_in_tesh!K147/RES_summary!K$21</f>
        <v>33.630830598447446</v>
      </c>
      <c r="L147" s="177">
        <f>RES_hhdet_in_tesh!L147/RES_summary!L$21</f>
        <v>32.624824401911738</v>
      </c>
      <c r="M147" s="177">
        <f>RES_hhdet_in_tesh!M147/RES_summary!M$21</f>
        <v>31.898939526134811</v>
      </c>
      <c r="N147" s="177">
        <f>RES_hhdet_in_tesh!N147/RES_summary!N$21</f>
        <v>32.96946301325859</v>
      </c>
      <c r="O147" s="177">
        <f>RES_hhdet_in_tesh!O147/RES_summary!O$21</f>
        <v>33.319727873510921</v>
      </c>
      <c r="P147" s="177">
        <f>RES_hhdet_in_tesh!P147/RES_summary!P$21</f>
        <v>33.507457372300927</v>
      </c>
      <c r="Q147" s="177">
        <f>RES_hhdet_in_tesh!Q147/RES_summary!Q$21</f>
        <v>33.089853175092458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5.8756596143426858</v>
      </c>
      <c r="D148" s="178">
        <f>RES_hhdet_in_tesh!D148/RES_summary!D$21</f>
        <v>5.6411125902183912</v>
      </c>
      <c r="E148" s="178">
        <f>RES_hhdet_in_tesh!E148/RES_summary!E$21</f>
        <v>5.9933820214199311</v>
      </c>
      <c r="F148" s="178">
        <f>RES_hhdet_in_tesh!F148/RES_summary!F$21</f>
        <v>5.6845821776013308</v>
      </c>
      <c r="G148" s="178">
        <f>RES_hhdet_in_tesh!G148/RES_summary!G$21</f>
        <v>5.9592830845384466</v>
      </c>
      <c r="H148" s="178">
        <f>RES_hhdet_in_tesh!H148/RES_summary!H$21</f>
        <v>6.154476006441679</v>
      </c>
      <c r="I148" s="178">
        <f>RES_hhdet_in_tesh!I148/RES_summary!I$21</f>
        <v>6.1090440398071708</v>
      </c>
      <c r="J148" s="178">
        <f>RES_hhdet_in_tesh!J148/RES_summary!J$21</f>
        <v>6.3829953157594037</v>
      </c>
      <c r="K148" s="178">
        <f>RES_hhdet_in_tesh!K148/RES_summary!K$21</f>
        <v>4.8096678138295603</v>
      </c>
      <c r="L148" s="178">
        <f>RES_hhdet_in_tesh!L148/RES_summary!L$21</f>
        <v>6.0633947407918951</v>
      </c>
      <c r="M148" s="178">
        <f>RES_hhdet_in_tesh!M148/RES_summary!M$21</f>
        <v>6.1795436085027022</v>
      </c>
      <c r="N148" s="178">
        <f>RES_hhdet_in_tesh!N148/RES_summary!N$21</f>
        <v>6.2162012632034473</v>
      </c>
      <c r="O148" s="178">
        <f>RES_hhdet_in_tesh!O148/RES_summary!O$21</f>
        <v>6.3124171077308322</v>
      </c>
      <c r="P148" s="178">
        <f>RES_hhdet_in_tesh!P148/RES_summary!P$21</f>
        <v>6.3128661450950929</v>
      </c>
      <c r="Q148" s="178">
        <f>RES_hhdet_in_tesh!Q148/RES_summary!Q$21</f>
        <v>6.6205820539653422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5.8756596143426858</v>
      </c>
      <c r="D153" s="180">
        <f>RES_hhdet_in_tesh!D153/RES_summary!D$21</f>
        <v>5.747236871368294</v>
      </c>
      <c r="E153" s="180">
        <f>RES_hhdet_in_tesh!E153/RES_summary!E$21</f>
        <v>6.1214371199599888</v>
      </c>
      <c r="F153" s="180">
        <f>RES_hhdet_in_tesh!F153/RES_summary!F$21</f>
        <v>6.0615878152425777</v>
      </c>
      <c r="G153" s="180">
        <f>RES_hhdet_in_tesh!G153/RES_summary!G$21</f>
        <v>6.263938283004939</v>
      </c>
      <c r="H153" s="180">
        <f>RES_hhdet_in_tesh!H153/RES_summary!H$21</f>
        <v>6.3143695621144857</v>
      </c>
      <c r="I153" s="180">
        <f>RES_hhdet_in_tesh!I153/RES_summary!I$21</f>
        <v>6.4310932427025866</v>
      </c>
      <c r="J153" s="180">
        <f>RES_hhdet_in_tesh!J153/RES_summary!J$21</f>
        <v>6.6047308739897179</v>
      </c>
      <c r="K153" s="180">
        <f>RES_hhdet_in_tesh!K153/RES_summary!K$21</f>
        <v>0</v>
      </c>
      <c r="L153" s="180">
        <f>RES_hhdet_in_tesh!L153/RES_summary!L$21</f>
        <v>0</v>
      </c>
      <c r="M153" s="180">
        <f>RES_hhdet_in_tesh!M153/RES_summary!M$21</f>
        <v>6.6876537307749144</v>
      </c>
      <c r="N153" s="180">
        <f>RES_hhdet_in_tesh!N153/RES_summary!N$21</f>
        <v>6.6920100337794128</v>
      </c>
      <c r="O153" s="180">
        <f>RES_hhdet_in_tesh!O153/RES_summary!O$21</f>
        <v>6.6349141257257784</v>
      </c>
      <c r="P153" s="180">
        <f>RES_hhdet_in_tesh!P153/RES_summary!P$21</f>
        <v>6.599487614852567</v>
      </c>
      <c r="Q153" s="180">
        <f>RES_hhdet_in_tesh!Q153/RES_summary!Q$21</f>
        <v>6.9491400255701823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0</v>
      </c>
      <c r="D154" s="179">
        <f>RES_hhdet_in_tesh!D154/RES_summary!D$21</f>
        <v>5.4707409890300518</v>
      </c>
      <c r="E154" s="179">
        <f>RES_hhdet_in_tesh!E154/RES_summary!E$21</f>
        <v>5.4093757645748566</v>
      </c>
      <c r="F154" s="179">
        <f>RES_hhdet_in_tesh!F154/RES_summary!F$21</f>
        <v>5.5143224454754831</v>
      </c>
      <c r="G154" s="179">
        <f>RES_hhdet_in_tesh!G154/RES_summary!G$21</f>
        <v>5.7668971493406591</v>
      </c>
      <c r="H154" s="179">
        <f>RES_hhdet_in_tesh!H154/RES_summary!H$21</f>
        <v>5.7328681682836917</v>
      </c>
      <c r="I154" s="179">
        <f>RES_hhdet_in_tesh!I154/RES_summary!I$21</f>
        <v>5.7812635378815553</v>
      </c>
      <c r="J154" s="179">
        <f>RES_hhdet_in_tesh!J154/RES_summary!J$21</f>
        <v>5.8833646600688487</v>
      </c>
      <c r="K154" s="179">
        <f>RES_hhdet_in_tesh!K154/RES_summary!K$21</f>
        <v>4.8096678138295603</v>
      </c>
      <c r="L154" s="179">
        <f>RES_hhdet_in_tesh!L154/RES_summary!L$21</f>
        <v>6.0633947407918951</v>
      </c>
      <c r="M154" s="179">
        <f>RES_hhdet_in_tesh!M154/RES_summary!M$21</f>
        <v>6.0924152470627062</v>
      </c>
      <c r="N154" s="179">
        <f>RES_hhdet_in_tesh!N154/RES_summary!N$21</f>
        <v>6.1067724235788496</v>
      </c>
      <c r="O154" s="179">
        <f>RES_hhdet_in_tesh!O154/RES_summary!O$21</f>
        <v>6.2332074745853054</v>
      </c>
      <c r="P154" s="179">
        <f>RES_hhdet_in_tesh!P154/RES_summary!P$21</f>
        <v>6.240815832570398</v>
      </c>
      <c r="Q154" s="179">
        <f>RES_hhdet_in_tesh!Q154/RES_summary!Q$21</f>
        <v>6.5255095333407001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0</v>
      </c>
      <c r="D155" s="177">
        <f>RES_hhdet_in_tesh!D155/RES_summary!D$21</f>
        <v>0.12409995426119624</v>
      </c>
      <c r="E155" s="177">
        <f>RES_hhdet_in_tesh!E155/RES_summary!E$21</f>
        <v>0.1285781735203744</v>
      </c>
      <c r="F155" s="177">
        <f>RES_hhdet_in_tesh!F155/RES_summary!F$21</f>
        <v>0.12643607406877883</v>
      </c>
      <c r="G155" s="177">
        <f>RES_hhdet_in_tesh!G155/RES_summary!G$21</f>
        <v>0.12974399339595896</v>
      </c>
      <c r="H155" s="177">
        <f>RES_hhdet_in_tesh!H155/RES_summary!H$21</f>
        <v>0.1298590649188055</v>
      </c>
      <c r="I155" s="177">
        <f>RES_hhdet_in_tesh!I155/RES_summary!I$21</f>
        <v>0.13178972567742098</v>
      </c>
      <c r="J155" s="177">
        <f>RES_hhdet_in_tesh!J155/RES_summary!J$21</f>
        <v>0.13484248303792973</v>
      </c>
      <c r="K155" s="177">
        <f>RES_hhdet_in_tesh!K155/RES_summary!K$21</f>
        <v>0.10754328204059514</v>
      </c>
      <c r="L155" s="177">
        <f>RES_hhdet_in_tesh!L155/RES_summary!L$21</f>
        <v>0.13754706176593354</v>
      </c>
      <c r="M155" s="177">
        <f>RES_hhdet_in_tesh!M155/RES_summary!M$21</f>
        <v>0.13529087829918612</v>
      </c>
      <c r="N155" s="177">
        <f>RES_hhdet_in_tesh!N155/RES_summary!N$21</f>
        <v>0.13531267092405788</v>
      </c>
      <c r="O155" s="177">
        <f>RES_hhdet_in_tesh!O155/RES_summary!O$21</f>
        <v>0.18107132075372714</v>
      </c>
      <c r="P155" s="177">
        <f>RES_hhdet_in_tesh!P155/RES_summary!P$21</f>
        <v>0.17992709283112313</v>
      </c>
      <c r="Q155" s="177">
        <f>RES_hhdet_in_tesh!Q155/RES_summary!Q$21</f>
        <v>0.46999340524194427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0</v>
      </c>
      <c r="D156" s="177">
        <f>RES_hhdet_in_tesh!D156/RES_summary!D$21</f>
        <v>5.3466410347688544</v>
      </c>
      <c r="E156" s="177">
        <f>RES_hhdet_in_tesh!E156/RES_summary!E$21</f>
        <v>5.2807975910544824</v>
      </c>
      <c r="F156" s="177">
        <f>RES_hhdet_in_tesh!F156/RES_summary!F$21</f>
        <v>5.3878863714067053</v>
      </c>
      <c r="G156" s="177">
        <f>RES_hhdet_in_tesh!G156/RES_summary!G$21</f>
        <v>5.6371531559446995</v>
      </c>
      <c r="H156" s="177">
        <f>RES_hhdet_in_tesh!H156/RES_summary!H$21</f>
        <v>5.6030091033648857</v>
      </c>
      <c r="I156" s="177">
        <f>RES_hhdet_in_tesh!I156/RES_summary!I$21</f>
        <v>5.6494738122041346</v>
      </c>
      <c r="J156" s="177">
        <f>RES_hhdet_in_tesh!J156/RES_summary!J$21</f>
        <v>5.7485221770309201</v>
      </c>
      <c r="K156" s="177">
        <f>RES_hhdet_in_tesh!K156/RES_summary!K$21</f>
        <v>4.7021245317889644</v>
      </c>
      <c r="L156" s="177">
        <f>RES_hhdet_in_tesh!L156/RES_summary!L$21</f>
        <v>5.9258476790259618</v>
      </c>
      <c r="M156" s="177">
        <f>RES_hhdet_in_tesh!M156/RES_summary!M$21</f>
        <v>5.9571243687635214</v>
      </c>
      <c r="N156" s="177">
        <f>RES_hhdet_in_tesh!N156/RES_summary!N$21</f>
        <v>5.971459752654793</v>
      </c>
      <c r="O156" s="177">
        <f>RES_hhdet_in_tesh!O156/RES_summary!O$21</f>
        <v>6.0521361538315777</v>
      </c>
      <c r="P156" s="177">
        <f>RES_hhdet_in_tesh!P156/RES_summary!P$21</f>
        <v>6.0608887397392746</v>
      </c>
      <c r="Q156" s="177">
        <f>RES_hhdet_in_tesh!Q156/RES_summary!Q$21</f>
        <v>6.0555161280987546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4.2242381950074508</v>
      </c>
      <c r="D157" s="178">
        <f>RES_hhdet_in_tesh!D157/RES_summary!D$21</f>
        <v>4.4348508093464929</v>
      </c>
      <c r="E157" s="178">
        <f>RES_hhdet_in_tesh!E157/RES_summary!E$21</f>
        <v>4.337332749352786</v>
      </c>
      <c r="F157" s="178">
        <f>RES_hhdet_in_tesh!F157/RES_summary!F$21</f>
        <v>4.8760836921278488</v>
      </c>
      <c r="G157" s="178">
        <f>RES_hhdet_in_tesh!G157/RES_summary!G$21</f>
        <v>4.7564315975715639</v>
      </c>
      <c r="H157" s="178">
        <f>RES_hhdet_in_tesh!H157/RES_summary!H$21</f>
        <v>4.9184739819358478</v>
      </c>
      <c r="I157" s="178">
        <f>RES_hhdet_in_tesh!I157/RES_summary!I$21</f>
        <v>4.7796389352757123</v>
      </c>
      <c r="J157" s="178">
        <f>RES_hhdet_in_tesh!J157/RES_summary!J$21</f>
        <v>4.842688238133217</v>
      </c>
      <c r="K157" s="178">
        <f>RES_hhdet_in_tesh!K157/RES_summary!K$21</f>
        <v>4.6716199162105694</v>
      </c>
      <c r="L157" s="178">
        <f>RES_hhdet_in_tesh!L157/RES_summary!L$21</f>
        <v>5.0989111802796945</v>
      </c>
      <c r="M157" s="178">
        <f>RES_hhdet_in_tesh!M157/RES_summary!M$21</f>
        <v>5.0626127977610365</v>
      </c>
      <c r="N157" s="178">
        <f>RES_hhdet_in_tesh!N157/RES_summary!N$21</f>
        <v>5.1095369671815725</v>
      </c>
      <c r="O157" s="178">
        <f>RES_hhdet_in_tesh!O157/RES_summary!O$21</f>
        <v>5.016543227569203</v>
      </c>
      <c r="P157" s="178">
        <f>RES_hhdet_in_tesh!P157/RES_summary!P$21</f>
        <v>4.9956778918872429</v>
      </c>
      <c r="Q157" s="178">
        <f>RES_hhdet_in_tesh!Q157/RES_summary!Q$21</f>
        <v>5.4883112543458319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4.2242381950074508</v>
      </c>
      <c r="D159" s="176">
        <f>RES_hhdet_in_tesh!D159/RES_summary!D$21</f>
        <v>4.4348508093464929</v>
      </c>
      <c r="E159" s="176">
        <f>RES_hhdet_in_tesh!E159/RES_summary!E$21</f>
        <v>4.337332749352786</v>
      </c>
      <c r="F159" s="176">
        <f>RES_hhdet_in_tesh!F159/RES_summary!F$21</f>
        <v>4.8760836921278488</v>
      </c>
      <c r="G159" s="176">
        <f>RES_hhdet_in_tesh!G159/RES_summary!G$21</f>
        <v>4.7564315975715639</v>
      </c>
      <c r="H159" s="176">
        <f>RES_hhdet_in_tesh!H159/RES_summary!H$21</f>
        <v>4.9184739819358478</v>
      </c>
      <c r="I159" s="176">
        <f>RES_hhdet_in_tesh!I159/RES_summary!I$21</f>
        <v>4.7796389352757123</v>
      </c>
      <c r="J159" s="176">
        <f>RES_hhdet_in_tesh!J159/RES_summary!J$21</f>
        <v>4.842688238133217</v>
      </c>
      <c r="K159" s="176">
        <f>RES_hhdet_in_tesh!K159/RES_summary!K$21</f>
        <v>4.6716199162105694</v>
      </c>
      <c r="L159" s="176">
        <f>RES_hhdet_in_tesh!L159/RES_summary!L$21</f>
        <v>5.0989111802796945</v>
      </c>
      <c r="M159" s="176">
        <f>RES_hhdet_in_tesh!M159/RES_summary!M$21</f>
        <v>5.0626127977610365</v>
      </c>
      <c r="N159" s="176">
        <f>RES_hhdet_in_tesh!N159/RES_summary!N$21</f>
        <v>5.1095369671815725</v>
      </c>
      <c r="O159" s="176">
        <f>RES_hhdet_in_tesh!O159/RES_summary!O$21</f>
        <v>5.016543227569203</v>
      </c>
      <c r="P159" s="176">
        <f>RES_hhdet_in_tesh!P159/RES_summary!P$21</f>
        <v>4.9956778918872429</v>
      </c>
      <c r="Q159" s="176">
        <f>RES_hhdet_in_tesh!Q159/RES_summary!Q$21</f>
        <v>5.4883112543458319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44.524041003679777</v>
      </c>
      <c r="D161" s="184">
        <f>RES_hhdet_in_tesh!D161/RES_summary!D$21</f>
        <v>43.923186294295355</v>
      </c>
      <c r="E161" s="184">
        <f>RES_hhdet_in_tesh!E161/RES_summary!E$21</f>
        <v>47.875416011770369</v>
      </c>
      <c r="F161" s="184">
        <f>RES_hhdet_in_tesh!F161/RES_summary!F$21</f>
        <v>44.716996468894301</v>
      </c>
      <c r="G161" s="184">
        <f>RES_hhdet_in_tesh!G161/RES_summary!G$21</f>
        <v>43.134187030041737</v>
      </c>
      <c r="H161" s="184">
        <f>RES_hhdet_in_tesh!H161/RES_summary!H$21</f>
        <v>44.965663511334022</v>
      </c>
      <c r="I161" s="184">
        <f>RES_hhdet_in_tesh!I161/RES_summary!I$21</f>
        <v>44.647936001289828</v>
      </c>
      <c r="J161" s="184">
        <f>RES_hhdet_in_tesh!J161/RES_summary!J$21</f>
        <v>50.368478733436</v>
      </c>
      <c r="K161" s="184">
        <f>RES_hhdet_in_tesh!K161/RES_summary!K$21</f>
        <v>44.455571682915611</v>
      </c>
      <c r="L161" s="184">
        <f>RES_hhdet_in_tesh!L161/RES_summary!L$21</f>
        <v>48.536801380997616</v>
      </c>
      <c r="M161" s="184">
        <f>RES_hhdet_in_tesh!M161/RES_summary!M$21</f>
        <v>48.053021278494114</v>
      </c>
      <c r="N161" s="184">
        <f>RES_hhdet_in_tesh!N161/RES_summary!N$21</f>
        <v>0</v>
      </c>
      <c r="O161" s="184">
        <f>RES_hhdet_in_tesh!O161/RES_summary!O$21</f>
        <v>0</v>
      </c>
      <c r="P161" s="184">
        <f>RES_hhdet_in_tesh!P161/RES_summary!P$21</f>
        <v>0</v>
      </c>
      <c r="Q161" s="184">
        <f>RES_hhdet_in_tesh!Q161/RES_summary!Q$21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4.5192926510876799</v>
      </c>
      <c r="D162" s="178">
        <f>RES_hhdet_in_tesh!D162/RES_summary!D$21</f>
        <v>5.6913701533230237</v>
      </c>
      <c r="E162" s="178">
        <f>RES_hhdet_in_tesh!E162/RES_summary!E$21</f>
        <v>9.0098039261907132</v>
      </c>
      <c r="F162" s="178">
        <f>RES_hhdet_in_tesh!F162/RES_summary!F$21</f>
        <v>6.7779462803325536</v>
      </c>
      <c r="G162" s="178">
        <f>RES_hhdet_in_tesh!G162/RES_summary!G$21</f>
        <v>6.444608574583869</v>
      </c>
      <c r="H162" s="178">
        <f>RES_hhdet_in_tesh!H162/RES_summary!H$21</f>
        <v>8.1742250604737379</v>
      </c>
      <c r="I162" s="178">
        <f>RES_hhdet_in_tesh!I162/RES_summary!I$21</f>
        <v>7.7903933769317213</v>
      </c>
      <c r="J162" s="178">
        <f>RES_hhdet_in_tesh!J162/RES_summary!J$21</f>
        <v>6.4504941269581986</v>
      </c>
      <c r="K162" s="178">
        <f>RES_hhdet_in_tesh!K162/RES_summary!K$21</f>
        <v>2.2697830311407854</v>
      </c>
      <c r="L162" s="178">
        <f>RES_hhdet_in_tesh!L162/RES_summary!L$21</f>
        <v>4.2949394077042706</v>
      </c>
      <c r="M162" s="178">
        <f>RES_hhdet_in_tesh!M162/RES_summary!M$21</f>
        <v>3.8700988162848891</v>
      </c>
      <c r="N162" s="178">
        <f>RES_hhdet_in_tesh!N162/RES_summary!N$21</f>
        <v>0</v>
      </c>
      <c r="O162" s="178">
        <f>RES_hhdet_in_tesh!O162/RES_summary!O$21</f>
        <v>0</v>
      </c>
      <c r="P162" s="178">
        <f>RES_hhdet_in_tesh!P162/RES_summary!P$21</f>
        <v>0</v>
      </c>
      <c r="Q162" s="178">
        <f>RES_hhdet_in_tesh!Q162/RES_summary!Q$21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4.5192926510876799</v>
      </c>
      <c r="D163" s="176">
        <f>RES_hhdet_in_tesh!D163/RES_summary!D$21</f>
        <v>5.6913701533230237</v>
      </c>
      <c r="E163" s="176">
        <f>RES_hhdet_in_tesh!E163/RES_summary!E$21</f>
        <v>9.0098039261907132</v>
      </c>
      <c r="F163" s="176">
        <f>RES_hhdet_in_tesh!F163/RES_summary!F$21</f>
        <v>6.7779462803325536</v>
      </c>
      <c r="G163" s="176">
        <f>RES_hhdet_in_tesh!G163/RES_summary!G$21</f>
        <v>6.444608574583869</v>
      </c>
      <c r="H163" s="176">
        <f>RES_hhdet_in_tesh!H163/RES_summary!H$21</f>
        <v>8.1742250604737379</v>
      </c>
      <c r="I163" s="176">
        <f>RES_hhdet_in_tesh!I163/RES_summary!I$21</f>
        <v>7.7903933769317213</v>
      </c>
      <c r="J163" s="176">
        <f>RES_hhdet_in_tesh!J163/RES_summary!J$21</f>
        <v>6.4504941269581986</v>
      </c>
      <c r="K163" s="176">
        <f>RES_hhdet_in_tesh!K163/RES_summary!K$21</f>
        <v>2.2697830311407854</v>
      </c>
      <c r="L163" s="176">
        <f>RES_hhdet_in_tesh!L163/RES_summary!L$21</f>
        <v>4.2949394077042706</v>
      </c>
      <c r="M163" s="176">
        <f>RES_hhdet_in_tesh!M163/RES_summary!M$21</f>
        <v>3.8700988162848891</v>
      </c>
      <c r="N163" s="176">
        <f>RES_hhdet_in_tesh!N163/RES_summary!N$21</f>
        <v>0</v>
      </c>
      <c r="O163" s="176">
        <f>RES_hhdet_in_tesh!O163/RES_summary!O$21</f>
        <v>0</v>
      </c>
      <c r="P163" s="176">
        <f>RES_hhdet_in_tesh!P163/RES_summary!P$21</f>
        <v>0</v>
      </c>
      <c r="Q163" s="176">
        <f>RES_hhdet_in_tesh!Q163/RES_summary!Q$21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30.063443204606337</v>
      </c>
      <c r="D164" s="178">
        <f>RES_hhdet_in_tesh!D164/RES_summary!D$21</f>
        <v>28.313290099132963</v>
      </c>
      <c r="E164" s="178">
        <f>RES_hhdet_in_tesh!E164/RES_summary!E$21</f>
        <v>28.798870720313982</v>
      </c>
      <c r="F164" s="178">
        <f>RES_hhdet_in_tesh!F164/RES_summary!F$21</f>
        <v>27.295105612014247</v>
      </c>
      <c r="G164" s="178">
        <f>RES_hhdet_in_tesh!G164/RES_summary!G$21</f>
        <v>25.971737215994178</v>
      </c>
      <c r="H164" s="178">
        <f>RES_hhdet_in_tesh!H164/RES_summary!H$21</f>
        <v>25.762156703122059</v>
      </c>
      <c r="I164" s="178">
        <f>RES_hhdet_in_tesh!I164/RES_summary!I$21</f>
        <v>25.961488914166871</v>
      </c>
      <c r="J164" s="178">
        <f>RES_hhdet_in_tesh!J164/RES_summary!J$21</f>
        <v>32.711764205774585</v>
      </c>
      <c r="K164" s="178">
        <f>RES_hhdet_in_tesh!K164/RES_summary!K$21</f>
        <v>32.602038158580989</v>
      </c>
      <c r="L164" s="178">
        <f>RES_hhdet_in_tesh!L164/RES_summary!L$21</f>
        <v>33.080406531565664</v>
      </c>
      <c r="M164" s="178">
        <f>RES_hhdet_in_tesh!M164/RES_summary!M$21</f>
        <v>32.679525927422304</v>
      </c>
      <c r="N164" s="178">
        <f>RES_hhdet_in_tesh!N164/RES_summary!N$21</f>
        <v>0</v>
      </c>
      <c r="O164" s="178">
        <f>RES_hhdet_in_tesh!O164/RES_summary!O$21</f>
        <v>0</v>
      </c>
      <c r="P164" s="178">
        <f>RES_hhdet_in_tesh!P164/RES_summary!P$21</f>
        <v>0</v>
      </c>
      <c r="Q164" s="178">
        <f>RES_hhdet_in_tesh!Q164/RES_summary!Q$21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30.063443204606337</v>
      </c>
      <c r="D165" s="177">
        <f>RES_hhdet_in_tesh!D165/RES_summary!D$21</f>
        <v>28.313290099132963</v>
      </c>
      <c r="E165" s="177">
        <f>RES_hhdet_in_tesh!E165/RES_summary!E$21</f>
        <v>28.798870720313982</v>
      </c>
      <c r="F165" s="177">
        <f>RES_hhdet_in_tesh!F165/RES_summary!F$21</f>
        <v>27.295105612014247</v>
      </c>
      <c r="G165" s="177">
        <f>RES_hhdet_in_tesh!G165/RES_summary!G$21</f>
        <v>25.971737215994178</v>
      </c>
      <c r="H165" s="177">
        <f>RES_hhdet_in_tesh!H165/RES_summary!H$21</f>
        <v>25.762156703122059</v>
      </c>
      <c r="I165" s="177">
        <f>RES_hhdet_in_tesh!I165/RES_summary!I$21</f>
        <v>25.961488914166871</v>
      </c>
      <c r="J165" s="177">
        <f>RES_hhdet_in_tesh!J165/RES_summary!J$21</f>
        <v>32.711764205774585</v>
      </c>
      <c r="K165" s="177">
        <f>RES_hhdet_in_tesh!K165/RES_summary!K$21</f>
        <v>32.602038158580989</v>
      </c>
      <c r="L165" s="177">
        <f>RES_hhdet_in_tesh!L165/RES_summary!L$21</f>
        <v>33.080406531565664</v>
      </c>
      <c r="M165" s="177">
        <f>RES_hhdet_in_tesh!M165/RES_summary!M$21</f>
        <v>32.679525927422304</v>
      </c>
      <c r="N165" s="177">
        <f>RES_hhdet_in_tesh!N165/RES_summary!N$21</f>
        <v>0</v>
      </c>
      <c r="O165" s="177">
        <f>RES_hhdet_in_tesh!O165/RES_summary!O$21</f>
        <v>0</v>
      </c>
      <c r="P165" s="177">
        <f>RES_hhdet_in_tesh!P165/RES_summary!P$21</f>
        <v>0</v>
      </c>
      <c r="Q165" s="177">
        <f>RES_hhdet_in_tesh!Q165/RES_summary!Q$21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5.7170757372824346</v>
      </c>
      <c r="D166" s="178">
        <f>RES_hhdet_in_tesh!D166/RES_summary!D$21</f>
        <v>5.483689052401159</v>
      </c>
      <c r="E166" s="178">
        <f>RES_hhdet_in_tesh!E166/RES_summary!E$21</f>
        <v>5.7294420727221675</v>
      </c>
      <c r="F166" s="178">
        <f>RES_hhdet_in_tesh!F166/RES_summary!F$21</f>
        <v>5.7678897666915727</v>
      </c>
      <c r="G166" s="178">
        <f>RES_hhdet_in_tesh!G166/RES_summary!G$21</f>
        <v>5.9614331189950898</v>
      </c>
      <c r="H166" s="178">
        <f>RES_hhdet_in_tesh!H166/RES_summary!H$21</f>
        <v>6.1108243208591695</v>
      </c>
      <c r="I166" s="178">
        <f>RES_hhdet_in_tesh!I166/RES_summary!I$21</f>
        <v>6.1164021696168547</v>
      </c>
      <c r="J166" s="178">
        <f>RES_hhdet_in_tesh!J166/RES_summary!J$21</f>
        <v>6.3635934839315036</v>
      </c>
      <c r="K166" s="178">
        <f>RES_hhdet_in_tesh!K166/RES_summary!K$21</f>
        <v>4.9121591795004136</v>
      </c>
      <c r="L166" s="178">
        <f>RES_hhdet_in_tesh!L166/RES_summary!L$21</f>
        <v>6.0626131731846398</v>
      </c>
      <c r="M166" s="178">
        <f>RES_hhdet_in_tesh!M166/RES_summary!M$21</f>
        <v>6.440910590907885</v>
      </c>
      <c r="N166" s="178">
        <f>RES_hhdet_in_tesh!N166/RES_summary!N$21</f>
        <v>0</v>
      </c>
      <c r="O166" s="178">
        <f>RES_hhdet_in_tesh!O166/RES_summary!O$21</f>
        <v>0</v>
      </c>
      <c r="P166" s="178">
        <f>RES_hhdet_in_tesh!P166/RES_summary!P$21</f>
        <v>0</v>
      </c>
      <c r="Q166" s="178">
        <f>RES_hhdet_in_tesh!Q166/RES_summary!Q$21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5.7170757372824346</v>
      </c>
      <c r="D171" s="180">
        <f>RES_hhdet_in_tesh!D171/RES_summary!D$21</f>
        <v>5.5683912845677206</v>
      </c>
      <c r="E171" s="180">
        <f>RES_hhdet_in_tesh!E171/RES_summary!E$21</f>
        <v>5.8849021074169521</v>
      </c>
      <c r="F171" s="180">
        <f>RES_hhdet_in_tesh!F171/RES_summary!F$21</f>
        <v>5.8937477890970102</v>
      </c>
      <c r="G171" s="180">
        <f>RES_hhdet_in_tesh!G171/RES_summary!G$21</f>
        <v>6.1428001206925389</v>
      </c>
      <c r="H171" s="180">
        <f>RES_hhdet_in_tesh!H171/RES_summary!H$21</f>
        <v>6.24180757932929</v>
      </c>
      <c r="I171" s="180">
        <f>RES_hhdet_in_tesh!I171/RES_summary!I$21</f>
        <v>6.4028520269407352</v>
      </c>
      <c r="J171" s="180">
        <f>RES_hhdet_in_tesh!J171/RES_summary!J$21</f>
        <v>6.6095873339979843</v>
      </c>
      <c r="K171" s="180">
        <f>RES_hhdet_in_tesh!K171/RES_summary!K$21</f>
        <v>5.3015374125004122</v>
      </c>
      <c r="L171" s="180">
        <f>RES_hhdet_in_tesh!L171/RES_summary!L$21</f>
        <v>0</v>
      </c>
      <c r="M171" s="180">
        <f>RES_hhdet_in_tesh!M171/RES_summary!M$21</f>
        <v>6.6567866975183323</v>
      </c>
      <c r="N171" s="180">
        <f>RES_hhdet_in_tesh!N171/RES_summary!N$21</f>
        <v>0</v>
      </c>
      <c r="O171" s="180">
        <f>RES_hhdet_in_tesh!O171/RES_summary!O$21</f>
        <v>0</v>
      </c>
      <c r="P171" s="180">
        <f>RES_hhdet_in_tesh!P171/RES_summary!P$21</f>
        <v>0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0</v>
      </c>
      <c r="D172" s="179">
        <f>RES_hhdet_in_tesh!D172/RES_summary!D$21</f>
        <v>5.4707409890300527</v>
      </c>
      <c r="E172" s="179">
        <f>RES_hhdet_in_tesh!E172/RES_summary!E$21</f>
        <v>5.4091098494345458</v>
      </c>
      <c r="F172" s="179">
        <f>RES_hhdet_in_tesh!F172/RES_summary!F$21</f>
        <v>5.514280674213655</v>
      </c>
      <c r="G172" s="179">
        <f>RES_hhdet_in_tesh!G172/RES_summary!G$21</f>
        <v>5.7670151304458317</v>
      </c>
      <c r="H172" s="179">
        <f>RES_hhdet_in_tesh!H172/RES_summary!H$21</f>
        <v>5.7329412682739802</v>
      </c>
      <c r="I172" s="179">
        <f>RES_hhdet_in_tesh!I172/RES_summary!I$21</f>
        <v>5.7812995639418601</v>
      </c>
      <c r="J172" s="179">
        <f>RES_hhdet_in_tesh!J172/RES_summary!J$21</f>
        <v>5.8824191612547079</v>
      </c>
      <c r="K172" s="179">
        <f>RES_hhdet_in_tesh!K172/RES_summary!K$21</f>
        <v>4.8091428982517748</v>
      </c>
      <c r="L172" s="179">
        <f>RES_hhdet_in_tesh!L172/RES_summary!L$21</f>
        <v>6.0626131731846398</v>
      </c>
      <c r="M172" s="179">
        <f>RES_hhdet_in_tesh!M172/RES_summary!M$21</f>
        <v>6.0908620506434303</v>
      </c>
      <c r="N172" s="179">
        <f>RES_hhdet_in_tesh!N172/RES_summary!N$21</f>
        <v>0</v>
      </c>
      <c r="O172" s="179">
        <f>RES_hhdet_in_tesh!O172/RES_summary!O$21</f>
        <v>0</v>
      </c>
      <c r="P172" s="179">
        <f>RES_hhdet_in_tesh!P172/RES_summary!P$21</f>
        <v>0</v>
      </c>
      <c r="Q172" s="179">
        <f>RES_hhdet_in_tesh!Q172/RES_summary!Q$21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0</v>
      </c>
      <c r="D173" s="177">
        <f>RES_hhdet_in_tesh!D173/RES_summary!D$21</f>
        <v>0.12409995426119624</v>
      </c>
      <c r="E173" s="177">
        <f>RES_hhdet_in_tesh!E173/RES_summary!E$21</f>
        <v>0.12835422813788364</v>
      </c>
      <c r="F173" s="177">
        <f>RES_hhdet_in_tesh!F173/RES_summary!F$21</f>
        <v>0.12641072592977554</v>
      </c>
      <c r="G173" s="177">
        <f>RES_hhdet_in_tesh!G173/RES_summary!G$21</f>
        <v>0.12987076997500346</v>
      </c>
      <c r="H173" s="177">
        <f>RES_hhdet_in_tesh!H173/RES_summary!H$21</f>
        <v>0.12996951445565011</v>
      </c>
      <c r="I173" s="177">
        <f>RES_hhdet_in_tesh!I173/RES_summary!I$21</f>
        <v>0.13186523864186681</v>
      </c>
      <c r="J173" s="177">
        <f>RES_hhdet_in_tesh!J173/RES_summary!J$21</f>
        <v>0.13456490125657611</v>
      </c>
      <c r="K173" s="177">
        <f>RES_hhdet_in_tesh!K173/RES_summary!K$21</f>
        <v>0.10726562135764056</v>
      </c>
      <c r="L173" s="177">
        <f>RES_hhdet_in_tesh!L173/RES_summary!L$21</f>
        <v>0.13740565559066262</v>
      </c>
      <c r="M173" s="177">
        <f>RES_hhdet_in_tesh!M173/RES_summary!M$21</f>
        <v>0.13494486834899516</v>
      </c>
      <c r="N173" s="177">
        <f>RES_hhdet_in_tesh!N173/RES_summary!N$21</f>
        <v>0</v>
      </c>
      <c r="O173" s="177">
        <f>RES_hhdet_in_tesh!O173/RES_summary!O$21</f>
        <v>0</v>
      </c>
      <c r="P173" s="177">
        <f>RES_hhdet_in_tesh!P173/RES_summary!P$21</f>
        <v>0</v>
      </c>
      <c r="Q173" s="177">
        <f>RES_hhdet_in_tesh!Q173/RES_summary!Q$21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0</v>
      </c>
      <c r="D174" s="176">
        <f>RES_hhdet_in_tesh!D174/RES_summary!D$21</f>
        <v>5.3466410347688562</v>
      </c>
      <c r="E174" s="176">
        <f>RES_hhdet_in_tesh!E174/RES_summary!E$21</f>
        <v>5.2807556212966622</v>
      </c>
      <c r="F174" s="176">
        <f>RES_hhdet_in_tesh!F174/RES_summary!F$21</f>
        <v>5.3878699482838783</v>
      </c>
      <c r="G174" s="176">
        <f>RES_hhdet_in_tesh!G174/RES_summary!G$21</f>
        <v>5.6371443604708267</v>
      </c>
      <c r="H174" s="176">
        <f>RES_hhdet_in_tesh!H174/RES_summary!H$21</f>
        <v>5.6029717538183306</v>
      </c>
      <c r="I174" s="176">
        <f>RES_hhdet_in_tesh!I174/RES_summary!I$21</f>
        <v>5.6494343252999943</v>
      </c>
      <c r="J174" s="176">
        <f>RES_hhdet_in_tesh!J174/RES_summary!J$21</f>
        <v>5.7478542599981317</v>
      </c>
      <c r="K174" s="176">
        <f>RES_hhdet_in_tesh!K174/RES_summary!K$21</f>
        <v>4.701877276894133</v>
      </c>
      <c r="L174" s="176">
        <f>RES_hhdet_in_tesh!L174/RES_summary!L$21</f>
        <v>5.9252075175939778</v>
      </c>
      <c r="M174" s="176">
        <f>RES_hhdet_in_tesh!M174/RES_summary!M$21</f>
        <v>5.9559171822944341</v>
      </c>
      <c r="N174" s="176">
        <f>RES_hhdet_in_tesh!N174/RES_summary!N$21</f>
        <v>0</v>
      </c>
      <c r="O174" s="176">
        <f>RES_hhdet_in_tesh!O174/RES_summary!O$21</f>
        <v>0</v>
      </c>
      <c r="P174" s="176">
        <f>RES_hhdet_in_tesh!P174/RES_summary!P$21</f>
        <v>0</v>
      </c>
      <c r="Q174" s="176">
        <f>RES_hhdet_in_tesh!Q174/RES_summary!Q$21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4.2242294107033205</v>
      </c>
      <c r="D175" s="178">
        <f>RES_hhdet_in_tesh!D175/RES_summary!D$21</f>
        <v>4.4348369894382014</v>
      </c>
      <c r="E175" s="178">
        <f>RES_hhdet_in_tesh!E175/RES_summary!E$21</f>
        <v>4.3372992925435119</v>
      </c>
      <c r="F175" s="178">
        <f>RES_hhdet_in_tesh!F175/RES_summary!F$21</f>
        <v>4.8760548098559289</v>
      </c>
      <c r="G175" s="178">
        <f>RES_hhdet_in_tesh!G175/RES_summary!G$21</f>
        <v>4.7564081204685982</v>
      </c>
      <c r="H175" s="178">
        <f>RES_hhdet_in_tesh!H175/RES_summary!H$21</f>
        <v>4.918457426879054</v>
      </c>
      <c r="I175" s="178">
        <f>RES_hhdet_in_tesh!I175/RES_summary!I$21</f>
        <v>4.7796515405743856</v>
      </c>
      <c r="J175" s="178">
        <f>RES_hhdet_in_tesh!J175/RES_summary!J$21</f>
        <v>4.8426269167717155</v>
      </c>
      <c r="K175" s="178">
        <f>RES_hhdet_in_tesh!K175/RES_summary!K$21</f>
        <v>4.6715913136934262</v>
      </c>
      <c r="L175" s="178">
        <f>RES_hhdet_in_tesh!L175/RES_summary!L$21</f>
        <v>5.0988422685430459</v>
      </c>
      <c r="M175" s="178">
        <f>RES_hhdet_in_tesh!M175/RES_summary!M$21</f>
        <v>5.0624859438790279</v>
      </c>
      <c r="N175" s="178">
        <f>RES_hhdet_in_tesh!N175/RES_summary!N$21</f>
        <v>0</v>
      </c>
      <c r="O175" s="178">
        <f>RES_hhdet_in_tesh!O175/RES_summary!O$21</f>
        <v>0</v>
      </c>
      <c r="P175" s="178">
        <f>RES_hhdet_in_tesh!P175/RES_summary!P$21</f>
        <v>0</v>
      </c>
      <c r="Q175" s="178">
        <f>RES_hhdet_in_tesh!Q175/RES_summary!Q$21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4.2242294107033205</v>
      </c>
      <c r="D177" s="176">
        <f>RES_hhdet_in_tesh!D177/RES_summary!D$21</f>
        <v>4.4348369894382014</v>
      </c>
      <c r="E177" s="176">
        <f>RES_hhdet_in_tesh!E177/RES_summary!E$21</f>
        <v>4.3372992925435119</v>
      </c>
      <c r="F177" s="176">
        <f>RES_hhdet_in_tesh!F177/RES_summary!F$21</f>
        <v>4.8760548098559289</v>
      </c>
      <c r="G177" s="176">
        <f>RES_hhdet_in_tesh!G177/RES_summary!G$21</f>
        <v>4.7564081204685982</v>
      </c>
      <c r="H177" s="176">
        <f>RES_hhdet_in_tesh!H177/RES_summary!H$21</f>
        <v>4.918457426879054</v>
      </c>
      <c r="I177" s="176">
        <f>RES_hhdet_in_tesh!I177/RES_summary!I$21</f>
        <v>4.7796515405743856</v>
      </c>
      <c r="J177" s="176">
        <f>RES_hhdet_in_tesh!J177/RES_summary!J$21</f>
        <v>4.8426269167717155</v>
      </c>
      <c r="K177" s="176">
        <f>RES_hhdet_in_tesh!K177/RES_summary!K$21</f>
        <v>4.6715913136934262</v>
      </c>
      <c r="L177" s="176">
        <f>RES_hhdet_in_tesh!L177/RES_summary!L$21</f>
        <v>5.0988422685430459</v>
      </c>
      <c r="M177" s="176">
        <f>RES_hhdet_in_tesh!M177/RES_summary!M$21</f>
        <v>5.0624859438790279</v>
      </c>
      <c r="N177" s="176">
        <f>RES_hhdet_in_tesh!N177/RES_summary!N$21</f>
        <v>0</v>
      </c>
      <c r="O177" s="176">
        <f>RES_hhdet_in_tesh!O177/RES_summary!O$21</f>
        <v>0</v>
      </c>
      <c r="P177" s="176">
        <f>RES_hhdet_in_tesh!P177/RES_summary!P$21</f>
        <v>0</v>
      </c>
      <c r="Q177" s="176">
        <f>RES_hhdet_in_tesh!Q177/RES_summary!Q$21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0</v>
      </c>
      <c r="E3" s="184">
        <f>RES_hhdet_in_emih!E3/RES_summary!E$21</f>
        <v>0</v>
      </c>
      <c r="F3" s="184">
        <f>RES_hhdet_in_emih!F3/RES_summary!F$21</f>
        <v>0</v>
      </c>
      <c r="G3" s="184">
        <f>RES_hhdet_in_emih!G3/RES_summary!G$21</f>
        <v>0</v>
      </c>
      <c r="H3" s="184">
        <f>RES_hhdet_in_emih!H3/RES_summary!H$21</f>
        <v>0</v>
      </c>
      <c r="I3" s="184">
        <f>RES_hhdet_in_emih!I3/RES_summary!I$21</f>
        <v>0</v>
      </c>
      <c r="J3" s="184">
        <f>RES_hhdet_in_emih!J3/RES_summary!J$21</f>
        <v>0</v>
      </c>
      <c r="K3" s="184">
        <f>RES_hhdet_in_emih!K3/RES_summary!K$21</f>
        <v>0</v>
      </c>
      <c r="L3" s="184">
        <f>RES_hhdet_in_emih!L3/RES_summary!L$21</f>
        <v>0</v>
      </c>
      <c r="M3" s="184">
        <f>RES_hhdet_in_emih!M3/RES_summary!M$21</f>
        <v>0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0</v>
      </c>
      <c r="E4" s="178">
        <f>RES_hhdet_in_emih!E4/RES_summary!E$21</f>
        <v>0</v>
      </c>
      <c r="F4" s="178">
        <f>RES_hhdet_in_emih!F4/RES_summary!F$21</f>
        <v>0</v>
      </c>
      <c r="G4" s="178">
        <f>RES_hhdet_in_emih!G4/RES_summary!G$21</f>
        <v>0</v>
      </c>
      <c r="H4" s="178">
        <f>RES_hhdet_in_emih!H4/RES_summary!H$21</f>
        <v>0</v>
      </c>
      <c r="I4" s="178">
        <f>RES_hhdet_in_emih!I4/RES_summary!I$21</f>
        <v>0</v>
      </c>
      <c r="J4" s="178">
        <f>RES_hhdet_in_emih!J4/RES_summary!J$21</f>
        <v>0</v>
      </c>
      <c r="K4" s="178">
        <f>RES_hhdet_in_emih!K4/RES_summary!K$21</f>
        <v>0</v>
      </c>
      <c r="L4" s="178">
        <f>RES_hhdet_in_emih!L4/RES_summary!L$21</f>
        <v>0</v>
      </c>
      <c r="M4" s="178">
        <f>RES_hhdet_in_emih!M4/RES_summary!M$21</f>
        <v>0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0</v>
      </c>
      <c r="E5" s="177">
        <f>RES_hhdet_in_emih!E5/RES_summary!E$21</f>
        <v>0</v>
      </c>
      <c r="F5" s="177">
        <f>RES_hhdet_in_emih!F5/RES_summary!F$21</f>
        <v>0</v>
      </c>
      <c r="G5" s="177">
        <f>RES_hhdet_in_emih!G5/RES_summary!G$21</f>
        <v>0</v>
      </c>
      <c r="H5" s="177">
        <f>RES_hhdet_in_emih!H5/RES_summary!H$21</f>
        <v>0</v>
      </c>
      <c r="I5" s="177">
        <f>RES_hhdet_in_emih!I5/RES_summary!I$21</f>
        <v>0</v>
      </c>
      <c r="J5" s="177">
        <f>RES_hhdet_in_emih!J5/RES_summary!J$21</f>
        <v>0</v>
      </c>
      <c r="K5" s="177">
        <f>RES_hhdet_in_emih!K5/RES_summary!K$21</f>
        <v>0</v>
      </c>
      <c r="L5" s="177">
        <f>RES_hhdet_in_emih!L5/RES_summary!L$21</f>
        <v>0</v>
      </c>
      <c r="M5" s="177">
        <f>RES_hhdet_in_emih!M5/RES_summary!M$21</f>
        <v>0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4.8130628447118839</v>
      </c>
      <c r="D24" s="184">
        <f>RES_hhdet_in_emih!D24/RES_summary!D$21</f>
        <v>2.2478906503308744</v>
      </c>
      <c r="E24" s="184">
        <f>RES_hhdet_in_emih!E24/RES_summary!E$21</f>
        <v>3.3986220684634554</v>
      </c>
      <c r="F24" s="184">
        <f>RES_hhdet_in_emih!F24/RES_summary!F$21</f>
        <v>4.5498089163910125</v>
      </c>
      <c r="G24" s="184">
        <f>RES_hhdet_in_emih!G24/RES_summary!G$21</f>
        <v>2.7608468366431267</v>
      </c>
      <c r="H24" s="184">
        <f>RES_hhdet_in_emih!H24/RES_summary!H$21</f>
        <v>6.4123738253803193</v>
      </c>
      <c r="I24" s="184">
        <f>RES_hhdet_in_emih!I24/RES_summary!I$21</f>
        <v>4.7057475736094592</v>
      </c>
      <c r="J24" s="184">
        <f>RES_hhdet_in_emih!J24/RES_summary!J$21</f>
        <v>4.0441789155558867</v>
      </c>
      <c r="K24" s="184">
        <f>RES_hhdet_in_emih!K24/RES_summary!K$21</f>
        <v>3.2723819219732215</v>
      </c>
      <c r="L24" s="184">
        <f>RES_hhdet_in_emih!L24/RES_summary!L$21</f>
        <v>0</v>
      </c>
      <c r="M24" s="184">
        <f>RES_hhdet_in_emih!M24/RES_summary!M$21</f>
        <v>1.6118827639218205</v>
      </c>
      <c r="N24" s="184">
        <f>RES_hhdet_in_emih!N24/RES_summary!N$21</f>
        <v>1.873539908540877</v>
      </c>
      <c r="O24" s="184">
        <f>RES_hhdet_in_emih!O24/RES_summary!O$21</f>
        <v>0</v>
      </c>
      <c r="P24" s="184">
        <f>RES_hhdet_in_emih!P24/RES_summary!P$21</f>
        <v>2.0330068086870816</v>
      </c>
      <c r="Q24" s="184">
        <f>RES_hhdet_in_emih!Q24/RES_summary!Q$21</f>
        <v>3.1006979875666145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1.3676150468589647</v>
      </c>
      <c r="D25" s="178">
        <f>RES_hhdet_in_emih!D25/RES_summary!D$21</f>
        <v>2.1942166642013294</v>
      </c>
      <c r="E25" s="178">
        <f>RES_hhdet_in_emih!E25/RES_summary!E$21</f>
        <v>2.3407906447395312</v>
      </c>
      <c r="F25" s="178">
        <f>RES_hhdet_in_emih!F25/RES_summary!F$21</f>
        <v>1.9588624794422549</v>
      </c>
      <c r="G25" s="178">
        <f>RES_hhdet_in_emih!G25/RES_summary!G$21</f>
        <v>2.0387028497704685</v>
      </c>
      <c r="H25" s="178">
        <f>RES_hhdet_in_emih!H25/RES_summary!H$21</f>
        <v>2.3023593304410452</v>
      </c>
      <c r="I25" s="178">
        <f>RES_hhdet_in_emih!I25/RES_summary!I$21</f>
        <v>2.0108803127613961</v>
      </c>
      <c r="J25" s="178">
        <f>RES_hhdet_in_emih!J25/RES_summary!J$21</f>
        <v>1.4080789859180691</v>
      </c>
      <c r="K25" s="178">
        <f>RES_hhdet_in_emih!K25/RES_summary!K$21</f>
        <v>0.52392809266980911</v>
      </c>
      <c r="L25" s="178">
        <f>RES_hhdet_in_emih!L25/RES_summary!L$21</f>
        <v>0</v>
      </c>
      <c r="M25" s="178">
        <f>RES_hhdet_in_emih!M25/RES_summary!M$21</f>
        <v>1.6118827639218205</v>
      </c>
      <c r="N25" s="178">
        <f>RES_hhdet_in_emih!N25/RES_summary!N$21</f>
        <v>1.873539908540877</v>
      </c>
      <c r="O25" s="178">
        <f>RES_hhdet_in_emih!O25/RES_summary!O$21</f>
        <v>0</v>
      </c>
      <c r="P25" s="178">
        <f>RES_hhdet_in_emih!P25/RES_summary!P$21</f>
        <v>1.7838820977542911</v>
      </c>
      <c r="Q25" s="178">
        <f>RES_hhdet_in_emih!Q25/RES_summary!Q$21</f>
        <v>2.3577663594864005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1.3676150468589647</v>
      </c>
      <c r="D26" s="177">
        <f>RES_hhdet_in_emih!D26/RES_summary!D$21</f>
        <v>2.1942166642013294</v>
      </c>
      <c r="E26" s="177">
        <f>RES_hhdet_in_emih!E26/RES_summary!E$21</f>
        <v>2.3407906447395312</v>
      </c>
      <c r="F26" s="177">
        <f>RES_hhdet_in_emih!F26/RES_summary!F$21</f>
        <v>1.9588624794422549</v>
      </c>
      <c r="G26" s="177">
        <f>RES_hhdet_in_emih!G26/RES_summary!G$21</f>
        <v>2.0387028497704685</v>
      </c>
      <c r="H26" s="177">
        <f>RES_hhdet_in_emih!H26/RES_summary!H$21</f>
        <v>2.3023593304410452</v>
      </c>
      <c r="I26" s="177">
        <f>RES_hhdet_in_emih!I26/RES_summary!I$21</f>
        <v>2.0108803127613961</v>
      </c>
      <c r="J26" s="177">
        <f>RES_hhdet_in_emih!J26/RES_summary!J$21</f>
        <v>1.4080789859180691</v>
      </c>
      <c r="K26" s="177">
        <f>RES_hhdet_in_emih!K26/RES_summary!K$21</f>
        <v>0.52392809266980911</v>
      </c>
      <c r="L26" s="177">
        <f>RES_hhdet_in_emih!L26/RES_summary!L$21</f>
        <v>0</v>
      </c>
      <c r="M26" s="177">
        <f>RES_hhdet_in_emih!M26/RES_summary!M$21</f>
        <v>1.6118827639218205</v>
      </c>
      <c r="N26" s="177">
        <f>RES_hhdet_in_emih!N26/RES_summary!N$21</f>
        <v>1.873539908540877</v>
      </c>
      <c r="O26" s="177">
        <f>RES_hhdet_in_emih!O26/RES_summary!O$21</f>
        <v>0</v>
      </c>
      <c r="P26" s="177">
        <f>RES_hhdet_in_emih!P26/RES_summary!P$21</f>
        <v>1.7838820977542911</v>
      </c>
      <c r="Q26" s="177">
        <f>RES_hhdet_in_emih!Q26/RES_summary!Q$21</f>
        <v>2.3577663594864005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1.1499478677718775</v>
      </c>
      <c r="D30" s="178">
        <f>RES_hhdet_in_emih!D30/RES_summary!D$21</f>
        <v>5.3673986129544819E-2</v>
      </c>
      <c r="E30" s="178">
        <f>RES_hhdet_in_emih!E30/RES_summary!E$21</f>
        <v>0.48317234545220072</v>
      </c>
      <c r="F30" s="178">
        <f>RES_hhdet_in_emih!F30/RES_summary!F$21</f>
        <v>0.46364052875217943</v>
      </c>
      <c r="G30" s="178">
        <f>RES_hhdet_in_emih!G30/RES_summary!G$21</f>
        <v>3.3498000519285556E-3</v>
      </c>
      <c r="H30" s="178">
        <f>RES_hhdet_in_emih!H30/RES_summary!H$21</f>
        <v>1.5987171384349592</v>
      </c>
      <c r="I30" s="178">
        <f>RES_hhdet_in_emih!I30/RES_summary!I$21</f>
        <v>0.28854824123507061</v>
      </c>
      <c r="J30" s="178">
        <f>RES_hhdet_in_emih!J30/RES_summary!J$21</f>
        <v>0.23121873347272065</v>
      </c>
      <c r="K30" s="178">
        <f>RES_hhdet_in_emih!K30/RES_summary!K$21</f>
        <v>0.38885272180907515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0.24912471093279082</v>
      </c>
      <c r="Q30" s="178">
        <f>RES_hhdet_in_emih!Q30/RES_summary!Q$21</f>
        <v>0.59177090961958589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2.7254244320872245</v>
      </c>
      <c r="D31" s="183">
        <f>RES_hhdet_in_emih!D31/RES_summary!D$21</f>
        <v>2.7070399614814034</v>
      </c>
      <c r="E31" s="183">
        <f>RES_hhdet_in_emih!E31/RES_summary!E$21</f>
        <v>2.6851529916697636</v>
      </c>
      <c r="F31" s="183">
        <f>RES_hhdet_in_emih!F31/RES_summary!F$21</f>
        <v>2.7436417322393707</v>
      </c>
      <c r="G31" s="183">
        <f>RES_hhdet_in_emih!G31/RES_summary!G$21</f>
        <v>0</v>
      </c>
      <c r="H31" s="183">
        <f>RES_hhdet_in_emih!H31/RES_summary!H$21</f>
        <v>2.8241372996469165</v>
      </c>
      <c r="I31" s="183">
        <f>RES_hhdet_in_emih!I31/RES_summary!I$21</f>
        <v>2.8285612011530752</v>
      </c>
      <c r="J31" s="183">
        <f>RES_hhdet_in_emih!J31/RES_summary!J$21</f>
        <v>2.8505919622783846</v>
      </c>
      <c r="K31" s="183">
        <f>RES_hhdet_in_emih!K31/RES_summary!K$21</f>
        <v>2.3204401614399219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2.8868767911353492</v>
      </c>
      <c r="Q31" s="183">
        <f>RES_hhdet_in_emih!Q31/RES_summary!Q$21</f>
        <v>2.9760933503081608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5.8220243357548898E-2</v>
      </c>
      <c r="E32" s="183">
        <f>RES_hhdet_in_emih!E32/RES_summary!E$21</f>
        <v>5.7090381915336684E-2</v>
      </c>
      <c r="F32" s="183">
        <f>RES_hhdet_in_emih!F32/RES_summary!F$21</f>
        <v>5.7795806595243873E-2</v>
      </c>
      <c r="G32" s="183">
        <f>RES_hhdet_in_emih!G32/RES_summary!G$21</f>
        <v>6.0004709618596712E-2</v>
      </c>
      <c r="H32" s="183">
        <f>RES_hhdet_in_emih!H32/RES_summary!H$21</f>
        <v>5.9183729299996192E-2</v>
      </c>
      <c r="I32" s="183">
        <f>RES_hhdet_in_emih!I32/RES_summary!I$21</f>
        <v>5.9295014250825319E-2</v>
      </c>
      <c r="J32" s="183">
        <f>RES_hhdet_in_emih!J32/RES_summary!J$21</f>
        <v>5.987492324832986E-2</v>
      </c>
      <c r="K32" s="183">
        <f>RES_hhdet_in_emih!K32/RES_summary!K$21</f>
        <v>4.8610290195033198E-2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8.0502552177943748E-2</v>
      </c>
      <c r="Q32" s="183">
        <f>RES_hhdet_in_emih!Q32/RES_summary!Q$21</f>
        <v>0.2113701671941707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5.8220243357548898E-2</v>
      </c>
      <c r="E33" s="182">
        <f>RES_hhdet_in_emih!E33/RES_summary!E$21</f>
        <v>5.7090381915336684E-2</v>
      </c>
      <c r="F33" s="182">
        <f>RES_hhdet_in_emih!F33/RES_summary!F$21</f>
        <v>5.7795806595243873E-2</v>
      </c>
      <c r="G33" s="182">
        <f>RES_hhdet_in_emih!G33/RES_summary!G$21</f>
        <v>6.0004709618596712E-2</v>
      </c>
      <c r="H33" s="182">
        <f>RES_hhdet_in_emih!H33/RES_summary!H$21</f>
        <v>5.9183729299996192E-2</v>
      </c>
      <c r="I33" s="182">
        <f>RES_hhdet_in_emih!I33/RES_summary!I$21</f>
        <v>5.9295014250825319E-2</v>
      </c>
      <c r="J33" s="182">
        <f>RES_hhdet_in_emih!J33/RES_summary!J$21</f>
        <v>5.987492324832986E-2</v>
      </c>
      <c r="K33" s="182">
        <f>RES_hhdet_in_emih!K33/RES_summary!K$21</f>
        <v>4.8610290195033198E-2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8.0502552177943748E-2</v>
      </c>
      <c r="Q33" s="182">
        <f>RES_hhdet_in_emih!Q33/RES_summary!Q$21</f>
        <v>0.2113701671941707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2.2954999300810419</v>
      </c>
      <c r="D39" s="178">
        <f>RES_hhdet_in_emih!D39/RES_summary!D$21</f>
        <v>0</v>
      </c>
      <c r="E39" s="178">
        <f>RES_hhdet_in_emih!E39/RES_summary!E$21</f>
        <v>0.57465907827172347</v>
      </c>
      <c r="F39" s="178">
        <f>RES_hhdet_in_emih!F39/RES_summary!F$21</f>
        <v>2.1273059081965791</v>
      </c>
      <c r="G39" s="178">
        <f>RES_hhdet_in_emih!G39/RES_summary!G$21</f>
        <v>0.71879418682072982</v>
      </c>
      <c r="H39" s="178">
        <f>RES_hhdet_in_emih!H39/RES_summary!H$21</f>
        <v>2.5112973565043148</v>
      </c>
      <c r="I39" s="178">
        <f>RES_hhdet_in_emih!I39/RES_summary!I$21</f>
        <v>2.4063190196129924</v>
      </c>
      <c r="J39" s="178">
        <f>RES_hhdet_in_emih!J39/RES_summary!J$21</f>
        <v>2.4048811961650962</v>
      </c>
      <c r="K39" s="178">
        <f>RES_hhdet_in_emih!K39/RES_summary!K$21</f>
        <v>2.359601107494337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0.15116071846062773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2.2954999300810419</v>
      </c>
      <c r="D40" s="177">
        <f>RES_hhdet_in_emih!D40/RES_summary!D$21</f>
        <v>0</v>
      </c>
      <c r="E40" s="177">
        <f>RES_hhdet_in_emih!E40/RES_summary!E$21</f>
        <v>2.1983193000872436</v>
      </c>
      <c r="F40" s="177">
        <f>RES_hhdet_in_emih!F40/RES_summary!F$21</f>
        <v>2.5338074862283961</v>
      </c>
      <c r="G40" s="177">
        <f>RES_hhdet_in_emih!G40/RES_summary!G$21</f>
        <v>2.4771769018254539</v>
      </c>
      <c r="H40" s="177">
        <f>RES_hhdet_in_emih!H40/RES_summary!H$21</f>
        <v>2.5112973565043148</v>
      </c>
      <c r="I40" s="177">
        <f>RES_hhdet_in_emih!I40/RES_summary!I$21</f>
        <v>2.4063190196129924</v>
      </c>
      <c r="J40" s="177">
        <f>RES_hhdet_in_emih!J40/RES_summary!J$21</f>
        <v>2.4048811961650962</v>
      </c>
      <c r="K40" s="177">
        <f>RES_hhdet_in_emih!K40/RES_summary!K$21</f>
        <v>2.359601107494337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2.6025864639621052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0</v>
      </c>
      <c r="D43" s="184">
        <f>RES_hhdet_in_emih!D43/RES_summary!D$21</f>
        <v>0</v>
      </c>
      <c r="E43" s="184">
        <f>RES_hhdet_in_emih!E43/RES_summary!E$21</f>
        <v>0</v>
      </c>
      <c r="F43" s="184">
        <f>RES_hhdet_in_emih!F43/RES_summary!F$21</f>
        <v>0</v>
      </c>
      <c r="G43" s="184">
        <f>RES_hhdet_in_emih!G43/RES_summary!G$21</f>
        <v>0</v>
      </c>
      <c r="H43" s="184">
        <f>RES_hhdet_in_emih!H43/RES_summary!H$21</f>
        <v>0</v>
      </c>
      <c r="I43" s="184">
        <f>RES_hhdet_in_emih!I43/RES_summary!I$21</f>
        <v>0</v>
      </c>
      <c r="J43" s="184">
        <f>RES_hhdet_in_emih!J43/RES_summary!J$21</f>
        <v>0</v>
      </c>
      <c r="K43" s="184">
        <f>RES_hhdet_in_emih!K43/RES_summary!K$21</f>
        <v>0</v>
      </c>
      <c r="L43" s="184">
        <f>RES_hhdet_in_emih!L43/RES_summary!L$21</f>
        <v>0</v>
      </c>
      <c r="M43" s="184">
        <f>RES_hhdet_in_emih!M43/RES_summary!M$21</f>
        <v>0</v>
      </c>
      <c r="N43" s="184">
        <f>RES_hhdet_in_emih!N43/RES_summary!N$21</f>
        <v>0</v>
      </c>
      <c r="O43" s="184">
        <f>RES_hhdet_in_emih!O43/RES_summary!O$21</f>
        <v>1.665954634734566</v>
      </c>
      <c r="P43" s="184">
        <f>RES_hhdet_in_emih!P43/RES_summary!P$21</f>
        <v>1.6173948268150966</v>
      </c>
      <c r="Q43" s="184">
        <f>RES_hhdet_in_emih!Q43/RES_summary!Q$21</f>
        <v>2.0959910197156502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0</v>
      </c>
      <c r="D44" s="178">
        <f>RES_hhdet_in_emih!D44/RES_summary!D$21</f>
        <v>0</v>
      </c>
      <c r="E44" s="178">
        <f>RES_hhdet_in_emih!E44/RES_summary!E$21</f>
        <v>0</v>
      </c>
      <c r="F44" s="178">
        <f>RES_hhdet_in_emih!F44/RES_summary!F$21</f>
        <v>0</v>
      </c>
      <c r="G44" s="178">
        <f>RES_hhdet_in_emih!G44/RES_summary!G$21</f>
        <v>0</v>
      </c>
      <c r="H44" s="178">
        <f>RES_hhdet_in_emih!H44/RES_summary!H$21</f>
        <v>0</v>
      </c>
      <c r="I44" s="178">
        <f>RES_hhdet_in_emih!I44/RES_summary!I$21</f>
        <v>0</v>
      </c>
      <c r="J44" s="178">
        <f>RES_hhdet_in_emih!J44/RES_summary!J$21</f>
        <v>0</v>
      </c>
      <c r="K44" s="178">
        <f>RES_hhdet_in_emih!K44/RES_summary!K$21</f>
        <v>0</v>
      </c>
      <c r="L44" s="178">
        <f>RES_hhdet_in_emih!L44/RES_summary!L$21</f>
        <v>0</v>
      </c>
      <c r="M44" s="178">
        <f>RES_hhdet_in_emih!M44/RES_summary!M$21</f>
        <v>0</v>
      </c>
      <c r="N44" s="178">
        <f>RES_hhdet_in_emih!N44/RES_summary!N$21</f>
        <v>0</v>
      </c>
      <c r="O44" s="178">
        <f>RES_hhdet_in_emih!O44/RES_summary!O$21</f>
        <v>1.665954634734566</v>
      </c>
      <c r="P44" s="178">
        <f>RES_hhdet_in_emih!P44/RES_summary!P$21</f>
        <v>1.6173948268150966</v>
      </c>
      <c r="Q44" s="178">
        <f>RES_hhdet_in_emih!Q44/RES_summary!Q$21</f>
        <v>2.0959910197156502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0</v>
      </c>
      <c r="D45" s="177">
        <f>RES_hhdet_in_emih!D45/RES_summary!D$21</f>
        <v>0</v>
      </c>
      <c r="E45" s="177">
        <f>RES_hhdet_in_emih!E45/RES_summary!E$21</f>
        <v>0</v>
      </c>
      <c r="F45" s="177">
        <f>RES_hhdet_in_emih!F45/RES_summary!F$21</f>
        <v>0</v>
      </c>
      <c r="G45" s="177">
        <f>RES_hhdet_in_emih!G45/RES_summary!G$21</f>
        <v>0</v>
      </c>
      <c r="H45" s="177">
        <f>RES_hhdet_in_emih!H45/RES_summary!H$21</f>
        <v>0</v>
      </c>
      <c r="I45" s="177">
        <f>RES_hhdet_in_emih!I45/RES_summary!I$21</f>
        <v>0</v>
      </c>
      <c r="J45" s="177">
        <f>RES_hhdet_in_emih!J45/RES_summary!J$21</f>
        <v>0</v>
      </c>
      <c r="K45" s="177">
        <f>RES_hhdet_in_emih!K45/RES_summary!K$21</f>
        <v>0</v>
      </c>
      <c r="L45" s="177">
        <f>RES_hhdet_in_emih!L45/RES_summary!L$21</f>
        <v>0</v>
      </c>
      <c r="M45" s="177">
        <f>RES_hhdet_in_emih!M45/RES_summary!M$21</f>
        <v>0</v>
      </c>
      <c r="N45" s="177">
        <f>RES_hhdet_in_emih!N45/RES_summary!N$21</f>
        <v>0</v>
      </c>
      <c r="O45" s="177">
        <f>RES_hhdet_in_emih!O45/RES_summary!O$21</f>
        <v>1.665954634734566</v>
      </c>
      <c r="P45" s="177">
        <f>RES_hhdet_in_emih!P45/RES_summary!P$21</f>
        <v>1.6173948268150966</v>
      </c>
      <c r="Q45" s="177">
        <f>RES_hhdet_in_emih!Q45/RES_summary!Q$21</f>
        <v>2.0959910197156502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0</v>
      </c>
      <c r="D49" s="178">
        <f>RES_hhdet_in_emih!D49/RES_summary!D$21</f>
        <v>0</v>
      </c>
      <c r="E49" s="178">
        <f>RES_hhdet_in_emih!E49/RES_summary!E$21</f>
        <v>0</v>
      </c>
      <c r="F49" s="178">
        <f>RES_hhdet_in_emih!F49/RES_summary!F$21</f>
        <v>0</v>
      </c>
      <c r="G49" s="178">
        <f>RES_hhdet_in_emih!G49/RES_summary!G$21</f>
        <v>0</v>
      </c>
      <c r="H49" s="178">
        <f>RES_hhdet_in_emih!H49/RES_summary!H$21</f>
        <v>0</v>
      </c>
      <c r="I49" s="178">
        <f>RES_hhdet_in_emih!I49/RES_summary!I$21</f>
        <v>0</v>
      </c>
      <c r="J49" s="178">
        <f>RES_hhdet_in_emih!J49/RES_summary!J$21</f>
        <v>0</v>
      </c>
      <c r="K49" s="178">
        <f>RES_hhdet_in_emih!K49/RES_summary!K$21</f>
        <v>0</v>
      </c>
      <c r="L49" s="178">
        <f>RES_hhdet_in_emih!L49/RES_summary!L$21</f>
        <v>0</v>
      </c>
      <c r="M49" s="178">
        <f>RES_hhdet_in_emih!M49/RES_summary!M$21</f>
        <v>0</v>
      </c>
      <c r="N49" s="178">
        <f>RES_hhdet_in_emih!N49/RES_summary!N$21</f>
        <v>0</v>
      </c>
      <c r="O49" s="178">
        <f>RES_hhdet_in_emih!O49/RES_summary!O$21</f>
        <v>0</v>
      </c>
      <c r="P49" s="178">
        <f>RES_hhdet_in_emih!P49/RES_summary!P$21</f>
        <v>0</v>
      </c>
      <c r="Q49" s="178">
        <f>RES_hhdet_in_emih!Q49/RES_summary!Q$21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0</v>
      </c>
      <c r="D50" s="183">
        <f>RES_hhdet_in_emih!D50/RES_summary!D$21</f>
        <v>0</v>
      </c>
      <c r="E50" s="183">
        <f>RES_hhdet_in_emih!E50/RES_summary!E$21</f>
        <v>0</v>
      </c>
      <c r="F50" s="183">
        <f>RES_hhdet_in_emih!F50/RES_summary!F$21</f>
        <v>0</v>
      </c>
      <c r="G50" s="183">
        <f>RES_hhdet_in_emih!G50/RES_summary!G$21</f>
        <v>0</v>
      </c>
      <c r="H50" s="183">
        <f>RES_hhdet_in_emih!H50/RES_summary!H$21</f>
        <v>0</v>
      </c>
      <c r="I50" s="183">
        <f>RES_hhdet_in_emih!I50/RES_summary!I$21</f>
        <v>0</v>
      </c>
      <c r="J50" s="183">
        <f>RES_hhdet_in_emih!J50/RES_summary!J$21</f>
        <v>0</v>
      </c>
      <c r="K50" s="183">
        <f>RES_hhdet_in_emih!K50/RES_summary!K$21</f>
        <v>0</v>
      </c>
      <c r="L50" s="183">
        <f>RES_hhdet_in_emih!L50/RES_summary!L$21</f>
        <v>0</v>
      </c>
      <c r="M50" s="183">
        <f>RES_hhdet_in_emih!M50/RES_summary!M$21</f>
        <v>0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0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0</v>
      </c>
      <c r="E51" s="183">
        <f>RES_hhdet_in_emih!E51/RES_summary!E$21</f>
        <v>0</v>
      </c>
      <c r="F51" s="183">
        <f>RES_hhdet_in_emih!F51/RES_summary!F$21</f>
        <v>0</v>
      </c>
      <c r="G51" s="183">
        <f>RES_hhdet_in_emih!G51/RES_summary!G$21</f>
        <v>0</v>
      </c>
      <c r="H51" s="183">
        <f>RES_hhdet_in_emih!H51/RES_summary!H$21</f>
        <v>0</v>
      </c>
      <c r="I51" s="183">
        <f>RES_hhdet_in_emih!I51/RES_summary!I$21</f>
        <v>0</v>
      </c>
      <c r="J51" s="183">
        <f>RES_hhdet_in_emih!J51/RES_summary!J$21</f>
        <v>0</v>
      </c>
      <c r="K51" s="183">
        <f>RES_hhdet_in_emih!K51/RES_summary!K$21</f>
        <v>0</v>
      </c>
      <c r="L51" s="183">
        <f>RES_hhdet_in_emih!L51/RES_summary!L$21</f>
        <v>0</v>
      </c>
      <c r="M51" s="183">
        <f>RES_hhdet_in_emih!M51/RES_summary!M$21</f>
        <v>0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0</v>
      </c>
      <c r="E52" s="182">
        <f>RES_hhdet_in_emih!E52/RES_summary!E$21</f>
        <v>0</v>
      </c>
      <c r="F52" s="182">
        <f>RES_hhdet_in_emih!F52/RES_summary!F$21</f>
        <v>0</v>
      </c>
      <c r="G52" s="182">
        <f>RES_hhdet_in_emih!G52/RES_summary!G$21</f>
        <v>0</v>
      </c>
      <c r="H52" s="182">
        <f>RES_hhdet_in_emih!H52/RES_summary!H$21</f>
        <v>0</v>
      </c>
      <c r="I52" s="182">
        <f>RES_hhdet_in_emih!I52/RES_summary!I$21</f>
        <v>0</v>
      </c>
      <c r="J52" s="182">
        <f>RES_hhdet_in_emih!J52/RES_summary!J$21</f>
        <v>0</v>
      </c>
      <c r="K52" s="182">
        <f>RES_hhdet_in_emih!K52/RES_summary!K$21</f>
        <v>0</v>
      </c>
      <c r="L52" s="182">
        <f>RES_hhdet_in_emih!L52/RES_summary!L$21</f>
        <v>0</v>
      </c>
      <c r="M52" s="182">
        <f>RES_hhdet_in_emih!M52/RES_summary!M$21</f>
        <v>0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0</v>
      </c>
      <c r="D62" s="184">
        <f>RES_hhdet_in_emih!D62/RES_summary!D$21</f>
        <v>0</v>
      </c>
      <c r="E62" s="184">
        <f>RES_hhdet_in_emih!E62/RES_summary!E$21</f>
        <v>0</v>
      </c>
      <c r="F62" s="184">
        <f>RES_hhdet_in_emih!F62/RES_summary!F$21</f>
        <v>0</v>
      </c>
      <c r="G62" s="184">
        <f>RES_hhdet_in_emih!G62/RES_summary!G$21</f>
        <v>0</v>
      </c>
      <c r="H62" s="184">
        <f>RES_hhdet_in_emih!H62/RES_summary!H$21</f>
        <v>0</v>
      </c>
      <c r="I62" s="184">
        <f>RES_hhdet_in_emih!I62/RES_summary!I$21</f>
        <v>0</v>
      </c>
      <c r="J62" s="184">
        <f>RES_hhdet_in_emih!J62/RES_summary!J$21</f>
        <v>0</v>
      </c>
      <c r="K62" s="184">
        <f>RES_hhdet_in_emih!K62/RES_summary!K$21</f>
        <v>0</v>
      </c>
      <c r="L62" s="184">
        <f>RES_hhdet_in_emih!L62/RES_summary!L$21</f>
        <v>0</v>
      </c>
      <c r="M62" s="184">
        <f>RES_hhdet_in_emih!M62/RES_summary!M$21</f>
        <v>0</v>
      </c>
      <c r="N62" s="184">
        <f>RES_hhdet_in_emih!N62/RES_summary!N$21</f>
        <v>0</v>
      </c>
      <c r="O62" s="184">
        <f>RES_hhdet_in_emih!O62/RES_summary!O$21</f>
        <v>0</v>
      </c>
      <c r="P62" s="184">
        <f>RES_hhdet_in_emih!P62/RES_summary!P$21</f>
        <v>0</v>
      </c>
      <c r="Q62" s="184">
        <f>RES_hhdet_in_emih!Q62/RES_summary!Q$21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0</v>
      </c>
      <c r="D63" s="178">
        <f>RES_hhdet_in_emih!D63/RES_summary!D$21</f>
        <v>0</v>
      </c>
      <c r="E63" s="178">
        <f>RES_hhdet_in_emih!E63/RES_summary!E$21</f>
        <v>0</v>
      </c>
      <c r="F63" s="178">
        <f>RES_hhdet_in_emih!F63/RES_summary!F$21</f>
        <v>0</v>
      </c>
      <c r="G63" s="178">
        <f>RES_hhdet_in_emih!G63/RES_summary!G$21</f>
        <v>0</v>
      </c>
      <c r="H63" s="178">
        <f>RES_hhdet_in_emih!H63/RES_summary!H$21</f>
        <v>0</v>
      </c>
      <c r="I63" s="178">
        <f>RES_hhdet_in_emih!I63/RES_summary!I$21</f>
        <v>0</v>
      </c>
      <c r="J63" s="178">
        <f>RES_hhdet_in_emih!J63/RES_summary!J$21</f>
        <v>0</v>
      </c>
      <c r="K63" s="178">
        <f>RES_hhdet_in_emih!K63/RES_summary!K$21</f>
        <v>0</v>
      </c>
      <c r="L63" s="178">
        <f>RES_hhdet_in_emih!L63/RES_summary!L$21</f>
        <v>0</v>
      </c>
      <c r="M63" s="178">
        <f>RES_hhdet_in_emih!M63/RES_summary!M$21</f>
        <v>0</v>
      </c>
      <c r="N63" s="178">
        <f>RES_hhdet_in_emih!N63/RES_summary!N$21</f>
        <v>0</v>
      </c>
      <c r="O63" s="178">
        <f>RES_hhdet_in_emih!O63/RES_summary!O$21</f>
        <v>0</v>
      </c>
      <c r="P63" s="178">
        <f>RES_hhdet_in_emih!P63/RES_summary!P$21</f>
        <v>0</v>
      </c>
      <c r="Q63" s="178">
        <f>RES_hhdet_in_emih!Q63/RES_summary!Q$21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0</v>
      </c>
      <c r="D64" s="177">
        <f>RES_hhdet_in_emih!D64/RES_summary!D$21</f>
        <v>0</v>
      </c>
      <c r="E64" s="177">
        <f>RES_hhdet_in_emih!E64/RES_summary!E$21</f>
        <v>0</v>
      </c>
      <c r="F64" s="177">
        <f>RES_hhdet_in_emih!F64/RES_summary!F$21</f>
        <v>0</v>
      </c>
      <c r="G64" s="177">
        <f>RES_hhdet_in_emih!G64/RES_summary!G$21</f>
        <v>0</v>
      </c>
      <c r="H64" s="177">
        <f>RES_hhdet_in_emih!H64/RES_summary!H$21</f>
        <v>0</v>
      </c>
      <c r="I64" s="177">
        <f>RES_hhdet_in_emih!I64/RES_summary!I$21</f>
        <v>0</v>
      </c>
      <c r="J64" s="177">
        <f>RES_hhdet_in_emih!J64/RES_summary!J$21</f>
        <v>0</v>
      </c>
      <c r="K64" s="177">
        <f>RES_hhdet_in_emih!K64/RES_summary!K$21</f>
        <v>0</v>
      </c>
      <c r="L64" s="177">
        <f>RES_hhdet_in_emih!L64/RES_summary!L$21</f>
        <v>0</v>
      </c>
      <c r="M64" s="177">
        <f>RES_hhdet_in_emih!M64/RES_summary!M$21</f>
        <v>0</v>
      </c>
      <c r="N64" s="177">
        <f>RES_hhdet_in_emih!N64/RES_summary!N$21</f>
        <v>0</v>
      </c>
      <c r="O64" s="177">
        <f>RES_hhdet_in_emih!O64/RES_summary!O$21</f>
        <v>0</v>
      </c>
      <c r="P64" s="177">
        <f>RES_hhdet_in_emih!P64/RES_summary!P$21</f>
        <v>0</v>
      </c>
      <c r="Q64" s="177">
        <f>RES_hhdet_in_emih!Q64/RES_summary!Q$21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0</v>
      </c>
      <c r="D68" s="178">
        <f>RES_hhdet_in_emih!D68/RES_summary!D$21</f>
        <v>0</v>
      </c>
      <c r="E68" s="178">
        <f>RES_hhdet_in_emih!E68/RES_summary!E$21</f>
        <v>0</v>
      </c>
      <c r="F68" s="178">
        <f>RES_hhdet_in_emih!F68/RES_summary!F$21</f>
        <v>0</v>
      </c>
      <c r="G68" s="178">
        <f>RES_hhdet_in_emih!G68/RES_summary!G$21</f>
        <v>0</v>
      </c>
      <c r="H68" s="178">
        <f>RES_hhdet_in_emih!H68/RES_summary!H$21</f>
        <v>0</v>
      </c>
      <c r="I68" s="178">
        <f>RES_hhdet_in_emih!I68/RES_summary!I$21</f>
        <v>0</v>
      </c>
      <c r="J68" s="178">
        <f>RES_hhdet_in_emih!J68/RES_summary!J$21</f>
        <v>0</v>
      </c>
      <c r="K68" s="178">
        <f>RES_hhdet_in_emih!K68/RES_summary!K$21</f>
        <v>0</v>
      </c>
      <c r="L68" s="178">
        <f>RES_hhdet_in_emih!L68/RES_summary!L$21</f>
        <v>0</v>
      </c>
      <c r="M68" s="178">
        <f>RES_hhdet_in_emih!M68/RES_summary!M$21</f>
        <v>0</v>
      </c>
      <c r="N68" s="178">
        <f>RES_hhdet_in_emih!N68/RES_summary!N$21</f>
        <v>0</v>
      </c>
      <c r="O68" s="178">
        <f>RES_hhdet_in_emih!O68/RES_summary!O$21</f>
        <v>0</v>
      </c>
      <c r="P68" s="178">
        <f>RES_hhdet_in_emih!P68/RES_summary!P$21</f>
        <v>0</v>
      </c>
      <c r="Q68" s="178">
        <f>RES_hhdet_in_emih!Q68/RES_summary!Q$21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0</v>
      </c>
      <c r="D69" s="183">
        <f>RES_hhdet_in_emih!D69/RES_summary!D$21</f>
        <v>0</v>
      </c>
      <c r="E69" s="183">
        <f>RES_hhdet_in_emih!E69/RES_summary!E$21</f>
        <v>0</v>
      </c>
      <c r="F69" s="183">
        <f>RES_hhdet_in_emih!F69/RES_summary!F$21</f>
        <v>0</v>
      </c>
      <c r="G69" s="183">
        <f>RES_hhdet_in_emih!G69/RES_summary!G$21</f>
        <v>0</v>
      </c>
      <c r="H69" s="183">
        <f>RES_hhdet_in_emih!H69/RES_summary!H$21</f>
        <v>0</v>
      </c>
      <c r="I69" s="183">
        <f>RES_hhdet_in_emih!I69/RES_summary!I$21</f>
        <v>0</v>
      </c>
      <c r="J69" s="183">
        <f>RES_hhdet_in_emih!J69/RES_summary!J$21</f>
        <v>0</v>
      </c>
      <c r="K69" s="183">
        <f>RES_hhdet_in_emih!K69/RES_summary!K$21</f>
        <v>0</v>
      </c>
      <c r="L69" s="183">
        <f>RES_hhdet_in_emih!L69/RES_summary!L$21</f>
        <v>0</v>
      </c>
      <c r="M69" s="183">
        <f>RES_hhdet_in_emih!M69/RES_summary!M$21</f>
        <v>0</v>
      </c>
      <c r="N69" s="183">
        <f>RES_hhdet_in_emih!N69/RES_summary!N$21</f>
        <v>0</v>
      </c>
      <c r="O69" s="183">
        <f>RES_hhdet_in_emih!O69/RES_summary!O$21</f>
        <v>0</v>
      </c>
      <c r="P69" s="183">
        <f>RES_hhdet_in_emih!P69/RES_summary!P$21</f>
        <v>0</v>
      </c>
      <c r="Q69" s="183">
        <f>RES_hhdet_in_emih!Q69/RES_summary!Q$21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0</v>
      </c>
      <c r="D70" s="183">
        <f>RES_hhdet_in_emih!D70/RES_summary!D$21</f>
        <v>0</v>
      </c>
      <c r="E70" s="183">
        <f>RES_hhdet_in_emih!E70/RES_summary!E$21</f>
        <v>0</v>
      </c>
      <c r="F70" s="183">
        <f>RES_hhdet_in_emih!F70/RES_summary!F$21</f>
        <v>0</v>
      </c>
      <c r="G70" s="183">
        <f>RES_hhdet_in_emih!G70/RES_summary!G$21</f>
        <v>0</v>
      </c>
      <c r="H70" s="183">
        <f>RES_hhdet_in_emih!H70/RES_summary!H$21</f>
        <v>0</v>
      </c>
      <c r="I70" s="183">
        <f>RES_hhdet_in_emih!I70/RES_summary!I$21</f>
        <v>0</v>
      </c>
      <c r="J70" s="183">
        <f>RES_hhdet_in_emih!J70/RES_summary!J$21</f>
        <v>0</v>
      </c>
      <c r="K70" s="183">
        <f>RES_hhdet_in_emih!K70/RES_summary!K$21</f>
        <v>0</v>
      </c>
      <c r="L70" s="183">
        <f>RES_hhdet_in_emih!L70/RES_summary!L$21</f>
        <v>0</v>
      </c>
      <c r="M70" s="183">
        <f>RES_hhdet_in_emih!M70/RES_summary!M$21</f>
        <v>0</v>
      </c>
      <c r="N70" s="183">
        <f>RES_hhdet_in_emih!N70/RES_summary!N$21</f>
        <v>0</v>
      </c>
      <c r="O70" s="183">
        <f>RES_hhdet_in_emih!O70/RES_summary!O$21</f>
        <v>0</v>
      </c>
      <c r="P70" s="183">
        <f>RES_hhdet_in_emih!P70/RES_summary!P$21</f>
        <v>0</v>
      </c>
      <c r="Q70" s="183">
        <f>RES_hhdet_in_emih!Q70/RES_summary!Q$21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0</v>
      </c>
      <c r="D71" s="182">
        <f>RES_hhdet_in_emih!D71/RES_summary!D$21</f>
        <v>0</v>
      </c>
      <c r="E71" s="182">
        <f>RES_hhdet_in_emih!E71/RES_summary!E$21</f>
        <v>0</v>
      </c>
      <c r="F71" s="182">
        <f>RES_hhdet_in_emih!F71/RES_summary!F$21</f>
        <v>0</v>
      </c>
      <c r="G71" s="182">
        <f>RES_hhdet_in_emih!G71/RES_summary!G$21</f>
        <v>0</v>
      </c>
      <c r="H71" s="182">
        <f>RES_hhdet_in_emih!H71/RES_summary!H$21</f>
        <v>0</v>
      </c>
      <c r="I71" s="182">
        <f>RES_hhdet_in_emih!I71/RES_summary!I$21</f>
        <v>0</v>
      </c>
      <c r="J71" s="182">
        <f>RES_hhdet_in_emih!J71/RES_summary!J$21</f>
        <v>0</v>
      </c>
      <c r="K71" s="182">
        <f>RES_hhdet_in_emih!K71/RES_summary!K$21</f>
        <v>0</v>
      </c>
      <c r="L71" s="182">
        <f>RES_hhdet_in_emih!L71/RES_summary!L$21</f>
        <v>0</v>
      </c>
      <c r="M71" s="182">
        <f>RES_hhdet_in_emih!M71/RES_summary!M$21</f>
        <v>0</v>
      </c>
      <c r="N71" s="182">
        <f>RES_hhdet_in_emih!N71/RES_summary!N$21</f>
        <v>0</v>
      </c>
      <c r="O71" s="182">
        <f>RES_hhdet_in_emih!O71/RES_summary!O$21</f>
        <v>0</v>
      </c>
      <c r="P71" s="182">
        <f>RES_hhdet_in_emih!P71/RES_summary!P$21</f>
        <v>0</v>
      </c>
      <c r="Q71" s="182">
        <f>RES_hhdet_in_emih!Q71/RES_summary!Q$21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0</v>
      </c>
      <c r="D77" s="178">
        <f>RES_hhdet_in_emih!D77/RES_summary!D$21</f>
        <v>0</v>
      </c>
      <c r="E77" s="178">
        <f>RES_hhdet_in_emih!E77/RES_summary!E$21</f>
        <v>0</v>
      </c>
      <c r="F77" s="178">
        <f>RES_hhdet_in_emih!F77/RES_summary!F$21</f>
        <v>0</v>
      </c>
      <c r="G77" s="178">
        <f>RES_hhdet_in_emih!G77/RES_summary!G$21</f>
        <v>0</v>
      </c>
      <c r="H77" s="178">
        <f>RES_hhdet_in_emih!H77/RES_summary!H$21</f>
        <v>0</v>
      </c>
      <c r="I77" s="178">
        <f>RES_hhdet_in_emih!I77/RES_summary!I$21</f>
        <v>0</v>
      </c>
      <c r="J77" s="178">
        <f>RES_hhdet_in_emih!J77/RES_summary!J$21</f>
        <v>0</v>
      </c>
      <c r="K77" s="178">
        <f>RES_hhdet_in_emih!K77/RES_summary!K$21</f>
        <v>0</v>
      </c>
      <c r="L77" s="178">
        <f>RES_hhdet_in_emih!L77/RES_summary!L$21</f>
        <v>0</v>
      </c>
      <c r="M77" s="178">
        <f>RES_hhdet_in_emih!M77/RES_summary!M$21</f>
        <v>0</v>
      </c>
      <c r="N77" s="178">
        <f>RES_hhdet_in_emih!N77/RES_summary!N$21</f>
        <v>0</v>
      </c>
      <c r="O77" s="178">
        <f>RES_hhdet_in_emih!O77/RES_summary!O$21</f>
        <v>0</v>
      </c>
      <c r="P77" s="178">
        <f>RES_hhdet_in_emih!P77/RES_summary!P$21</f>
        <v>0</v>
      </c>
      <c r="Q77" s="178">
        <f>RES_hhdet_in_emih!Q77/RES_summary!Q$21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0</v>
      </c>
      <c r="D78" s="177">
        <f>RES_hhdet_in_emih!D78/RES_summary!D$21</f>
        <v>0</v>
      </c>
      <c r="E78" s="177">
        <f>RES_hhdet_in_emih!E78/RES_summary!E$21</f>
        <v>0</v>
      </c>
      <c r="F78" s="177">
        <f>RES_hhdet_in_emih!F78/RES_summary!F$21</f>
        <v>0</v>
      </c>
      <c r="G78" s="177">
        <f>RES_hhdet_in_emih!G78/RES_summary!G$21</f>
        <v>0</v>
      </c>
      <c r="H78" s="177">
        <f>RES_hhdet_in_emih!H78/RES_summary!H$21</f>
        <v>0</v>
      </c>
      <c r="I78" s="177">
        <f>RES_hhdet_in_emih!I78/RES_summary!I$21</f>
        <v>0</v>
      </c>
      <c r="J78" s="177">
        <f>RES_hhdet_in_emih!J78/RES_summary!J$21</f>
        <v>0</v>
      </c>
      <c r="K78" s="177">
        <f>RES_hhdet_in_emih!K78/RES_summary!K$21</f>
        <v>0</v>
      </c>
      <c r="L78" s="177">
        <f>RES_hhdet_in_emih!L78/RES_summary!L$21</f>
        <v>0</v>
      </c>
      <c r="M78" s="177">
        <f>RES_hhdet_in_emih!M78/RES_summary!M$21</f>
        <v>0</v>
      </c>
      <c r="N78" s="177">
        <f>RES_hhdet_in_emih!N78/RES_summary!N$21</f>
        <v>0</v>
      </c>
      <c r="O78" s="177">
        <f>RES_hhdet_in_emih!O78/RES_summary!O$21</f>
        <v>0</v>
      </c>
      <c r="P78" s="177">
        <f>RES_hhdet_in_emih!P78/RES_summary!P$21</f>
        <v>0</v>
      </c>
      <c r="Q78" s="177">
        <f>RES_hhdet_in_emih!Q78/RES_summary!Q$21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0</v>
      </c>
      <c r="C5" s="151">
        <f>RES_hhdet_num!C$3</f>
        <v>0</v>
      </c>
      <c r="D5" s="151">
        <f>RES_hhdet_num!D$3</f>
        <v>0</v>
      </c>
      <c r="E5" s="151">
        <f>RES_hhdet_num!E$3</f>
        <v>0</v>
      </c>
      <c r="F5" s="151">
        <f>RES_hhdet_num!F$3</f>
        <v>0</v>
      </c>
      <c r="G5" s="151">
        <f>RES_hhdet_num!G$3</f>
        <v>0</v>
      </c>
      <c r="H5" s="151">
        <f>RES_hhdet_num!H$3</f>
        <v>0</v>
      </c>
      <c r="I5" s="151">
        <f>RES_hhdet_num!I$3</f>
        <v>0</v>
      </c>
      <c r="J5" s="151">
        <f>RES_hhdet_num!J$3</f>
        <v>0</v>
      </c>
      <c r="K5" s="151">
        <f>RES_hhdet_num!K$3</f>
        <v>0</v>
      </c>
      <c r="L5" s="151">
        <f>RES_hhdet_num!L$3</f>
        <v>0</v>
      </c>
      <c r="M5" s="151">
        <f>RES_hhdet_num!M$3</f>
        <v>0</v>
      </c>
      <c r="N5" s="151">
        <f>RES_hhdet_num!N$3</f>
        <v>0</v>
      </c>
      <c r="O5" s="151">
        <f>RES_hhdet_num!O$3</f>
        <v>0</v>
      </c>
      <c r="P5" s="151">
        <f>RES_hhdet_num!P$3</f>
        <v>0</v>
      </c>
      <c r="Q5" s="151">
        <f>RES_hhdet_num!Q$3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0</v>
      </c>
      <c r="C7" s="67">
        <f>RES_hhdet_num!C$5</f>
        <v>0</v>
      </c>
      <c r="D7" s="67">
        <f>RES_hhdet_num!D$5</f>
        <v>0</v>
      </c>
      <c r="E7" s="67">
        <f>RES_hhdet_num!E$5</f>
        <v>0</v>
      </c>
      <c r="F7" s="67">
        <f>RES_hhdet_num!F$5</f>
        <v>0</v>
      </c>
      <c r="G7" s="67">
        <f>RES_hhdet_num!G$5</f>
        <v>0</v>
      </c>
      <c r="H7" s="67">
        <f>RES_hhdet_num!H$5</f>
        <v>0</v>
      </c>
      <c r="I7" s="67">
        <f>RES_hhdet_num!I$5</f>
        <v>0</v>
      </c>
      <c r="J7" s="67">
        <f>RES_hhdet_num!J$5</f>
        <v>0</v>
      </c>
      <c r="K7" s="67">
        <f>RES_hhdet_num!K$5</f>
        <v>0</v>
      </c>
      <c r="L7" s="67">
        <f>RES_hhdet_num!L$5</f>
        <v>0</v>
      </c>
      <c r="M7" s="67">
        <f>RES_hhdet_num!M$5</f>
        <v>0</v>
      </c>
      <c r="N7" s="67">
        <f>RES_hhdet_num!N$5</f>
        <v>0</v>
      </c>
      <c r="O7" s="67">
        <f>RES_hhdet_num!O$5</f>
        <v>0</v>
      </c>
      <c r="P7" s="67">
        <f>RES_hhdet_num!P$5</f>
        <v>0</v>
      </c>
      <c r="Q7" s="67">
        <f>RES_hhdet_num!Q$5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0</v>
      </c>
      <c r="C9" s="67">
        <f>RES_hhdet_num!C$8</f>
        <v>0</v>
      </c>
      <c r="D9" s="67">
        <f>RES_hhdet_num!D$8</f>
        <v>0</v>
      </c>
      <c r="E9" s="67">
        <f>RES_hhdet_num!E$8</f>
        <v>0</v>
      </c>
      <c r="F9" s="67">
        <f>RES_hhdet_num!F$8</f>
        <v>0</v>
      </c>
      <c r="G9" s="67">
        <f>RES_hhdet_num!G$8</f>
        <v>0</v>
      </c>
      <c r="H9" s="67">
        <f>RES_hhdet_num!H$8</f>
        <v>0</v>
      </c>
      <c r="I9" s="67">
        <f>RES_hhdet_num!I$8</f>
        <v>0</v>
      </c>
      <c r="J9" s="67">
        <f>RES_hhdet_num!J$8</f>
        <v>0</v>
      </c>
      <c r="K9" s="67">
        <f>RES_hhdet_num!K$8</f>
        <v>0</v>
      </c>
      <c r="L9" s="67">
        <f>RES_hhdet_num!L$8</f>
        <v>0</v>
      </c>
      <c r="M9" s="67">
        <f>RES_hhdet_num!M$8</f>
        <v>0</v>
      </c>
      <c r="N9" s="67">
        <f>RES_hhdet_num!N$8</f>
        <v>0</v>
      </c>
      <c r="O9" s="67">
        <f>RES_hhdet_num!O$8</f>
        <v>0</v>
      </c>
      <c r="P9" s="67">
        <f>RES_hhdet_num!P$8</f>
        <v>0</v>
      </c>
      <c r="Q9" s="67">
        <f>RES_hhdet_num!Q$8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0</v>
      </c>
      <c r="C12" s="67">
        <f>RES_hhdet_num!C$11</f>
        <v>0</v>
      </c>
      <c r="D12" s="67">
        <f>RES_hhdet_num!D$11</f>
        <v>0</v>
      </c>
      <c r="E12" s="67">
        <f>RES_hhdet_num!E$11</f>
        <v>0</v>
      </c>
      <c r="F12" s="67">
        <f>RES_hhdet_num!F$11</f>
        <v>0</v>
      </c>
      <c r="G12" s="67">
        <f>RES_hhdet_num!G$11</f>
        <v>0</v>
      </c>
      <c r="H12" s="67">
        <f>RES_hhdet_num!H$11</f>
        <v>0</v>
      </c>
      <c r="I12" s="67">
        <f>RES_hhdet_num!I$11</f>
        <v>0</v>
      </c>
      <c r="J12" s="67">
        <f>RES_hhdet_num!J$11</f>
        <v>0</v>
      </c>
      <c r="K12" s="67">
        <f>RES_hhdet_num!K$11</f>
        <v>0</v>
      </c>
      <c r="L12" s="67">
        <f>RES_hhdet_num!L$11</f>
        <v>0</v>
      </c>
      <c r="M12" s="67">
        <f>RES_hhdet_num!M$11</f>
        <v>0</v>
      </c>
      <c r="N12" s="67">
        <f>RES_hhdet_num!N$11</f>
        <v>0</v>
      </c>
      <c r="O12" s="67">
        <f>RES_hhdet_num!O$11</f>
        <v>0</v>
      </c>
      <c r="P12" s="67">
        <f>RES_hhdet_num!P$11</f>
        <v>0</v>
      </c>
      <c r="Q12" s="67">
        <f>RES_hhdet_num!Q$11</f>
        <v>0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0</v>
      </c>
      <c r="F13" s="67">
        <f>RES_hhdet_num!F$12</f>
        <v>0</v>
      </c>
      <c r="G13" s="67">
        <f>RES_hhdet_num!G$12</f>
        <v>0</v>
      </c>
      <c r="H13" s="67">
        <f>RES_hhdet_num!H$12</f>
        <v>0</v>
      </c>
      <c r="I13" s="67">
        <f>RES_hhdet_num!I$12</f>
        <v>0</v>
      </c>
      <c r="J13" s="67">
        <f>RES_hhdet_num!J$12</f>
        <v>0</v>
      </c>
      <c r="K13" s="67">
        <f>RES_hhdet_num!K$12</f>
        <v>0</v>
      </c>
      <c r="L13" s="67">
        <f>RES_hhdet_num!L$12</f>
        <v>0</v>
      </c>
      <c r="M13" s="67">
        <f>RES_hhdet_num!M$12</f>
        <v>0</v>
      </c>
      <c r="N13" s="67">
        <f>RES_hhdet_num!N$12</f>
        <v>0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0</v>
      </c>
      <c r="C14" s="67">
        <f>RES_hhdet_num!C$15</f>
        <v>0</v>
      </c>
      <c r="D14" s="67">
        <f>RES_hhdet_num!D$15</f>
        <v>0</v>
      </c>
      <c r="E14" s="67">
        <f>RES_hhdet_num!E$15</f>
        <v>0</v>
      </c>
      <c r="F14" s="67">
        <f>RES_hhdet_num!F$15</f>
        <v>0</v>
      </c>
      <c r="G14" s="67">
        <f>RES_hhdet_num!G$15</f>
        <v>0</v>
      </c>
      <c r="H14" s="67">
        <f>RES_hhdet_num!H$15</f>
        <v>0</v>
      </c>
      <c r="I14" s="67">
        <f>RES_hhdet_num!I$15</f>
        <v>0</v>
      </c>
      <c r="J14" s="67">
        <f>RES_hhdet_num!J$15</f>
        <v>0</v>
      </c>
      <c r="K14" s="67">
        <f>RES_hhdet_num!K$15</f>
        <v>0</v>
      </c>
      <c r="L14" s="67">
        <f>RES_hhdet_num!L$15</f>
        <v>0</v>
      </c>
      <c r="M14" s="67">
        <f>RES_hhdet_num!M$15</f>
        <v>0</v>
      </c>
      <c r="N14" s="67">
        <f>RES_hhdet_num!N$15</f>
        <v>0</v>
      </c>
      <c r="O14" s="67">
        <f>RES_hhdet_num!O$15</f>
        <v>0</v>
      </c>
      <c r="P14" s="67">
        <f>RES_hhdet_num!P$15</f>
        <v>0</v>
      </c>
      <c r="Q14" s="67">
        <f>RES_hhdet_num!Q$15</f>
        <v>0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0</v>
      </c>
      <c r="E15" s="67">
        <f>RES_hhdet_num!E$16</f>
        <v>0</v>
      </c>
      <c r="F15" s="67">
        <f>RES_hhdet_num!F$16</f>
        <v>0</v>
      </c>
      <c r="G15" s="67">
        <f>RES_hhdet_num!G$16</f>
        <v>0</v>
      </c>
      <c r="H15" s="67">
        <f>RES_hhdet_num!H$16</f>
        <v>0</v>
      </c>
      <c r="I15" s="67">
        <f>RES_hhdet_num!I$16</f>
        <v>0</v>
      </c>
      <c r="J15" s="67">
        <f>RES_hhdet_num!J$16</f>
        <v>0</v>
      </c>
      <c r="K15" s="67">
        <f>RES_hhdet_num!K$16</f>
        <v>0</v>
      </c>
      <c r="L15" s="67">
        <f>RES_hhdet_num!L$16</f>
        <v>0</v>
      </c>
      <c r="M15" s="67">
        <f>RES_hhdet_num!M$16</f>
        <v>0</v>
      </c>
      <c r="N15" s="67">
        <f>RES_hhdet_num!N$16</f>
        <v>0</v>
      </c>
      <c r="O15" s="67">
        <f>RES_hhdet_num!O$16</f>
        <v>0</v>
      </c>
      <c r="P15" s="67">
        <f>RES_hhdet_num!P$16</f>
        <v>0</v>
      </c>
      <c r="Q15" s="67">
        <f>RES_hhdet_num!Q$16</f>
        <v>0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0</v>
      </c>
      <c r="C18" s="67">
        <f>RES_hhdet_num!C$21</f>
        <v>0</v>
      </c>
      <c r="D18" s="67">
        <f>RES_hhdet_num!D$21</f>
        <v>0</v>
      </c>
      <c r="E18" s="67">
        <f>RES_hhdet_num!E$21</f>
        <v>0</v>
      </c>
      <c r="F18" s="67">
        <f>RES_hhdet_num!F$21</f>
        <v>0</v>
      </c>
      <c r="G18" s="67">
        <f>RES_hhdet_num!G$21</f>
        <v>0</v>
      </c>
      <c r="H18" s="67">
        <f>RES_hhdet_num!H$21</f>
        <v>0</v>
      </c>
      <c r="I18" s="67">
        <f>RES_hhdet_num!I$21</f>
        <v>0</v>
      </c>
      <c r="J18" s="67">
        <f>RES_hhdet_num!J$21</f>
        <v>0</v>
      </c>
      <c r="K18" s="67">
        <f>RES_hhdet_num!K$21</f>
        <v>0</v>
      </c>
      <c r="L18" s="67">
        <f>RES_hhdet_num!L$21</f>
        <v>0</v>
      </c>
      <c r="M18" s="67">
        <f>RES_hhdet_num!M$21</f>
        <v>0</v>
      </c>
      <c r="N18" s="67">
        <f>RES_hhdet_num!N$21</f>
        <v>0</v>
      </c>
      <c r="O18" s="67">
        <f>RES_hhdet_num!O$21</f>
        <v>0</v>
      </c>
      <c r="P18" s="67">
        <f>RES_hhdet_num!P$21</f>
        <v>0</v>
      </c>
      <c r="Q18" s="67">
        <f>RES_hhdet_num!Q$21</f>
        <v>0</v>
      </c>
    </row>
    <row r="19" spans="1:17" ht="12" customHeight="1" x14ac:dyDescent="0.25">
      <c r="A19" s="29" t="s">
        <v>140</v>
      </c>
      <c r="B19" s="83">
        <f>RES_hhdet_num!B$22</f>
        <v>0</v>
      </c>
      <c r="C19" s="83">
        <f>RES_hhdet_num!C$22</f>
        <v>0</v>
      </c>
      <c r="D19" s="83">
        <f>RES_hhdet_num!D$22</f>
        <v>0</v>
      </c>
      <c r="E19" s="83">
        <f>RES_hhdet_num!E$22</f>
        <v>0</v>
      </c>
      <c r="F19" s="83">
        <f>RES_hhdet_num!F$22</f>
        <v>0</v>
      </c>
      <c r="G19" s="83">
        <f>RES_hhdet_num!G$22</f>
        <v>0</v>
      </c>
      <c r="H19" s="83">
        <f>RES_hhdet_num!H$22</f>
        <v>0</v>
      </c>
      <c r="I19" s="83">
        <f>RES_hhdet_num!I$22</f>
        <v>0</v>
      </c>
      <c r="J19" s="83">
        <f>RES_hhdet_num!J$22</f>
        <v>0</v>
      </c>
      <c r="K19" s="83">
        <f>RES_hhdet_num!K$22</f>
        <v>0</v>
      </c>
      <c r="L19" s="83">
        <f>RES_hhdet_num!L$22</f>
        <v>0</v>
      </c>
      <c r="M19" s="83">
        <f>RES_hhdet_num!M$22</f>
        <v>0</v>
      </c>
      <c r="N19" s="83">
        <f>RES_hhdet_num!N$22</f>
        <v>0</v>
      </c>
      <c r="O19" s="83">
        <f>RES_hhdet_num!O$22</f>
        <v>0</v>
      </c>
      <c r="P19" s="83">
        <f>RES_hhdet_num!P$22</f>
        <v>0</v>
      </c>
      <c r="Q19" s="83">
        <f>RES_hhdet_num!Q$22</f>
        <v>0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0</v>
      </c>
      <c r="D23" s="67">
        <f t="shared" ref="D23:Q23" si="0">C7+D39-D7</f>
        <v>0</v>
      </c>
      <c r="E23" s="67">
        <f t="shared" si="0"/>
        <v>0</v>
      </c>
      <c r="F23" s="67">
        <f t="shared" si="0"/>
        <v>0</v>
      </c>
      <c r="G23" s="67">
        <f t="shared" si="0"/>
        <v>0</v>
      </c>
      <c r="H23" s="67">
        <f t="shared" si="0"/>
        <v>0</v>
      </c>
      <c r="I23" s="67">
        <f t="shared" si="0"/>
        <v>0</v>
      </c>
      <c r="J23" s="67">
        <f t="shared" si="0"/>
        <v>0</v>
      </c>
      <c r="K23" s="67">
        <f t="shared" si="0"/>
        <v>0</v>
      </c>
      <c r="L23" s="67">
        <f t="shared" si="0"/>
        <v>0</v>
      </c>
      <c r="M23" s="67">
        <f t="shared" si="0"/>
        <v>0</v>
      </c>
      <c r="N23" s="67">
        <f t="shared" si="0"/>
        <v>0</v>
      </c>
      <c r="O23" s="67">
        <f t="shared" si="0"/>
        <v>0</v>
      </c>
      <c r="P23" s="67">
        <f t="shared" si="0"/>
        <v>0</v>
      </c>
      <c r="Q23" s="67">
        <f t="shared" si="0"/>
        <v>0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0</v>
      </c>
      <c r="D25" s="67">
        <f t="shared" ref="D25:Q25" si="1">C9+D41-D9</f>
        <v>0</v>
      </c>
      <c r="E25" s="67">
        <f t="shared" si="1"/>
        <v>0</v>
      </c>
      <c r="F25" s="67">
        <f t="shared" si="1"/>
        <v>0</v>
      </c>
      <c r="G25" s="67">
        <f t="shared" si="1"/>
        <v>0</v>
      </c>
      <c r="H25" s="67">
        <f t="shared" si="1"/>
        <v>0</v>
      </c>
      <c r="I25" s="67">
        <f t="shared" si="1"/>
        <v>0</v>
      </c>
      <c r="J25" s="67">
        <f t="shared" si="1"/>
        <v>0</v>
      </c>
      <c r="K25" s="67">
        <f t="shared" si="1"/>
        <v>0</v>
      </c>
      <c r="L25" s="67">
        <f t="shared" si="1"/>
        <v>0</v>
      </c>
      <c r="M25" s="67">
        <f t="shared" si="1"/>
        <v>0</v>
      </c>
      <c r="N25" s="67">
        <f t="shared" si="1"/>
        <v>0</v>
      </c>
      <c r="O25" s="67">
        <f t="shared" si="1"/>
        <v>0</v>
      </c>
      <c r="P25" s="67">
        <f t="shared" si="1"/>
        <v>0</v>
      </c>
      <c r="Q25" s="67">
        <f t="shared" si="1"/>
        <v>0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0</v>
      </c>
      <c r="D30" s="67">
        <f t="shared" si="2"/>
        <v>0</v>
      </c>
      <c r="E30" s="67">
        <f t="shared" si="2"/>
        <v>0</v>
      </c>
      <c r="F30" s="67">
        <f t="shared" si="2"/>
        <v>0</v>
      </c>
      <c r="G30" s="67">
        <f t="shared" si="2"/>
        <v>0</v>
      </c>
      <c r="H30" s="67">
        <f t="shared" si="2"/>
        <v>0</v>
      </c>
      <c r="I30" s="67">
        <f t="shared" si="2"/>
        <v>0</v>
      </c>
      <c r="J30" s="67">
        <f t="shared" si="2"/>
        <v>0</v>
      </c>
      <c r="K30" s="67">
        <f t="shared" si="2"/>
        <v>0</v>
      </c>
      <c r="L30" s="67">
        <f t="shared" si="2"/>
        <v>0</v>
      </c>
      <c r="M30" s="67">
        <f t="shared" si="2"/>
        <v>0</v>
      </c>
      <c r="N30" s="67">
        <f t="shared" si="2"/>
        <v>0</v>
      </c>
      <c r="O30" s="67">
        <f t="shared" si="2"/>
        <v>0</v>
      </c>
      <c r="P30" s="67">
        <f t="shared" si="2"/>
        <v>0</v>
      </c>
      <c r="Q30" s="67">
        <f t="shared" si="2"/>
        <v>0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0</v>
      </c>
      <c r="D34" s="67">
        <f t="shared" si="3"/>
        <v>0</v>
      </c>
      <c r="E34" s="67">
        <f t="shared" si="3"/>
        <v>0</v>
      </c>
      <c r="F34" s="67">
        <f t="shared" si="3"/>
        <v>0</v>
      </c>
      <c r="G34" s="67">
        <f t="shared" si="3"/>
        <v>0</v>
      </c>
      <c r="H34" s="67">
        <f t="shared" si="3"/>
        <v>0</v>
      </c>
      <c r="I34" s="67">
        <f t="shared" si="3"/>
        <v>0</v>
      </c>
      <c r="J34" s="67">
        <f t="shared" si="3"/>
        <v>0</v>
      </c>
      <c r="K34" s="67">
        <f t="shared" si="3"/>
        <v>0</v>
      </c>
      <c r="L34" s="67">
        <f t="shared" si="3"/>
        <v>0</v>
      </c>
      <c r="M34" s="67">
        <f t="shared" si="3"/>
        <v>0</v>
      </c>
      <c r="N34" s="67">
        <f t="shared" si="3"/>
        <v>0</v>
      </c>
      <c r="O34" s="67">
        <f t="shared" si="3"/>
        <v>0</v>
      </c>
      <c r="P34" s="67">
        <f t="shared" si="3"/>
        <v>0</v>
      </c>
      <c r="Q34" s="67">
        <f t="shared" si="3"/>
        <v>0</v>
      </c>
    </row>
    <row r="35" spans="1:17" ht="12" customHeight="1" x14ac:dyDescent="0.25">
      <c r="A35" s="29" t="s">
        <v>140</v>
      </c>
      <c r="B35" s="83"/>
      <c r="C35" s="83">
        <f t="shared" si="3"/>
        <v>0</v>
      </c>
      <c r="D35" s="83">
        <f t="shared" si="3"/>
        <v>0</v>
      </c>
      <c r="E35" s="83">
        <f t="shared" si="3"/>
        <v>0</v>
      </c>
      <c r="F35" s="83">
        <f t="shared" si="3"/>
        <v>0</v>
      </c>
      <c r="G35" s="83">
        <f t="shared" si="3"/>
        <v>0</v>
      </c>
      <c r="H35" s="83">
        <f t="shared" si="3"/>
        <v>0</v>
      </c>
      <c r="I35" s="83">
        <f t="shared" si="3"/>
        <v>0</v>
      </c>
      <c r="J35" s="83">
        <f t="shared" si="3"/>
        <v>0</v>
      </c>
      <c r="K35" s="83">
        <f t="shared" si="3"/>
        <v>0</v>
      </c>
      <c r="L35" s="83">
        <f t="shared" si="3"/>
        <v>0</v>
      </c>
      <c r="M35" s="83">
        <f t="shared" si="3"/>
        <v>0</v>
      </c>
      <c r="N35" s="83">
        <f t="shared" si="3"/>
        <v>0</v>
      </c>
      <c r="O35" s="83">
        <f t="shared" si="3"/>
        <v>0</v>
      </c>
      <c r="P35" s="83">
        <f t="shared" si="3"/>
        <v>0</v>
      </c>
      <c r="Q35" s="83">
        <f t="shared" si="3"/>
        <v>0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0</v>
      </c>
      <c r="E39" s="67">
        <f>RES_hhdet_in!E$5</f>
        <v>0</v>
      </c>
      <c r="F39" s="67">
        <f>RES_hhdet_in!F$5</f>
        <v>0</v>
      </c>
      <c r="G39" s="67">
        <f>RES_hhdet_in!G$5</f>
        <v>0</v>
      </c>
      <c r="H39" s="67">
        <f>RES_hhdet_in!H$5</f>
        <v>0</v>
      </c>
      <c r="I39" s="67">
        <f>RES_hhdet_in!I$5</f>
        <v>0</v>
      </c>
      <c r="J39" s="67">
        <f>RES_hhdet_in!J$5</f>
        <v>0</v>
      </c>
      <c r="K39" s="67">
        <f>RES_hhdet_in!K$5</f>
        <v>0</v>
      </c>
      <c r="L39" s="67">
        <f>RES_hhdet_in!L$5</f>
        <v>0</v>
      </c>
      <c r="M39" s="67">
        <f>RES_hhdet_in!M$5</f>
        <v>0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0</v>
      </c>
      <c r="D41" s="67">
        <f>RES_hhdet_in!D$8</f>
        <v>0</v>
      </c>
      <c r="E41" s="67">
        <f>RES_hhdet_in!E$8</f>
        <v>0</v>
      </c>
      <c r="F41" s="67">
        <f>RES_hhdet_in!F$8</f>
        <v>0</v>
      </c>
      <c r="G41" s="67">
        <f>RES_hhdet_in!G$8</f>
        <v>0</v>
      </c>
      <c r="H41" s="67">
        <f>RES_hhdet_in!H$8</f>
        <v>0</v>
      </c>
      <c r="I41" s="67">
        <f>RES_hhdet_in!I$8</f>
        <v>0</v>
      </c>
      <c r="J41" s="67">
        <f>RES_hhdet_in!J$8</f>
        <v>0</v>
      </c>
      <c r="K41" s="67">
        <f>RES_hhdet_in!K$8</f>
        <v>0</v>
      </c>
      <c r="L41" s="67">
        <f>RES_hhdet_in!L$8</f>
        <v>0</v>
      </c>
      <c r="M41" s="67">
        <f>RES_hhdet_in!M$8</f>
        <v>0</v>
      </c>
      <c r="N41" s="67">
        <f>RES_hhdet_in!N$8</f>
        <v>0</v>
      </c>
      <c r="O41" s="67">
        <f>RES_hhdet_in!O$8</f>
        <v>0</v>
      </c>
      <c r="P41" s="67">
        <f>RES_hhdet_in!P$8</f>
        <v>0</v>
      </c>
      <c r="Q41" s="67">
        <f>RES_hhdet_in!Q$8</f>
        <v>0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0</v>
      </c>
      <c r="D44" s="67">
        <f>RES_hhdet_in!D$11</f>
        <v>0</v>
      </c>
      <c r="E44" s="67">
        <f>RES_hhdet_in!E$11</f>
        <v>0</v>
      </c>
      <c r="F44" s="67">
        <f>RES_hhdet_in!F$11</f>
        <v>0</v>
      </c>
      <c r="G44" s="67">
        <f>RES_hhdet_in!G$11</f>
        <v>0</v>
      </c>
      <c r="H44" s="67">
        <f>RES_hhdet_in!H$11</f>
        <v>0</v>
      </c>
      <c r="I44" s="67">
        <f>RES_hhdet_in!I$11</f>
        <v>0</v>
      </c>
      <c r="J44" s="67">
        <f>RES_hhdet_in!J$11</f>
        <v>0</v>
      </c>
      <c r="K44" s="67">
        <f>RES_hhdet_in!K$11</f>
        <v>0</v>
      </c>
      <c r="L44" s="67">
        <f>RES_hhdet_in!L$11</f>
        <v>0</v>
      </c>
      <c r="M44" s="67">
        <f>RES_hhdet_in!M$11</f>
        <v>0</v>
      </c>
      <c r="N44" s="67">
        <f>RES_hhdet_in!N$11</f>
        <v>0</v>
      </c>
      <c r="O44" s="67">
        <f>RES_hhdet_in!O$11</f>
        <v>0</v>
      </c>
      <c r="P44" s="67">
        <f>RES_hhdet_in!P$11</f>
        <v>0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0</v>
      </c>
      <c r="F45" s="67">
        <f>RES_hhdet_in!F$12</f>
        <v>0</v>
      </c>
      <c r="G45" s="67">
        <f>RES_hhdet_in!G$12</f>
        <v>0</v>
      </c>
      <c r="H45" s="67">
        <f>RES_hhdet_in!H$12</f>
        <v>0</v>
      </c>
      <c r="I45" s="67">
        <f>RES_hhdet_in!I$12</f>
        <v>0</v>
      </c>
      <c r="J45" s="67">
        <f>RES_hhdet_in!J$12</f>
        <v>0</v>
      </c>
      <c r="K45" s="67">
        <f>RES_hhdet_in!K$12</f>
        <v>0</v>
      </c>
      <c r="L45" s="67">
        <f>RES_hhdet_in!L$12</f>
        <v>0</v>
      </c>
      <c r="M45" s="67">
        <f>RES_hhdet_in!M$12</f>
        <v>0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0</v>
      </c>
      <c r="D46" s="67">
        <f>RES_hhdet_in!D$15</f>
        <v>0</v>
      </c>
      <c r="E46" s="67">
        <f>RES_hhdet_in!E$15</f>
        <v>0</v>
      </c>
      <c r="F46" s="67">
        <f>RES_hhdet_in!F$15</f>
        <v>0</v>
      </c>
      <c r="G46" s="67">
        <f>RES_hhdet_in!G$15</f>
        <v>0</v>
      </c>
      <c r="H46" s="67">
        <f>RES_hhdet_in!H$15</f>
        <v>0</v>
      </c>
      <c r="I46" s="67">
        <f>RES_hhdet_in!I$15</f>
        <v>0</v>
      </c>
      <c r="J46" s="67">
        <f>RES_hhdet_in!J$15</f>
        <v>0</v>
      </c>
      <c r="K46" s="67">
        <f>RES_hhdet_in!K$15</f>
        <v>0</v>
      </c>
      <c r="L46" s="67">
        <f>RES_hhdet_in!L$15</f>
        <v>0</v>
      </c>
      <c r="M46" s="67">
        <f>RES_hhdet_in!M$15</f>
        <v>0</v>
      </c>
      <c r="N46" s="67">
        <f>RES_hhdet_in!N$15</f>
        <v>0</v>
      </c>
      <c r="O46" s="67">
        <f>RES_hhdet_in!O$15</f>
        <v>0</v>
      </c>
      <c r="P46" s="67">
        <f>RES_hhdet_in!P$15</f>
        <v>0</v>
      </c>
      <c r="Q46" s="67">
        <f>RES_hhdet_in!Q$15</f>
        <v>0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0</v>
      </c>
      <c r="E47" s="67">
        <f>RES_hhdet_in!E$16</f>
        <v>0</v>
      </c>
      <c r="F47" s="67">
        <f>RES_hhdet_in!F$16</f>
        <v>0</v>
      </c>
      <c r="G47" s="67">
        <f>RES_hhdet_in!G$16</f>
        <v>0</v>
      </c>
      <c r="H47" s="67">
        <f>RES_hhdet_in!H$16</f>
        <v>0</v>
      </c>
      <c r="I47" s="67">
        <f>RES_hhdet_in!I$16</f>
        <v>0</v>
      </c>
      <c r="J47" s="67">
        <f>RES_hhdet_in!J$16</f>
        <v>0</v>
      </c>
      <c r="K47" s="67">
        <f>RES_hhdet_in!K$16</f>
        <v>0</v>
      </c>
      <c r="L47" s="67">
        <f>RES_hhdet_in!L$16</f>
        <v>0</v>
      </c>
      <c r="M47" s="67">
        <f>RES_hhdet_in!M$16</f>
        <v>0</v>
      </c>
      <c r="N47" s="67">
        <f>RES_hhdet_in!N$16</f>
        <v>0</v>
      </c>
      <c r="O47" s="67">
        <f>RES_hhdet_in!O$16</f>
        <v>0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0</v>
      </c>
      <c r="D50" s="67">
        <f>RES_hhdet_in!D$21</f>
        <v>0</v>
      </c>
      <c r="E50" s="67">
        <f>RES_hhdet_in!E$21</f>
        <v>0</v>
      </c>
      <c r="F50" s="67">
        <f>RES_hhdet_in!F$21</f>
        <v>0</v>
      </c>
      <c r="G50" s="67">
        <f>RES_hhdet_in!G$21</f>
        <v>0</v>
      </c>
      <c r="H50" s="67">
        <f>RES_hhdet_in!H$21</f>
        <v>0</v>
      </c>
      <c r="I50" s="67">
        <f>RES_hhdet_in!I$21</f>
        <v>0</v>
      </c>
      <c r="J50" s="67">
        <f>RES_hhdet_in!J$21</f>
        <v>0</v>
      </c>
      <c r="K50" s="67">
        <f>RES_hhdet_in!K$21</f>
        <v>0</v>
      </c>
      <c r="L50" s="67">
        <f>RES_hhdet_in!L$21</f>
        <v>0</v>
      </c>
      <c r="M50" s="67">
        <f>RES_hhdet_in!M$21</f>
        <v>0</v>
      </c>
      <c r="N50" s="67">
        <f>RES_hhdet_in!N$21</f>
        <v>0</v>
      </c>
      <c r="O50" s="67">
        <f>RES_hhdet_in!O$21</f>
        <v>0</v>
      </c>
      <c r="P50" s="67">
        <f>RES_hhdet_in!P$21</f>
        <v>0</v>
      </c>
      <c r="Q50" s="67">
        <f>RES_hhdet_in!Q$21</f>
        <v>0</v>
      </c>
    </row>
    <row r="51" spans="1:17" ht="12" customHeight="1" x14ac:dyDescent="0.25">
      <c r="A51" s="29" t="s">
        <v>140</v>
      </c>
      <c r="B51" s="83"/>
      <c r="C51" s="83">
        <f>RES_hhdet_in!C$22</f>
        <v>0</v>
      </c>
      <c r="D51" s="83">
        <f>RES_hhdet_in!D$22</f>
        <v>0</v>
      </c>
      <c r="E51" s="83">
        <f>RES_hhdet_in!E$22</f>
        <v>0</v>
      </c>
      <c r="F51" s="83">
        <f>RES_hhdet_in!F$22</f>
        <v>0</v>
      </c>
      <c r="G51" s="83">
        <f>RES_hhdet_in!G$22</f>
        <v>0</v>
      </c>
      <c r="H51" s="83">
        <f>RES_hhdet_in!H$22</f>
        <v>0</v>
      </c>
      <c r="I51" s="83">
        <f>RES_hhdet_in!I$22</f>
        <v>0</v>
      </c>
      <c r="J51" s="83">
        <f>RES_hhdet_in!J$22</f>
        <v>0</v>
      </c>
      <c r="K51" s="83">
        <f>RES_hhdet_in!K$22</f>
        <v>0</v>
      </c>
      <c r="L51" s="83">
        <f>RES_hhdet_in!L$22</f>
        <v>0</v>
      </c>
      <c r="M51" s="83">
        <f>RES_hhdet_in!M$22</f>
        <v>0</v>
      </c>
      <c r="N51" s="83">
        <f>RES_hhdet_in!N$22</f>
        <v>0</v>
      </c>
      <c r="O51" s="83">
        <f>RES_hhdet_in!O$22</f>
        <v>0</v>
      </c>
      <c r="P51" s="83">
        <f>RES_hhdet_in!P$22</f>
        <v>0</v>
      </c>
      <c r="Q51" s="83">
        <f>RES_hhdet_in!Q$22</f>
        <v>0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0</v>
      </c>
      <c r="E55" s="67">
        <f>RES_hhdet_in_new!E$5</f>
        <v>0</v>
      </c>
      <c r="F55" s="67">
        <f>RES_hhdet_in_new!F$5</f>
        <v>0</v>
      </c>
      <c r="G55" s="67">
        <f>RES_hhdet_in_new!G$5</f>
        <v>0</v>
      </c>
      <c r="H55" s="67">
        <f>RES_hhdet_in_new!H$5</f>
        <v>0</v>
      </c>
      <c r="I55" s="67">
        <f>RES_hhdet_in_new!I$5</f>
        <v>0</v>
      </c>
      <c r="J55" s="67">
        <f>RES_hhdet_in_new!J$5</f>
        <v>0</v>
      </c>
      <c r="K55" s="67">
        <f>RES_hhdet_in_new!K$5</f>
        <v>0</v>
      </c>
      <c r="L55" s="67">
        <f>RES_hhdet_in_new!L$5</f>
        <v>0</v>
      </c>
      <c r="M55" s="67">
        <f>RES_hhdet_in_new!M$5</f>
        <v>0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0</v>
      </c>
      <c r="E57" s="67">
        <f>RES_hhdet_in_new!E$8</f>
        <v>0</v>
      </c>
      <c r="F57" s="67">
        <f>RES_hhdet_in_new!F$8</f>
        <v>0</v>
      </c>
      <c r="G57" s="67">
        <f>RES_hhdet_in_new!G$8</f>
        <v>0</v>
      </c>
      <c r="H57" s="67">
        <f>RES_hhdet_in_new!H$8</f>
        <v>0</v>
      </c>
      <c r="I57" s="67">
        <f>RES_hhdet_in_new!I$8</f>
        <v>0</v>
      </c>
      <c r="J57" s="67">
        <f>RES_hhdet_in_new!J$8</f>
        <v>0</v>
      </c>
      <c r="K57" s="67">
        <f>RES_hhdet_in_new!K$8</f>
        <v>0</v>
      </c>
      <c r="L57" s="67">
        <f>RES_hhdet_in_new!L$8</f>
        <v>0</v>
      </c>
      <c r="M57" s="67">
        <f>RES_hhdet_in_new!M$8</f>
        <v>0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0</v>
      </c>
      <c r="E62" s="67">
        <f>RES_hhdet_in_new!E$15</f>
        <v>0</v>
      </c>
      <c r="F62" s="67">
        <f>RES_hhdet_in_new!F$15</f>
        <v>0</v>
      </c>
      <c r="G62" s="67">
        <f>RES_hhdet_in_new!G$15</f>
        <v>0</v>
      </c>
      <c r="H62" s="67">
        <f>RES_hhdet_in_new!H$15</f>
        <v>0</v>
      </c>
      <c r="I62" s="67">
        <f>RES_hhdet_in_new!I$15</f>
        <v>0</v>
      </c>
      <c r="J62" s="67">
        <f>RES_hhdet_in_new!J$15</f>
        <v>0</v>
      </c>
      <c r="K62" s="67">
        <f>RES_hhdet_in_new!K$15</f>
        <v>0</v>
      </c>
      <c r="L62" s="67">
        <f>RES_hhdet_in_new!L$15</f>
        <v>0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0</v>
      </c>
      <c r="L63" s="67">
        <f>RES_hhdet_in_new!L$16</f>
        <v>0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0</v>
      </c>
      <c r="E67" s="83">
        <f>RES_hhdet_in_new!E$22</f>
        <v>0</v>
      </c>
      <c r="F67" s="83">
        <f>RES_hhdet_in_new!F$22</f>
        <v>0</v>
      </c>
      <c r="G67" s="83">
        <f>RES_hhdet_in_new!G$22</f>
        <v>0</v>
      </c>
      <c r="H67" s="83">
        <f>RES_hhdet_in_new!H$22</f>
        <v>0</v>
      </c>
      <c r="I67" s="83">
        <f>RES_hhdet_in_new!I$22</f>
        <v>0</v>
      </c>
      <c r="J67" s="83">
        <f>RES_hhdet_in_new!J$22</f>
        <v>0</v>
      </c>
      <c r="K67" s="83">
        <f>RES_hhdet_in_new!K$22</f>
        <v>0</v>
      </c>
      <c r="L67" s="83">
        <f>RES_hhdet_in_new!L$22</f>
        <v>0</v>
      </c>
      <c r="M67" s="83">
        <f>RES_hhdet_in_new!M$22</f>
        <v>0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0</v>
      </c>
      <c r="E71" s="67">
        <f t="shared" si="4"/>
        <v>0</v>
      </c>
      <c r="F71" s="67">
        <f t="shared" si="4"/>
        <v>0</v>
      </c>
      <c r="G71" s="67">
        <f t="shared" si="4"/>
        <v>0</v>
      </c>
      <c r="H71" s="67">
        <f t="shared" si="4"/>
        <v>0</v>
      </c>
      <c r="I71" s="67">
        <f t="shared" si="4"/>
        <v>0</v>
      </c>
      <c r="J71" s="67">
        <f t="shared" si="4"/>
        <v>0</v>
      </c>
      <c r="K71" s="67">
        <f t="shared" si="4"/>
        <v>0</v>
      </c>
      <c r="L71" s="67">
        <f t="shared" si="4"/>
        <v>0</v>
      </c>
      <c r="M71" s="67">
        <f t="shared" si="4"/>
        <v>0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0</v>
      </c>
      <c r="D73" s="67">
        <f t="shared" ref="D73:Q73" si="5">D41-D57</f>
        <v>0</v>
      </c>
      <c r="E73" s="67">
        <f t="shared" si="5"/>
        <v>0</v>
      </c>
      <c r="F73" s="67">
        <f t="shared" si="5"/>
        <v>0</v>
      </c>
      <c r="G73" s="67">
        <f t="shared" si="5"/>
        <v>0</v>
      </c>
      <c r="H73" s="67">
        <f t="shared" si="5"/>
        <v>0</v>
      </c>
      <c r="I73" s="67">
        <f t="shared" si="5"/>
        <v>0</v>
      </c>
      <c r="J73" s="67">
        <f t="shared" si="5"/>
        <v>0</v>
      </c>
      <c r="K73" s="67">
        <f t="shared" si="5"/>
        <v>0</v>
      </c>
      <c r="L73" s="67">
        <f t="shared" si="5"/>
        <v>0</v>
      </c>
      <c r="M73" s="67">
        <f t="shared" si="5"/>
        <v>0</v>
      </c>
      <c r="N73" s="67">
        <f t="shared" si="5"/>
        <v>0</v>
      </c>
      <c r="O73" s="67">
        <f t="shared" si="5"/>
        <v>0</v>
      </c>
      <c r="P73" s="67">
        <f t="shared" si="5"/>
        <v>0</v>
      </c>
      <c r="Q73" s="67">
        <f t="shared" si="5"/>
        <v>0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0</v>
      </c>
      <c r="D76" s="67">
        <f t="shared" si="6"/>
        <v>0</v>
      </c>
      <c r="E76" s="67">
        <f t="shared" si="6"/>
        <v>0</v>
      </c>
      <c r="F76" s="67">
        <f t="shared" si="6"/>
        <v>0</v>
      </c>
      <c r="G76" s="67">
        <f t="shared" si="6"/>
        <v>0</v>
      </c>
      <c r="H76" s="67">
        <f t="shared" si="6"/>
        <v>0</v>
      </c>
      <c r="I76" s="67">
        <f t="shared" si="6"/>
        <v>0</v>
      </c>
      <c r="J76" s="67">
        <f t="shared" si="6"/>
        <v>0</v>
      </c>
      <c r="K76" s="67">
        <f t="shared" si="6"/>
        <v>0</v>
      </c>
      <c r="L76" s="67">
        <f t="shared" si="6"/>
        <v>0</v>
      </c>
      <c r="M76" s="67">
        <f t="shared" si="6"/>
        <v>0</v>
      </c>
      <c r="N76" s="67">
        <f t="shared" si="6"/>
        <v>0</v>
      </c>
      <c r="O76" s="67">
        <f t="shared" si="6"/>
        <v>0</v>
      </c>
      <c r="P76" s="67">
        <f t="shared" si="6"/>
        <v>0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0</v>
      </c>
      <c r="K77" s="67">
        <f t="shared" si="6"/>
        <v>0</v>
      </c>
      <c r="L77" s="67">
        <f t="shared" si="6"/>
        <v>0</v>
      </c>
      <c r="M77" s="67">
        <f t="shared" si="6"/>
        <v>0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0</v>
      </c>
      <c r="D78" s="67">
        <f t="shared" si="6"/>
        <v>0</v>
      </c>
      <c r="E78" s="67">
        <f t="shared" si="6"/>
        <v>0</v>
      </c>
      <c r="F78" s="67">
        <f t="shared" si="6"/>
        <v>0</v>
      </c>
      <c r="G78" s="67">
        <f t="shared" si="6"/>
        <v>0</v>
      </c>
      <c r="H78" s="67">
        <f t="shared" si="6"/>
        <v>0</v>
      </c>
      <c r="I78" s="67">
        <f t="shared" si="6"/>
        <v>0</v>
      </c>
      <c r="J78" s="67">
        <f t="shared" si="6"/>
        <v>0</v>
      </c>
      <c r="K78" s="67">
        <f t="shared" si="6"/>
        <v>0</v>
      </c>
      <c r="L78" s="67">
        <f t="shared" si="6"/>
        <v>0</v>
      </c>
      <c r="M78" s="67">
        <f t="shared" si="6"/>
        <v>0</v>
      </c>
      <c r="N78" s="67">
        <f t="shared" si="6"/>
        <v>0</v>
      </c>
      <c r="O78" s="67">
        <f t="shared" si="6"/>
        <v>0</v>
      </c>
      <c r="P78" s="67">
        <f t="shared" si="6"/>
        <v>0</v>
      </c>
      <c r="Q78" s="67">
        <f t="shared" si="6"/>
        <v>0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0</v>
      </c>
      <c r="D82" s="67">
        <f t="shared" si="7"/>
        <v>0</v>
      </c>
      <c r="E82" s="67">
        <f t="shared" si="7"/>
        <v>0</v>
      </c>
      <c r="F82" s="67">
        <f t="shared" si="7"/>
        <v>0</v>
      </c>
      <c r="G82" s="67">
        <f t="shared" si="7"/>
        <v>0</v>
      </c>
      <c r="H82" s="67">
        <f t="shared" si="7"/>
        <v>0</v>
      </c>
      <c r="I82" s="67">
        <f t="shared" si="7"/>
        <v>0</v>
      </c>
      <c r="J82" s="67">
        <f t="shared" si="7"/>
        <v>0</v>
      </c>
      <c r="K82" s="67">
        <f t="shared" si="7"/>
        <v>0</v>
      </c>
      <c r="L82" s="67">
        <f t="shared" si="7"/>
        <v>0</v>
      </c>
      <c r="M82" s="67">
        <f t="shared" si="7"/>
        <v>0</v>
      </c>
      <c r="N82" s="67">
        <f t="shared" si="7"/>
        <v>0</v>
      </c>
      <c r="O82" s="67">
        <f t="shared" si="7"/>
        <v>0</v>
      </c>
      <c r="P82" s="67">
        <f t="shared" si="7"/>
        <v>0</v>
      </c>
      <c r="Q82" s="67">
        <f t="shared" si="7"/>
        <v>0</v>
      </c>
    </row>
    <row r="83" spans="1:17" ht="12" customHeight="1" x14ac:dyDescent="0.25">
      <c r="A83" s="159" t="s">
        <v>140</v>
      </c>
      <c r="B83" s="83"/>
      <c r="C83" s="83">
        <f t="shared" si="7"/>
        <v>0</v>
      </c>
      <c r="D83" s="83">
        <f t="shared" si="7"/>
        <v>0</v>
      </c>
      <c r="E83" s="83">
        <f t="shared" si="7"/>
        <v>0</v>
      </c>
      <c r="F83" s="83">
        <f t="shared" si="7"/>
        <v>0</v>
      </c>
      <c r="G83" s="83">
        <f t="shared" si="7"/>
        <v>0</v>
      </c>
      <c r="H83" s="83">
        <f t="shared" si="7"/>
        <v>0</v>
      </c>
      <c r="I83" s="83">
        <f t="shared" si="7"/>
        <v>0</v>
      </c>
      <c r="J83" s="83">
        <f t="shared" si="7"/>
        <v>0</v>
      </c>
      <c r="K83" s="83">
        <f t="shared" si="7"/>
        <v>0</v>
      </c>
      <c r="L83" s="83">
        <f t="shared" si="7"/>
        <v>0</v>
      </c>
      <c r="M83" s="83">
        <f t="shared" si="7"/>
        <v>0</v>
      </c>
      <c r="N83" s="83">
        <f t="shared" si="7"/>
        <v>0</v>
      </c>
      <c r="O83" s="83">
        <f t="shared" si="7"/>
        <v>0</v>
      </c>
      <c r="P83" s="83">
        <f t="shared" si="7"/>
        <v>0</v>
      </c>
      <c r="Q83" s="83">
        <f t="shared" si="7"/>
        <v>0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0</v>
      </c>
      <c r="I89" s="80">
        <f>RES_hhdet_numvin!I5</f>
        <v>0</v>
      </c>
      <c r="J89" s="80">
        <f>RES_hhdet_numvin!J5</f>
        <v>0</v>
      </c>
      <c r="K89" s="80">
        <f>RES_hhdet_numvin!K5</f>
        <v>0</v>
      </c>
      <c r="L89" s="80">
        <f>RES_hhdet_numvin!L5</f>
        <v>0</v>
      </c>
      <c r="M89" s="80">
        <f>RES_hhdet_numvin!M5</f>
        <v>0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0</v>
      </c>
      <c r="M91" s="80">
        <f>RES_hhdet_numvin!M8</f>
        <v>0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0</v>
      </c>
      <c r="J94" s="80">
        <f>RES_hhdet_numvin!J11</f>
        <v>0</v>
      </c>
      <c r="K94" s="80">
        <f>RES_hhdet_numvin!K11</f>
        <v>0</v>
      </c>
      <c r="L94" s="80">
        <f>RES_hhdet_numvin!L11</f>
        <v>0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0</v>
      </c>
      <c r="L96" s="80">
        <f>RES_hhdet_numvin!L15</f>
        <v>0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0</v>
      </c>
      <c r="I100" s="80">
        <f>RES_hhdet_numvin!I21</f>
        <v>0</v>
      </c>
      <c r="J100" s="80">
        <f>RES_hhdet_numvin!J21</f>
        <v>0</v>
      </c>
      <c r="K100" s="80">
        <f>RES_hhdet_numvin!K21</f>
        <v>0</v>
      </c>
      <c r="L100" s="80">
        <f>RES_hhdet_numvin!L21</f>
        <v>0</v>
      </c>
      <c r="M100" s="80">
        <f>RES_hhdet_numvin!M21</f>
        <v>0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0</v>
      </c>
      <c r="I101" s="78">
        <f>RES_hhdet_numvin!I22</f>
        <v>0</v>
      </c>
      <c r="J101" s="78">
        <f>RES_hhdet_numvin!J22</f>
        <v>0</v>
      </c>
      <c r="K101" s="78">
        <f>RES_hhdet_numvin!K22</f>
        <v>0</v>
      </c>
      <c r="L101" s="78">
        <f>RES_hhdet_numvin!L22</f>
        <v>0</v>
      </c>
      <c r="M101" s="78">
        <f>RES_hhdet_numvin!M22</f>
        <v>0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0</v>
      </c>
      <c r="C105" s="168">
        <f t="shared" ref="C105:Q105" si="8">SUM(C106,C109,C111,C121)</f>
        <v>0</v>
      </c>
      <c r="D105" s="168">
        <f t="shared" si="8"/>
        <v>0</v>
      </c>
      <c r="E105" s="168">
        <f t="shared" si="8"/>
        <v>0</v>
      </c>
      <c r="F105" s="168">
        <f t="shared" si="8"/>
        <v>0</v>
      </c>
      <c r="G105" s="168">
        <f t="shared" si="8"/>
        <v>0</v>
      </c>
      <c r="H105" s="168">
        <f t="shared" si="8"/>
        <v>0</v>
      </c>
      <c r="I105" s="168">
        <f t="shared" si="8"/>
        <v>0</v>
      </c>
      <c r="J105" s="168">
        <f t="shared" si="8"/>
        <v>0</v>
      </c>
      <c r="K105" s="168">
        <f t="shared" si="8"/>
        <v>0</v>
      </c>
      <c r="L105" s="168">
        <f t="shared" si="8"/>
        <v>0</v>
      </c>
      <c r="M105" s="168">
        <f t="shared" si="8"/>
        <v>0</v>
      </c>
      <c r="N105" s="168">
        <f t="shared" si="8"/>
        <v>0</v>
      </c>
      <c r="O105" s="168">
        <f t="shared" si="8"/>
        <v>0</v>
      </c>
      <c r="P105" s="168">
        <f t="shared" si="8"/>
        <v>0</v>
      </c>
      <c r="Q105" s="168">
        <f t="shared" si="8"/>
        <v>0</v>
      </c>
    </row>
    <row r="106" spans="1:17" ht="12" customHeight="1" x14ac:dyDescent="0.25">
      <c r="A106" s="158" t="s">
        <v>65</v>
      </c>
      <c r="B106" s="157">
        <f>SUM(B107:B108)</f>
        <v>0</v>
      </c>
      <c r="C106" s="157">
        <f t="shared" ref="C106:Q106" si="9">SUM(C107:C108)</f>
        <v>0</v>
      </c>
      <c r="D106" s="157">
        <f t="shared" si="9"/>
        <v>0</v>
      </c>
      <c r="E106" s="157">
        <f t="shared" si="9"/>
        <v>0</v>
      </c>
      <c r="F106" s="157">
        <f t="shared" si="9"/>
        <v>0</v>
      </c>
      <c r="G106" s="157">
        <f t="shared" si="9"/>
        <v>0</v>
      </c>
      <c r="H106" s="157">
        <f t="shared" si="9"/>
        <v>0</v>
      </c>
      <c r="I106" s="157">
        <f t="shared" si="9"/>
        <v>0</v>
      </c>
      <c r="J106" s="157">
        <f t="shared" si="9"/>
        <v>0</v>
      </c>
      <c r="K106" s="157">
        <f t="shared" si="9"/>
        <v>0</v>
      </c>
      <c r="L106" s="157">
        <f t="shared" si="9"/>
        <v>0</v>
      </c>
      <c r="M106" s="157">
        <f t="shared" si="9"/>
        <v>0</v>
      </c>
      <c r="N106" s="157">
        <f t="shared" si="9"/>
        <v>0</v>
      </c>
      <c r="O106" s="157">
        <f t="shared" si="9"/>
        <v>0</v>
      </c>
      <c r="P106" s="157">
        <f t="shared" si="9"/>
        <v>0</v>
      </c>
      <c r="Q106" s="157">
        <f t="shared" si="9"/>
        <v>0</v>
      </c>
    </row>
    <row r="107" spans="1:17" ht="12" customHeight="1" x14ac:dyDescent="0.25">
      <c r="A107" s="23" t="s">
        <v>58</v>
      </c>
      <c r="B107" s="156">
        <f>RES_hhdet_fec!B$5</f>
        <v>0</v>
      </c>
      <c r="C107" s="156">
        <f>RES_hhdet_fec!C$5</f>
        <v>0</v>
      </c>
      <c r="D107" s="156">
        <f>RES_hhdet_fec!D$5</f>
        <v>0</v>
      </c>
      <c r="E107" s="156">
        <f>RES_hhdet_fec!E$5</f>
        <v>0</v>
      </c>
      <c r="F107" s="156">
        <f>RES_hhdet_fec!F$5</f>
        <v>0</v>
      </c>
      <c r="G107" s="156">
        <f>RES_hhdet_fec!G$5</f>
        <v>0</v>
      </c>
      <c r="H107" s="156">
        <f>RES_hhdet_fec!H$5</f>
        <v>0</v>
      </c>
      <c r="I107" s="156">
        <f>RES_hhdet_fec!I$5</f>
        <v>0</v>
      </c>
      <c r="J107" s="156">
        <f>RES_hhdet_fec!J$5</f>
        <v>0</v>
      </c>
      <c r="K107" s="156">
        <f>RES_hhdet_fec!K$5</f>
        <v>0</v>
      </c>
      <c r="L107" s="156">
        <f>RES_hhdet_fec!L$5</f>
        <v>0</v>
      </c>
      <c r="M107" s="156">
        <f>RES_hhdet_fec!M$5</f>
        <v>0</v>
      </c>
      <c r="N107" s="156">
        <f>RES_hhdet_fec!N$5</f>
        <v>0</v>
      </c>
      <c r="O107" s="156">
        <f>RES_hhdet_fec!O$5</f>
        <v>0</v>
      </c>
      <c r="P107" s="156">
        <f>RES_hhdet_fec!P$5</f>
        <v>0</v>
      </c>
      <c r="Q107" s="156">
        <f>RES_hhdet_fec!Q$5</f>
        <v>0</v>
      </c>
    </row>
    <row r="108" spans="1:17" ht="12" customHeight="1" x14ac:dyDescent="0.25">
      <c r="A108" s="23" t="s">
        <v>60</v>
      </c>
      <c r="B108" s="156">
        <f>RES_hhdet_fec!B$6</f>
        <v>0</v>
      </c>
      <c r="C108" s="156">
        <f>RES_hhdet_fec!C$6</f>
        <v>0</v>
      </c>
      <c r="D108" s="156">
        <f>RES_hhdet_fec!D$6</f>
        <v>0</v>
      </c>
      <c r="E108" s="156">
        <f>RES_hhdet_fec!E$6</f>
        <v>0</v>
      </c>
      <c r="F108" s="156">
        <f>RES_hhdet_fec!F$6</f>
        <v>0</v>
      </c>
      <c r="G108" s="156">
        <f>RES_hhdet_fec!G$6</f>
        <v>0</v>
      </c>
      <c r="H108" s="156">
        <f>RES_hhdet_fec!H$6</f>
        <v>0</v>
      </c>
      <c r="I108" s="156">
        <f>RES_hhdet_fec!I$6</f>
        <v>0</v>
      </c>
      <c r="J108" s="156">
        <f>RES_hhdet_fec!J$6</f>
        <v>0</v>
      </c>
      <c r="K108" s="156">
        <f>RES_hhdet_fec!K$6</f>
        <v>0</v>
      </c>
      <c r="L108" s="156">
        <f>RES_hhdet_fec!L$6</f>
        <v>0</v>
      </c>
      <c r="M108" s="156">
        <f>RES_hhdet_fec!M$6</f>
        <v>0</v>
      </c>
      <c r="N108" s="156">
        <f>RES_hhdet_fec!N$6</f>
        <v>0</v>
      </c>
      <c r="O108" s="156">
        <f>RES_hhdet_fec!O$6</f>
        <v>0</v>
      </c>
      <c r="P108" s="156">
        <f>RES_hhdet_fec!P$6</f>
        <v>0</v>
      </c>
      <c r="Q108" s="156">
        <f>RES_hhdet_fec!Q$6</f>
        <v>0</v>
      </c>
    </row>
    <row r="109" spans="1:17" ht="12" customHeight="1" x14ac:dyDescent="0.25">
      <c r="A109" s="158" t="s">
        <v>112</v>
      </c>
      <c r="B109" s="157">
        <f>B110</f>
        <v>0</v>
      </c>
      <c r="C109" s="157">
        <f t="shared" ref="C109:Q109" si="10">C110</f>
        <v>0</v>
      </c>
      <c r="D109" s="157">
        <f t="shared" si="10"/>
        <v>0</v>
      </c>
      <c r="E109" s="157">
        <f t="shared" si="10"/>
        <v>0</v>
      </c>
      <c r="F109" s="157">
        <f t="shared" si="10"/>
        <v>0</v>
      </c>
      <c r="G109" s="157">
        <f t="shared" si="10"/>
        <v>0</v>
      </c>
      <c r="H109" s="157">
        <f t="shared" si="10"/>
        <v>0</v>
      </c>
      <c r="I109" s="157">
        <f t="shared" si="10"/>
        <v>0</v>
      </c>
      <c r="J109" s="157">
        <f t="shared" si="10"/>
        <v>0</v>
      </c>
      <c r="K109" s="157">
        <f t="shared" si="10"/>
        <v>0</v>
      </c>
      <c r="L109" s="157">
        <f t="shared" si="10"/>
        <v>0</v>
      </c>
      <c r="M109" s="157">
        <f t="shared" si="10"/>
        <v>0</v>
      </c>
      <c r="N109" s="157">
        <f t="shared" si="10"/>
        <v>0</v>
      </c>
      <c r="O109" s="157">
        <f t="shared" si="10"/>
        <v>0</v>
      </c>
      <c r="P109" s="157">
        <f t="shared" si="10"/>
        <v>0</v>
      </c>
      <c r="Q109" s="157">
        <f t="shared" si="10"/>
        <v>0</v>
      </c>
    </row>
    <row r="110" spans="1:17" ht="12" customHeight="1" x14ac:dyDescent="0.25">
      <c r="A110" s="23" t="s">
        <v>60</v>
      </c>
      <c r="B110" s="156">
        <f>RES_hhdet_fec!B$8</f>
        <v>0</v>
      </c>
      <c r="C110" s="156">
        <f>RES_hhdet_fec!C$8</f>
        <v>0</v>
      </c>
      <c r="D110" s="156">
        <f>RES_hhdet_fec!D$8</f>
        <v>0</v>
      </c>
      <c r="E110" s="156">
        <f>RES_hhdet_fec!E$8</f>
        <v>0</v>
      </c>
      <c r="F110" s="156">
        <f>RES_hhdet_fec!F$8</f>
        <v>0</v>
      </c>
      <c r="G110" s="156">
        <f>RES_hhdet_fec!G$8</f>
        <v>0</v>
      </c>
      <c r="H110" s="156">
        <f>RES_hhdet_fec!H$8</f>
        <v>0</v>
      </c>
      <c r="I110" s="156">
        <f>RES_hhdet_fec!I$8</f>
        <v>0</v>
      </c>
      <c r="J110" s="156">
        <f>RES_hhdet_fec!J$8</f>
        <v>0</v>
      </c>
      <c r="K110" s="156">
        <f>RES_hhdet_fec!K$8</f>
        <v>0</v>
      </c>
      <c r="L110" s="156">
        <f>RES_hhdet_fec!L$8</f>
        <v>0</v>
      </c>
      <c r="M110" s="156">
        <f>RES_hhdet_fec!M$8</f>
        <v>0</v>
      </c>
      <c r="N110" s="156">
        <f>RES_hhdet_fec!N$8</f>
        <v>0</v>
      </c>
      <c r="O110" s="156">
        <f>RES_hhdet_fec!O$8</f>
        <v>0</v>
      </c>
      <c r="P110" s="156">
        <f>RES_hhdet_fec!P$8</f>
        <v>0</v>
      </c>
      <c r="Q110" s="156">
        <f>RES_hhdet_fec!Q$8</f>
        <v>0</v>
      </c>
    </row>
    <row r="111" spans="1:17" ht="12" customHeight="1" x14ac:dyDescent="0.25">
      <c r="A111" s="158" t="s">
        <v>63</v>
      </c>
      <c r="B111" s="157">
        <f>SUM(B112:B114,B117:B118)</f>
        <v>0</v>
      </c>
      <c r="C111" s="157">
        <f t="shared" ref="C111:Q111" si="11">SUM(C112:C114,C117:C118)</f>
        <v>0</v>
      </c>
      <c r="D111" s="157">
        <f t="shared" si="11"/>
        <v>0</v>
      </c>
      <c r="E111" s="157">
        <f t="shared" si="11"/>
        <v>0</v>
      </c>
      <c r="F111" s="157">
        <f t="shared" si="11"/>
        <v>0</v>
      </c>
      <c r="G111" s="157">
        <f t="shared" si="11"/>
        <v>0</v>
      </c>
      <c r="H111" s="157">
        <f t="shared" si="11"/>
        <v>0</v>
      </c>
      <c r="I111" s="157">
        <f t="shared" si="11"/>
        <v>0</v>
      </c>
      <c r="J111" s="157">
        <f t="shared" si="11"/>
        <v>0</v>
      </c>
      <c r="K111" s="157">
        <f t="shared" si="11"/>
        <v>0</v>
      </c>
      <c r="L111" s="157">
        <f t="shared" si="11"/>
        <v>0</v>
      </c>
      <c r="M111" s="157">
        <f t="shared" si="11"/>
        <v>0</v>
      </c>
      <c r="N111" s="157">
        <f t="shared" si="11"/>
        <v>0</v>
      </c>
      <c r="O111" s="157">
        <f t="shared" si="11"/>
        <v>0</v>
      </c>
      <c r="P111" s="157">
        <f t="shared" si="11"/>
        <v>0</v>
      </c>
      <c r="Q111" s="157">
        <f t="shared" si="11"/>
        <v>0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0</v>
      </c>
      <c r="C113" s="132">
        <f>RES_hhdet_fec!C$11</f>
        <v>0</v>
      </c>
      <c r="D113" s="132">
        <f>RES_hhdet_fec!D$11</f>
        <v>0</v>
      </c>
      <c r="E113" s="132">
        <f>RES_hhdet_fec!E$11</f>
        <v>0</v>
      </c>
      <c r="F113" s="132">
        <f>RES_hhdet_fec!F$11</f>
        <v>0</v>
      </c>
      <c r="G113" s="132">
        <f>RES_hhdet_fec!G$11</f>
        <v>0</v>
      </c>
      <c r="H113" s="132">
        <f>RES_hhdet_fec!H$11</f>
        <v>0</v>
      </c>
      <c r="I113" s="132">
        <f>RES_hhdet_fec!I$11</f>
        <v>0</v>
      </c>
      <c r="J113" s="132">
        <f>RES_hhdet_fec!J$11</f>
        <v>0</v>
      </c>
      <c r="K113" s="132">
        <f>RES_hhdet_fec!K$11</f>
        <v>0</v>
      </c>
      <c r="L113" s="132">
        <f>RES_hhdet_fec!L$11</f>
        <v>0</v>
      </c>
      <c r="M113" s="132">
        <f>RES_hhdet_fec!M$11</f>
        <v>0</v>
      </c>
      <c r="N113" s="132">
        <f>RES_hhdet_fec!N$11</f>
        <v>0</v>
      </c>
      <c r="O113" s="132">
        <f>RES_hhdet_fec!O$11</f>
        <v>0</v>
      </c>
      <c r="P113" s="132">
        <f>RES_hhdet_fec!P$11</f>
        <v>0</v>
      </c>
      <c r="Q113" s="132">
        <f>RES_hhdet_fec!Q$11</f>
        <v>0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0</v>
      </c>
      <c r="F114" s="132">
        <f t="shared" si="12"/>
        <v>0</v>
      </c>
      <c r="G114" s="132">
        <f t="shared" si="12"/>
        <v>0</v>
      </c>
      <c r="H114" s="132">
        <f t="shared" si="12"/>
        <v>0</v>
      </c>
      <c r="I114" s="132">
        <f t="shared" si="12"/>
        <v>0</v>
      </c>
      <c r="J114" s="132">
        <f t="shared" si="12"/>
        <v>0</v>
      </c>
      <c r="K114" s="132">
        <f t="shared" si="12"/>
        <v>0</v>
      </c>
      <c r="L114" s="132">
        <f t="shared" si="12"/>
        <v>0</v>
      </c>
      <c r="M114" s="132">
        <f t="shared" si="12"/>
        <v>0</v>
      </c>
      <c r="N114" s="132">
        <f t="shared" si="12"/>
        <v>0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0</v>
      </c>
      <c r="F115" s="165">
        <f>RES_hhdet_fec!F$13</f>
        <v>0</v>
      </c>
      <c r="G115" s="165">
        <f>RES_hhdet_fec!G$13</f>
        <v>0</v>
      </c>
      <c r="H115" s="165">
        <f>RES_hhdet_fec!H$13</f>
        <v>0</v>
      </c>
      <c r="I115" s="165">
        <f>RES_hhdet_fec!I$13</f>
        <v>0</v>
      </c>
      <c r="J115" s="165">
        <f>RES_hhdet_fec!J$13</f>
        <v>0</v>
      </c>
      <c r="K115" s="165">
        <f>RES_hhdet_fec!K$13</f>
        <v>0</v>
      </c>
      <c r="L115" s="165">
        <f>RES_hhdet_fec!L$13</f>
        <v>0</v>
      </c>
      <c r="M115" s="165">
        <f>RES_hhdet_fec!M$13</f>
        <v>0</v>
      </c>
      <c r="N115" s="165">
        <f>RES_hhdet_fec!N$13</f>
        <v>0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0</v>
      </c>
      <c r="F116" s="164">
        <f>RES_hhdet_fec!F$14</f>
        <v>0</v>
      </c>
      <c r="G116" s="164">
        <f>RES_hhdet_fec!G$14</f>
        <v>0</v>
      </c>
      <c r="H116" s="164">
        <f>RES_hhdet_fec!H$14</f>
        <v>0</v>
      </c>
      <c r="I116" s="164">
        <f>RES_hhdet_fec!I$14</f>
        <v>0</v>
      </c>
      <c r="J116" s="164">
        <f>RES_hhdet_fec!J$14</f>
        <v>0</v>
      </c>
      <c r="K116" s="164">
        <f>RES_hhdet_fec!K$14</f>
        <v>0</v>
      </c>
      <c r="L116" s="164">
        <f>RES_hhdet_fec!L$14</f>
        <v>0</v>
      </c>
      <c r="M116" s="164">
        <f>RES_hhdet_fec!M$14</f>
        <v>0</v>
      </c>
      <c r="N116" s="164">
        <f>RES_hhdet_fec!N$14</f>
        <v>0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0</v>
      </c>
      <c r="C117" s="162">
        <f>RES_hhdet_fec!C$15</f>
        <v>0</v>
      </c>
      <c r="D117" s="162">
        <f>RES_hhdet_fec!D$15</f>
        <v>0</v>
      </c>
      <c r="E117" s="162">
        <f>RES_hhdet_fec!E$15</f>
        <v>0</v>
      </c>
      <c r="F117" s="162">
        <f>RES_hhdet_fec!F$15</f>
        <v>0</v>
      </c>
      <c r="G117" s="162">
        <f>RES_hhdet_fec!G$15</f>
        <v>0</v>
      </c>
      <c r="H117" s="162">
        <f>RES_hhdet_fec!H$15</f>
        <v>0</v>
      </c>
      <c r="I117" s="162">
        <f>RES_hhdet_fec!I$15</f>
        <v>0</v>
      </c>
      <c r="J117" s="162">
        <f>RES_hhdet_fec!J$15</f>
        <v>0</v>
      </c>
      <c r="K117" s="162">
        <f>RES_hhdet_fec!K$15</f>
        <v>0</v>
      </c>
      <c r="L117" s="162">
        <f>RES_hhdet_fec!L$15</f>
        <v>0</v>
      </c>
      <c r="M117" s="162">
        <f>RES_hhdet_fec!M$15</f>
        <v>0</v>
      </c>
      <c r="N117" s="162">
        <f>RES_hhdet_fec!N$15</f>
        <v>0</v>
      </c>
      <c r="O117" s="162">
        <f>RES_hhdet_fec!O$15</f>
        <v>0</v>
      </c>
      <c r="P117" s="162">
        <f>RES_hhdet_fec!P$15</f>
        <v>0</v>
      </c>
      <c r="Q117" s="162">
        <f>RES_hhdet_fec!Q$15</f>
        <v>0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0</v>
      </c>
      <c r="E118" s="160">
        <f t="shared" si="13"/>
        <v>0</v>
      </c>
      <c r="F118" s="160">
        <f t="shared" si="13"/>
        <v>0</v>
      </c>
      <c r="G118" s="160">
        <f t="shared" si="13"/>
        <v>0</v>
      </c>
      <c r="H118" s="160">
        <f t="shared" si="13"/>
        <v>0</v>
      </c>
      <c r="I118" s="160">
        <f t="shared" si="13"/>
        <v>0</v>
      </c>
      <c r="J118" s="160">
        <f t="shared" si="13"/>
        <v>0</v>
      </c>
      <c r="K118" s="160">
        <f t="shared" si="13"/>
        <v>0</v>
      </c>
      <c r="L118" s="160">
        <f t="shared" si="13"/>
        <v>0</v>
      </c>
      <c r="M118" s="160">
        <f t="shared" si="13"/>
        <v>0</v>
      </c>
      <c r="N118" s="160">
        <f t="shared" si="13"/>
        <v>0</v>
      </c>
      <c r="O118" s="160">
        <f t="shared" si="13"/>
        <v>0</v>
      </c>
      <c r="P118" s="160">
        <f t="shared" si="13"/>
        <v>0</v>
      </c>
      <c r="Q118" s="160">
        <f t="shared" si="13"/>
        <v>0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0</v>
      </c>
      <c r="E119" s="156">
        <f>RES_hhdet_fec!E$17</f>
        <v>0</v>
      </c>
      <c r="F119" s="156">
        <f>RES_hhdet_fec!F$17</f>
        <v>0</v>
      </c>
      <c r="G119" s="156">
        <f>RES_hhdet_fec!G$17</f>
        <v>0</v>
      </c>
      <c r="H119" s="156">
        <f>RES_hhdet_fec!H$17</f>
        <v>0</v>
      </c>
      <c r="I119" s="156">
        <f>RES_hhdet_fec!I$17</f>
        <v>0</v>
      </c>
      <c r="J119" s="156">
        <f>RES_hhdet_fec!J$17</f>
        <v>0</v>
      </c>
      <c r="K119" s="156">
        <f>RES_hhdet_fec!K$17</f>
        <v>0</v>
      </c>
      <c r="L119" s="156">
        <f>RES_hhdet_fec!L$17</f>
        <v>0</v>
      </c>
      <c r="M119" s="156">
        <f>RES_hhdet_fec!M$17</f>
        <v>0</v>
      </c>
      <c r="N119" s="156">
        <f>RES_hhdet_fec!N$17</f>
        <v>0</v>
      </c>
      <c r="O119" s="156">
        <f>RES_hhdet_fec!O$17</f>
        <v>0</v>
      </c>
      <c r="P119" s="156">
        <f>RES_hhdet_fec!P$17</f>
        <v>0</v>
      </c>
      <c r="Q119" s="156">
        <f>RES_hhdet_fec!Q$17</f>
        <v>0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0</v>
      </c>
      <c r="E120" s="156">
        <f>RES_hhdet_fec!E$18</f>
        <v>0</v>
      </c>
      <c r="F120" s="156">
        <f>RES_hhdet_fec!F$18</f>
        <v>0</v>
      </c>
      <c r="G120" s="156">
        <f>RES_hhdet_fec!G$18</f>
        <v>0</v>
      </c>
      <c r="H120" s="156">
        <f>RES_hhdet_fec!H$18</f>
        <v>0</v>
      </c>
      <c r="I120" s="156">
        <f>RES_hhdet_fec!I$18</f>
        <v>0</v>
      </c>
      <c r="J120" s="156">
        <f>RES_hhdet_fec!J$18</f>
        <v>0</v>
      </c>
      <c r="K120" s="156">
        <f>RES_hhdet_fec!K$18</f>
        <v>0</v>
      </c>
      <c r="L120" s="156">
        <f>RES_hhdet_fec!L$18</f>
        <v>0</v>
      </c>
      <c r="M120" s="156">
        <f>RES_hhdet_fec!M$18</f>
        <v>0</v>
      </c>
      <c r="N120" s="156">
        <f>RES_hhdet_fec!N$18</f>
        <v>0</v>
      </c>
      <c r="O120" s="156">
        <f>RES_hhdet_fec!O$18</f>
        <v>0</v>
      </c>
      <c r="P120" s="156">
        <f>RES_hhdet_fec!P$18</f>
        <v>0</v>
      </c>
      <c r="Q120" s="156">
        <f>RES_hhdet_fec!Q$18</f>
        <v>0</v>
      </c>
    </row>
    <row r="121" spans="1:17" ht="12" customHeight="1" x14ac:dyDescent="0.25">
      <c r="A121" s="158" t="s">
        <v>62</v>
      </c>
      <c r="B121" s="157">
        <f>SUM(B122:B124)</f>
        <v>0</v>
      </c>
      <c r="C121" s="157">
        <f t="shared" ref="C121:Q121" si="14">SUM(C122:C124)</f>
        <v>0</v>
      </c>
      <c r="D121" s="157">
        <f t="shared" si="14"/>
        <v>0</v>
      </c>
      <c r="E121" s="157">
        <f t="shared" si="14"/>
        <v>0</v>
      </c>
      <c r="F121" s="157">
        <f t="shared" si="14"/>
        <v>0</v>
      </c>
      <c r="G121" s="157">
        <f t="shared" si="14"/>
        <v>0</v>
      </c>
      <c r="H121" s="157">
        <f t="shared" si="14"/>
        <v>0</v>
      </c>
      <c r="I121" s="157">
        <f t="shared" si="14"/>
        <v>0</v>
      </c>
      <c r="J121" s="157">
        <f t="shared" si="14"/>
        <v>0</v>
      </c>
      <c r="K121" s="157">
        <f t="shared" si="14"/>
        <v>0</v>
      </c>
      <c r="L121" s="157">
        <f t="shared" si="14"/>
        <v>0</v>
      </c>
      <c r="M121" s="157">
        <f t="shared" si="14"/>
        <v>0</v>
      </c>
      <c r="N121" s="157">
        <f t="shared" si="14"/>
        <v>0</v>
      </c>
      <c r="O121" s="157">
        <f t="shared" si="14"/>
        <v>0</v>
      </c>
      <c r="P121" s="157">
        <f t="shared" si="14"/>
        <v>0</v>
      </c>
      <c r="Q121" s="157">
        <f t="shared" si="14"/>
        <v>0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0</v>
      </c>
      <c r="C123" s="156">
        <f>RES_hhdet_fec!C$21</f>
        <v>0</v>
      </c>
      <c r="D123" s="156">
        <f>RES_hhdet_fec!D$21</f>
        <v>0</v>
      </c>
      <c r="E123" s="156">
        <f>RES_hhdet_fec!E$21</f>
        <v>0</v>
      </c>
      <c r="F123" s="156">
        <f>RES_hhdet_fec!F$21</f>
        <v>0</v>
      </c>
      <c r="G123" s="156">
        <f>RES_hhdet_fec!G$21</f>
        <v>0</v>
      </c>
      <c r="H123" s="156">
        <f>RES_hhdet_fec!H$21</f>
        <v>0</v>
      </c>
      <c r="I123" s="156">
        <f>RES_hhdet_fec!I$21</f>
        <v>0</v>
      </c>
      <c r="J123" s="156">
        <f>RES_hhdet_fec!J$21</f>
        <v>0</v>
      </c>
      <c r="K123" s="156">
        <f>RES_hhdet_fec!K$21</f>
        <v>0</v>
      </c>
      <c r="L123" s="156">
        <f>RES_hhdet_fec!L$21</f>
        <v>0</v>
      </c>
      <c r="M123" s="156">
        <f>RES_hhdet_fec!M$21</f>
        <v>0</v>
      </c>
      <c r="N123" s="156">
        <f>RES_hhdet_fec!N$21</f>
        <v>0</v>
      </c>
      <c r="O123" s="156">
        <f>RES_hhdet_fec!O$21</f>
        <v>0</v>
      </c>
      <c r="P123" s="156">
        <f>RES_hhdet_fec!P$21</f>
        <v>0</v>
      </c>
      <c r="Q123" s="156">
        <f>RES_hhdet_fec!Q$21</f>
        <v>0</v>
      </c>
    </row>
    <row r="124" spans="1:17" ht="12" customHeight="1" x14ac:dyDescent="0.25">
      <c r="A124" s="29" t="s">
        <v>140</v>
      </c>
      <c r="B124" s="57">
        <f>RES_hhdet_fec!B$22</f>
        <v>0</v>
      </c>
      <c r="C124" s="57">
        <f>RES_hhdet_fec!C$22</f>
        <v>0</v>
      </c>
      <c r="D124" s="57">
        <f>RES_hhdet_fec!D$22</f>
        <v>0</v>
      </c>
      <c r="E124" s="57">
        <f>RES_hhdet_fec!E$22</f>
        <v>0</v>
      </c>
      <c r="F124" s="57">
        <f>RES_hhdet_fec!F$22</f>
        <v>0</v>
      </c>
      <c r="G124" s="57">
        <f>RES_hhdet_fec!G$22</f>
        <v>0</v>
      </c>
      <c r="H124" s="57">
        <f>RES_hhdet_fec!H$22</f>
        <v>0</v>
      </c>
      <c r="I124" s="57">
        <f>RES_hhdet_fec!I$22</f>
        <v>0</v>
      </c>
      <c r="J124" s="57">
        <f>RES_hhdet_fec!J$22</f>
        <v>0</v>
      </c>
      <c r="K124" s="57">
        <f>RES_hhdet_fec!K$22</f>
        <v>0</v>
      </c>
      <c r="L124" s="57">
        <f>RES_hhdet_fec!L$22</f>
        <v>0</v>
      </c>
      <c r="M124" s="57">
        <f>RES_hhdet_fec!M$22</f>
        <v>0</v>
      </c>
      <c r="N124" s="57">
        <f>RES_hhdet_fec!N$22</f>
        <v>0</v>
      </c>
      <c r="O124" s="57">
        <f>RES_hhdet_fec!O$22</f>
        <v>0</v>
      </c>
      <c r="P124" s="57">
        <f>RES_hhdet_fec!P$22</f>
        <v>0</v>
      </c>
      <c r="Q124" s="57">
        <f>RES_hhdet_fec!Q$22</f>
        <v>0</v>
      </c>
    </row>
    <row r="126" spans="1:17" ht="12" customHeight="1" x14ac:dyDescent="0.25">
      <c r="A126" s="152" t="s">
        <v>119</v>
      </c>
      <c r="B126" s="168">
        <f>SUM(B127,B130,B132,B142)</f>
        <v>0</v>
      </c>
      <c r="C126" s="168">
        <f t="shared" ref="C126:Q126" si="15">SUM(C127,C130,C132,C142)</f>
        <v>0</v>
      </c>
      <c r="D126" s="168">
        <f t="shared" si="15"/>
        <v>0</v>
      </c>
      <c r="E126" s="168">
        <f t="shared" si="15"/>
        <v>0</v>
      </c>
      <c r="F126" s="168">
        <f t="shared" si="15"/>
        <v>0</v>
      </c>
      <c r="G126" s="168">
        <f t="shared" si="15"/>
        <v>0</v>
      </c>
      <c r="H126" s="168">
        <f t="shared" si="15"/>
        <v>0</v>
      </c>
      <c r="I126" s="168">
        <f t="shared" si="15"/>
        <v>0</v>
      </c>
      <c r="J126" s="168">
        <f t="shared" si="15"/>
        <v>0</v>
      </c>
      <c r="K126" s="168">
        <f t="shared" si="15"/>
        <v>0</v>
      </c>
      <c r="L126" s="168">
        <f t="shared" si="15"/>
        <v>0</v>
      </c>
      <c r="M126" s="168">
        <f t="shared" si="15"/>
        <v>0</v>
      </c>
      <c r="N126" s="168">
        <f t="shared" si="15"/>
        <v>0</v>
      </c>
      <c r="O126" s="168">
        <f t="shared" si="15"/>
        <v>0</v>
      </c>
      <c r="P126" s="168">
        <f t="shared" si="15"/>
        <v>0</v>
      </c>
      <c r="Q126" s="168">
        <f t="shared" si="15"/>
        <v>0</v>
      </c>
    </row>
    <row r="127" spans="1:17" ht="12" customHeight="1" x14ac:dyDescent="0.25">
      <c r="A127" s="158" t="s">
        <v>65</v>
      </c>
      <c r="B127" s="157">
        <f>SUM(B128:B129)</f>
        <v>0</v>
      </c>
      <c r="C127" s="157">
        <f t="shared" ref="C127:Q127" si="16">SUM(C128:C129)</f>
        <v>0</v>
      </c>
      <c r="D127" s="157">
        <f t="shared" si="16"/>
        <v>0</v>
      </c>
      <c r="E127" s="157">
        <f t="shared" si="16"/>
        <v>0</v>
      </c>
      <c r="F127" s="157">
        <f t="shared" si="16"/>
        <v>0</v>
      </c>
      <c r="G127" s="157">
        <f t="shared" si="16"/>
        <v>0</v>
      </c>
      <c r="H127" s="157">
        <f t="shared" si="16"/>
        <v>0</v>
      </c>
      <c r="I127" s="157">
        <f t="shared" si="16"/>
        <v>0</v>
      </c>
      <c r="J127" s="157">
        <f t="shared" si="16"/>
        <v>0</v>
      </c>
      <c r="K127" s="157">
        <f t="shared" si="16"/>
        <v>0</v>
      </c>
      <c r="L127" s="157">
        <f t="shared" si="16"/>
        <v>0</v>
      </c>
      <c r="M127" s="157">
        <f t="shared" si="16"/>
        <v>0</v>
      </c>
      <c r="N127" s="157">
        <f t="shared" si="16"/>
        <v>0</v>
      </c>
      <c r="O127" s="157">
        <f t="shared" si="16"/>
        <v>0</v>
      </c>
      <c r="P127" s="157">
        <f t="shared" si="16"/>
        <v>0</v>
      </c>
      <c r="Q127" s="157">
        <f t="shared" si="16"/>
        <v>0</v>
      </c>
    </row>
    <row r="128" spans="1:17" ht="12" customHeight="1" x14ac:dyDescent="0.25">
      <c r="A128" s="23" t="s">
        <v>58</v>
      </c>
      <c r="B128" s="156">
        <f>RES_hhdet_tes!B$5</f>
        <v>0</v>
      </c>
      <c r="C128" s="156">
        <f>RES_hhdet_tes!C$5</f>
        <v>0</v>
      </c>
      <c r="D128" s="156">
        <f>RES_hhdet_tes!D$5</f>
        <v>0</v>
      </c>
      <c r="E128" s="156">
        <f>RES_hhdet_tes!E$5</f>
        <v>0</v>
      </c>
      <c r="F128" s="156">
        <f>RES_hhdet_tes!F$5</f>
        <v>0</v>
      </c>
      <c r="G128" s="156">
        <f>RES_hhdet_tes!G$5</f>
        <v>0</v>
      </c>
      <c r="H128" s="156">
        <f>RES_hhdet_tes!H$5</f>
        <v>0</v>
      </c>
      <c r="I128" s="156">
        <f>RES_hhdet_tes!I$5</f>
        <v>0</v>
      </c>
      <c r="J128" s="156">
        <f>RES_hhdet_tes!J$5</f>
        <v>0</v>
      </c>
      <c r="K128" s="156">
        <f>RES_hhdet_tes!K$5</f>
        <v>0</v>
      </c>
      <c r="L128" s="156">
        <f>RES_hhdet_tes!L$5</f>
        <v>0</v>
      </c>
      <c r="M128" s="156">
        <f>RES_hhdet_tes!M$5</f>
        <v>0</v>
      </c>
      <c r="N128" s="156">
        <f>RES_hhdet_tes!N$5</f>
        <v>0</v>
      </c>
      <c r="O128" s="156">
        <f>RES_hhdet_tes!O$5</f>
        <v>0</v>
      </c>
      <c r="P128" s="156">
        <f>RES_hhdet_tes!P$5</f>
        <v>0</v>
      </c>
      <c r="Q128" s="156">
        <f>RES_hhdet_tes!Q$5</f>
        <v>0</v>
      </c>
    </row>
    <row r="129" spans="1:17" ht="12" customHeight="1" x14ac:dyDescent="0.25">
      <c r="A129" s="23" t="s">
        <v>60</v>
      </c>
      <c r="B129" s="156">
        <f>RES_hhdet_tes!B$6</f>
        <v>0</v>
      </c>
      <c r="C129" s="156">
        <f>RES_hhdet_tes!C$6</f>
        <v>0</v>
      </c>
      <c r="D129" s="156">
        <f>RES_hhdet_tes!D$6</f>
        <v>0</v>
      </c>
      <c r="E129" s="156">
        <f>RES_hhdet_tes!E$6</f>
        <v>0</v>
      </c>
      <c r="F129" s="156">
        <f>RES_hhdet_tes!F$6</f>
        <v>0</v>
      </c>
      <c r="G129" s="156">
        <f>RES_hhdet_tes!G$6</f>
        <v>0</v>
      </c>
      <c r="H129" s="156">
        <f>RES_hhdet_tes!H$6</f>
        <v>0</v>
      </c>
      <c r="I129" s="156">
        <f>RES_hhdet_tes!I$6</f>
        <v>0</v>
      </c>
      <c r="J129" s="156">
        <f>RES_hhdet_tes!J$6</f>
        <v>0</v>
      </c>
      <c r="K129" s="156">
        <f>RES_hhdet_tes!K$6</f>
        <v>0</v>
      </c>
      <c r="L129" s="156">
        <f>RES_hhdet_tes!L$6</f>
        <v>0</v>
      </c>
      <c r="M129" s="156">
        <f>RES_hhdet_tes!M$6</f>
        <v>0</v>
      </c>
      <c r="N129" s="156">
        <f>RES_hhdet_tes!N$6</f>
        <v>0</v>
      </c>
      <c r="O129" s="156">
        <f>RES_hhdet_tes!O$6</f>
        <v>0</v>
      </c>
      <c r="P129" s="156">
        <f>RES_hhdet_tes!P$6</f>
        <v>0</v>
      </c>
      <c r="Q129" s="156">
        <f>RES_hhdet_tes!Q$6</f>
        <v>0</v>
      </c>
    </row>
    <row r="130" spans="1:17" ht="12" customHeight="1" x14ac:dyDescent="0.25">
      <c r="A130" s="158" t="s">
        <v>112</v>
      </c>
      <c r="B130" s="157">
        <f>B131</f>
        <v>0</v>
      </c>
      <c r="C130" s="157">
        <f t="shared" ref="C130:Q130" si="17">C131</f>
        <v>0</v>
      </c>
      <c r="D130" s="157">
        <f t="shared" si="17"/>
        <v>0</v>
      </c>
      <c r="E130" s="157">
        <f t="shared" si="17"/>
        <v>0</v>
      </c>
      <c r="F130" s="157">
        <f t="shared" si="17"/>
        <v>0</v>
      </c>
      <c r="G130" s="157">
        <f t="shared" si="17"/>
        <v>0</v>
      </c>
      <c r="H130" s="157">
        <f t="shared" si="17"/>
        <v>0</v>
      </c>
      <c r="I130" s="157">
        <f t="shared" si="17"/>
        <v>0</v>
      </c>
      <c r="J130" s="157">
        <f t="shared" si="17"/>
        <v>0</v>
      </c>
      <c r="K130" s="157">
        <f t="shared" si="17"/>
        <v>0</v>
      </c>
      <c r="L130" s="157">
        <f t="shared" si="17"/>
        <v>0</v>
      </c>
      <c r="M130" s="157">
        <f t="shared" si="17"/>
        <v>0</v>
      </c>
      <c r="N130" s="157">
        <f t="shared" si="17"/>
        <v>0</v>
      </c>
      <c r="O130" s="157">
        <f t="shared" si="17"/>
        <v>0</v>
      </c>
      <c r="P130" s="157">
        <f t="shared" si="17"/>
        <v>0</v>
      </c>
      <c r="Q130" s="157">
        <f t="shared" si="17"/>
        <v>0</v>
      </c>
    </row>
    <row r="131" spans="1:17" ht="12" customHeight="1" x14ac:dyDescent="0.25">
      <c r="A131" s="23" t="s">
        <v>60</v>
      </c>
      <c r="B131" s="156">
        <f>RES_hhdet_tes!B$8</f>
        <v>0</v>
      </c>
      <c r="C131" s="156">
        <f>RES_hhdet_tes!C$8</f>
        <v>0</v>
      </c>
      <c r="D131" s="156">
        <f>RES_hhdet_tes!D$8</f>
        <v>0</v>
      </c>
      <c r="E131" s="156">
        <f>RES_hhdet_tes!E$8</f>
        <v>0</v>
      </c>
      <c r="F131" s="156">
        <f>RES_hhdet_tes!F$8</f>
        <v>0</v>
      </c>
      <c r="G131" s="156">
        <f>RES_hhdet_tes!G$8</f>
        <v>0</v>
      </c>
      <c r="H131" s="156">
        <f>RES_hhdet_tes!H$8</f>
        <v>0</v>
      </c>
      <c r="I131" s="156">
        <f>RES_hhdet_tes!I$8</f>
        <v>0</v>
      </c>
      <c r="J131" s="156">
        <f>RES_hhdet_tes!J$8</f>
        <v>0</v>
      </c>
      <c r="K131" s="156">
        <f>RES_hhdet_tes!K$8</f>
        <v>0</v>
      </c>
      <c r="L131" s="156">
        <f>RES_hhdet_tes!L$8</f>
        <v>0</v>
      </c>
      <c r="M131" s="156">
        <f>RES_hhdet_tes!M$8</f>
        <v>0</v>
      </c>
      <c r="N131" s="156">
        <f>RES_hhdet_tes!N$8</f>
        <v>0</v>
      </c>
      <c r="O131" s="156">
        <f>RES_hhdet_tes!O$8</f>
        <v>0</v>
      </c>
      <c r="P131" s="156">
        <f>RES_hhdet_tes!P$8</f>
        <v>0</v>
      </c>
      <c r="Q131" s="156">
        <f>RES_hhdet_tes!Q$8</f>
        <v>0</v>
      </c>
    </row>
    <row r="132" spans="1:17" ht="12" customHeight="1" x14ac:dyDescent="0.25">
      <c r="A132" s="158" t="s">
        <v>63</v>
      </c>
      <c r="B132" s="157">
        <f>SUM(B133:B135,B138:B139)</f>
        <v>0</v>
      </c>
      <c r="C132" s="157">
        <f t="shared" ref="C132:Q132" si="18">SUM(C133:C135,C138:C139)</f>
        <v>0</v>
      </c>
      <c r="D132" s="157">
        <f t="shared" si="18"/>
        <v>0</v>
      </c>
      <c r="E132" s="157">
        <f t="shared" si="18"/>
        <v>0</v>
      </c>
      <c r="F132" s="157">
        <f t="shared" si="18"/>
        <v>0</v>
      </c>
      <c r="G132" s="157">
        <f t="shared" si="18"/>
        <v>0</v>
      </c>
      <c r="H132" s="157">
        <f t="shared" si="18"/>
        <v>0</v>
      </c>
      <c r="I132" s="157">
        <f t="shared" si="18"/>
        <v>0</v>
      </c>
      <c r="J132" s="157">
        <f t="shared" si="18"/>
        <v>0</v>
      </c>
      <c r="K132" s="157">
        <f t="shared" si="18"/>
        <v>0</v>
      </c>
      <c r="L132" s="157">
        <f t="shared" si="18"/>
        <v>0</v>
      </c>
      <c r="M132" s="157">
        <f t="shared" si="18"/>
        <v>0</v>
      </c>
      <c r="N132" s="157">
        <f t="shared" si="18"/>
        <v>0</v>
      </c>
      <c r="O132" s="157">
        <f t="shared" si="18"/>
        <v>0</v>
      </c>
      <c r="P132" s="157">
        <f t="shared" si="18"/>
        <v>0</v>
      </c>
      <c r="Q132" s="157">
        <f t="shared" si="18"/>
        <v>0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0</v>
      </c>
      <c r="C134" s="132">
        <f>RES_hhdet_tes!C$11</f>
        <v>0</v>
      </c>
      <c r="D134" s="132">
        <f>RES_hhdet_tes!D$11</f>
        <v>0</v>
      </c>
      <c r="E134" s="132">
        <f>RES_hhdet_tes!E$11</f>
        <v>0</v>
      </c>
      <c r="F134" s="132">
        <f>RES_hhdet_tes!F$11</f>
        <v>0</v>
      </c>
      <c r="G134" s="132">
        <f>RES_hhdet_tes!G$11</f>
        <v>0</v>
      </c>
      <c r="H134" s="132">
        <f>RES_hhdet_tes!H$11</f>
        <v>0</v>
      </c>
      <c r="I134" s="132">
        <f>RES_hhdet_tes!I$11</f>
        <v>0</v>
      </c>
      <c r="J134" s="132">
        <f>RES_hhdet_tes!J$11</f>
        <v>0</v>
      </c>
      <c r="K134" s="132">
        <f>RES_hhdet_tes!K$11</f>
        <v>0</v>
      </c>
      <c r="L134" s="132">
        <f>RES_hhdet_tes!L$11</f>
        <v>0</v>
      </c>
      <c r="M134" s="132">
        <f>RES_hhdet_tes!M$11</f>
        <v>0</v>
      </c>
      <c r="N134" s="132">
        <f>RES_hhdet_tes!N$11</f>
        <v>0</v>
      </c>
      <c r="O134" s="132">
        <f>RES_hhdet_tes!O$11</f>
        <v>0</v>
      </c>
      <c r="P134" s="132">
        <f>RES_hhdet_tes!P$11</f>
        <v>0</v>
      </c>
      <c r="Q134" s="132">
        <f>RES_hhdet_tes!Q$11</f>
        <v>0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0</v>
      </c>
      <c r="F135" s="132">
        <f t="shared" si="19"/>
        <v>0</v>
      </c>
      <c r="G135" s="132">
        <f t="shared" si="19"/>
        <v>0</v>
      </c>
      <c r="H135" s="132">
        <f t="shared" si="19"/>
        <v>0</v>
      </c>
      <c r="I135" s="132">
        <f t="shared" si="19"/>
        <v>0</v>
      </c>
      <c r="J135" s="132">
        <f t="shared" si="19"/>
        <v>0</v>
      </c>
      <c r="K135" s="132">
        <f t="shared" si="19"/>
        <v>0</v>
      </c>
      <c r="L135" s="132">
        <f t="shared" si="19"/>
        <v>0</v>
      </c>
      <c r="M135" s="132">
        <f t="shared" si="19"/>
        <v>0</v>
      </c>
      <c r="N135" s="132">
        <f t="shared" si="19"/>
        <v>0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0</v>
      </c>
      <c r="F136" s="165">
        <f>RES_hhdet_tes!F$13</f>
        <v>0</v>
      </c>
      <c r="G136" s="165">
        <f>RES_hhdet_tes!G$13</f>
        <v>0</v>
      </c>
      <c r="H136" s="165">
        <f>RES_hhdet_tes!H$13</f>
        <v>0</v>
      </c>
      <c r="I136" s="165">
        <f>RES_hhdet_tes!I$13</f>
        <v>0</v>
      </c>
      <c r="J136" s="165">
        <f>RES_hhdet_tes!J$13</f>
        <v>0</v>
      </c>
      <c r="K136" s="165">
        <f>RES_hhdet_tes!K$13</f>
        <v>0</v>
      </c>
      <c r="L136" s="165">
        <f>RES_hhdet_tes!L$13</f>
        <v>0</v>
      </c>
      <c r="M136" s="165">
        <f>RES_hhdet_tes!M$13</f>
        <v>0</v>
      </c>
      <c r="N136" s="165">
        <f>RES_hhdet_tes!N$13</f>
        <v>0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0</v>
      </c>
      <c r="F137" s="164">
        <f>RES_hhdet_tes!F$14</f>
        <v>0</v>
      </c>
      <c r="G137" s="164">
        <f>RES_hhdet_tes!G$14</f>
        <v>0</v>
      </c>
      <c r="H137" s="164">
        <f>RES_hhdet_tes!H$14</f>
        <v>0</v>
      </c>
      <c r="I137" s="164">
        <f>RES_hhdet_tes!I$14</f>
        <v>0</v>
      </c>
      <c r="J137" s="164">
        <f>RES_hhdet_tes!J$14</f>
        <v>0</v>
      </c>
      <c r="K137" s="164">
        <f>RES_hhdet_tes!K$14</f>
        <v>0</v>
      </c>
      <c r="L137" s="164">
        <f>RES_hhdet_tes!L$14</f>
        <v>0</v>
      </c>
      <c r="M137" s="164">
        <f>RES_hhdet_tes!M$14</f>
        <v>0</v>
      </c>
      <c r="N137" s="164">
        <f>RES_hhdet_tes!N$14</f>
        <v>0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0</v>
      </c>
      <c r="C138" s="162">
        <f>RES_hhdet_tes!C$15</f>
        <v>0</v>
      </c>
      <c r="D138" s="162">
        <f>RES_hhdet_tes!D$15</f>
        <v>0</v>
      </c>
      <c r="E138" s="162">
        <f>RES_hhdet_tes!E$15</f>
        <v>0</v>
      </c>
      <c r="F138" s="162">
        <f>RES_hhdet_tes!F$15</f>
        <v>0</v>
      </c>
      <c r="G138" s="162">
        <f>RES_hhdet_tes!G$15</f>
        <v>0</v>
      </c>
      <c r="H138" s="162">
        <f>RES_hhdet_tes!H$15</f>
        <v>0</v>
      </c>
      <c r="I138" s="162">
        <f>RES_hhdet_tes!I$15</f>
        <v>0</v>
      </c>
      <c r="J138" s="162">
        <f>RES_hhdet_tes!J$15</f>
        <v>0</v>
      </c>
      <c r="K138" s="162">
        <f>RES_hhdet_tes!K$15</f>
        <v>0</v>
      </c>
      <c r="L138" s="162">
        <f>RES_hhdet_tes!L$15</f>
        <v>0</v>
      </c>
      <c r="M138" s="162">
        <f>RES_hhdet_tes!M$15</f>
        <v>0</v>
      </c>
      <c r="N138" s="162">
        <f>RES_hhdet_tes!N$15</f>
        <v>0</v>
      </c>
      <c r="O138" s="162">
        <f>RES_hhdet_tes!O$15</f>
        <v>0</v>
      </c>
      <c r="P138" s="162">
        <f>RES_hhdet_tes!P$15</f>
        <v>0</v>
      </c>
      <c r="Q138" s="162">
        <f>RES_hhdet_tes!Q$15</f>
        <v>0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0</v>
      </c>
      <c r="E139" s="160">
        <f t="shared" si="20"/>
        <v>0</v>
      </c>
      <c r="F139" s="160">
        <f t="shared" si="20"/>
        <v>0</v>
      </c>
      <c r="G139" s="160">
        <f t="shared" si="20"/>
        <v>0</v>
      </c>
      <c r="H139" s="160">
        <f t="shared" si="20"/>
        <v>0</v>
      </c>
      <c r="I139" s="160">
        <f t="shared" si="20"/>
        <v>0</v>
      </c>
      <c r="J139" s="160">
        <f t="shared" si="20"/>
        <v>0</v>
      </c>
      <c r="K139" s="160">
        <f t="shared" si="20"/>
        <v>0</v>
      </c>
      <c r="L139" s="160">
        <f t="shared" si="20"/>
        <v>0</v>
      </c>
      <c r="M139" s="160">
        <f t="shared" si="20"/>
        <v>0</v>
      </c>
      <c r="N139" s="160">
        <f t="shared" si="20"/>
        <v>0</v>
      </c>
      <c r="O139" s="160">
        <f t="shared" si="20"/>
        <v>0</v>
      </c>
      <c r="P139" s="160">
        <f t="shared" si="20"/>
        <v>0</v>
      </c>
      <c r="Q139" s="160">
        <f t="shared" si="20"/>
        <v>0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0</v>
      </c>
      <c r="E140" s="156">
        <f>RES_hhdet_tes!E$17</f>
        <v>0</v>
      </c>
      <c r="F140" s="156">
        <f>RES_hhdet_tes!F$17</f>
        <v>0</v>
      </c>
      <c r="G140" s="156">
        <f>RES_hhdet_tes!G$17</f>
        <v>0</v>
      </c>
      <c r="H140" s="156">
        <f>RES_hhdet_tes!H$17</f>
        <v>0</v>
      </c>
      <c r="I140" s="156">
        <f>RES_hhdet_tes!I$17</f>
        <v>0</v>
      </c>
      <c r="J140" s="156">
        <f>RES_hhdet_tes!J$17</f>
        <v>0</v>
      </c>
      <c r="K140" s="156">
        <f>RES_hhdet_tes!K$17</f>
        <v>0</v>
      </c>
      <c r="L140" s="156">
        <f>RES_hhdet_tes!L$17</f>
        <v>0</v>
      </c>
      <c r="M140" s="156">
        <f>RES_hhdet_tes!M$17</f>
        <v>0</v>
      </c>
      <c r="N140" s="156">
        <f>RES_hhdet_tes!N$17</f>
        <v>0</v>
      </c>
      <c r="O140" s="156">
        <f>RES_hhdet_tes!O$17</f>
        <v>0</v>
      </c>
      <c r="P140" s="156">
        <f>RES_hhdet_tes!P$17</f>
        <v>0</v>
      </c>
      <c r="Q140" s="156">
        <f>RES_hhdet_tes!Q$17</f>
        <v>0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0</v>
      </c>
      <c r="E141" s="156">
        <f>RES_hhdet_tes!E$18</f>
        <v>0</v>
      </c>
      <c r="F141" s="156">
        <f>RES_hhdet_tes!F$18</f>
        <v>0</v>
      </c>
      <c r="G141" s="156">
        <f>RES_hhdet_tes!G$18</f>
        <v>0</v>
      </c>
      <c r="H141" s="156">
        <f>RES_hhdet_tes!H$18</f>
        <v>0</v>
      </c>
      <c r="I141" s="156">
        <f>RES_hhdet_tes!I$18</f>
        <v>0</v>
      </c>
      <c r="J141" s="156">
        <f>RES_hhdet_tes!J$18</f>
        <v>0</v>
      </c>
      <c r="K141" s="156">
        <f>RES_hhdet_tes!K$18</f>
        <v>0</v>
      </c>
      <c r="L141" s="156">
        <f>RES_hhdet_tes!L$18</f>
        <v>0</v>
      </c>
      <c r="M141" s="156">
        <f>RES_hhdet_tes!M$18</f>
        <v>0</v>
      </c>
      <c r="N141" s="156">
        <f>RES_hhdet_tes!N$18</f>
        <v>0</v>
      </c>
      <c r="O141" s="156">
        <f>RES_hhdet_tes!O$18</f>
        <v>0</v>
      </c>
      <c r="P141" s="156">
        <f>RES_hhdet_tes!P$18</f>
        <v>0</v>
      </c>
      <c r="Q141" s="156">
        <f>RES_hhdet_tes!Q$18</f>
        <v>0</v>
      </c>
    </row>
    <row r="142" spans="1:17" ht="12" customHeight="1" x14ac:dyDescent="0.25">
      <c r="A142" s="158" t="s">
        <v>62</v>
      </c>
      <c r="B142" s="157">
        <f>SUM(B143:B145)</f>
        <v>0</v>
      </c>
      <c r="C142" s="157">
        <f t="shared" ref="C142:Q142" si="21">SUM(C143:C145)</f>
        <v>0</v>
      </c>
      <c r="D142" s="157">
        <f t="shared" si="21"/>
        <v>0</v>
      </c>
      <c r="E142" s="157">
        <f t="shared" si="21"/>
        <v>0</v>
      </c>
      <c r="F142" s="157">
        <f t="shared" si="21"/>
        <v>0</v>
      </c>
      <c r="G142" s="157">
        <f t="shared" si="21"/>
        <v>0</v>
      </c>
      <c r="H142" s="157">
        <f t="shared" si="21"/>
        <v>0</v>
      </c>
      <c r="I142" s="157">
        <f t="shared" si="21"/>
        <v>0</v>
      </c>
      <c r="J142" s="157">
        <f t="shared" si="21"/>
        <v>0</v>
      </c>
      <c r="K142" s="157">
        <f t="shared" si="21"/>
        <v>0</v>
      </c>
      <c r="L142" s="157">
        <f t="shared" si="21"/>
        <v>0</v>
      </c>
      <c r="M142" s="157">
        <f t="shared" si="21"/>
        <v>0</v>
      </c>
      <c r="N142" s="157">
        <f t="shared" si="21"/>
        <v>0</v>
      </c>
      <c r="O142" s="157">
        <f t="shared" si="21"/>
        <v>0</v>
      </c>
      <c r="P142" s="157">
        <f t="shared" si="21"/>
        <v>0</v>
      </c>
      <c r="Q142" s="157">
        <f t="shared" si="21"/>
        <v>0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0</v>
      </c>
      <c r="C144" s="156">
        <f>RES_hhdet_tes!C$21</f>
        <v>0</v>
      </c>
      <c r="D144" s="156">
        <f>RES_hhdet_tes!D$21</f>
        <v>0</v>
      </c>
      <c r="E144" s="156">
        <f>RES_hhdet_tes!E$21</f>
        <v>0</v>
      </c>
      <c r="F144" s="156">
        <f>RES_hhdet_tes!F$21</f>
        <v>0</v>
      </c>
      <c r="G144" s="156">
        <f>RES_hhdet_tes!G$21</f>
        <v>0</v>
      </c>
      <c r="H144" s="156">
        <f>RES_hhdet_tes!H$21</f>
        <v>0</v>
      </c>
      <c r="I144" s="156">
        <f>RES_hhdet_tes!I$21</f>
        <v>0</v>
      </c>
      <c r="J144" s="156">
        <f>RES_hhdet_tes!J$21</f>
        <v>0</v>
      </c>
      <c r="K144" s="156">
        <f>RES_hhdet_tes!K$21</f>
        <v>0</v>
      </c>
      <c r="L144" s="156">
        <f>RES_hhdet_tes!L$21</f>
        <v>0</v>
      </c>
      <c r="M144" s="156">
        <f>RES_hhdet_tes!M$21</f>
        <v>0</v>
      </c>
      <c r="N144" s="156">
        <f>RES_hhdet_tes!N$21</f>
        <v>0</v>
      </c>
      <c r="O144" s="156">
        <f>RES_hhdet_tes!O$21</f>
        <v>0</v>
      </c>
      <c r="P144" s="156">
        <f>RES_hhdet_tes!P$21</f>
        <v>0</v>
      </c>
      <c r="Q144" s="156">
        <f>RES_hhdet_tes!Q$21</f>
        <v>0</v>
      </c>
    </row>
    <row r="145" spans="1:17" ht="12" customHeight="1" x14ac:dyDescent="0.25">
      <c r="A145" s="29" t="s">
        <v>140</v>
      </c>
      <c r="B145" s="57">
        <f>RES_hhdet_tes!B$22</f>
        <v>0</v>
      </c>
      <c r="C145" s="57">
        <f>RES_hhdet_tes!C$22</f>
        <v>0</v>
      </c>
      <c r="D145" s="57">
        <f>RES_hhdet_tes!D$22</f>
        <v>0</v>
      </c>
      <c r="E145" s="57">
        <f>RES_hhdet_tes!E$22</f>
        <v>0</v>
      </c>
      <c r="F145" s="57">
        <f>RES_hhdet_tes!F$22</f>
        <v>0</v>
      </c>
      <c r="G145" s="57">
        <f>RES_hhdet_tes!G$22</f>
        <v>0</v>
      </c>
      <c r="H145" s="57">
        <f>RES_hhdet_tes!H$22</f>
        <v>0</v>
      </c>
      <c r="I145" s="57">
        <f>RES_hhdet_tes!I$22</f>
        <v>0</v>
      </c>
      <c r="J145" s="57">
        <f>RES_hhdet_tes!J$22</f>
        <v>0</v>
      </c>
      <c r="K145" s="57">
        <f>RES_hhdet_tes!K$22</f>
        <v>0</v>
      </c>
      <c r="L145" s="57">
        <f>RES_hhdet_tes!L$22</f>
        <v>0</v>
      </c>
      <c r="M145" s="57">
        <f>RES_hhdet_tes!M$22</f>
        <v>0</v>
      </c>
      <c r="N145" s="57">
        <f>RES_hhdet_tes!N$22</f>
        <v>0</v>
      </c>
      <c r="O145" s="57">
        <f>RES_hhdet_tes!O$22</f>
        <v>0</v>
      </c>
      <c r="P145" s="57">
        <f>RES_hhdet_tes!P$22</f>
        <v>0</v>
      </c>
      <c r="Q145" s="57">
        <f>RES_hhdet_tes!Q$22</f>
        <v>0</v>
      </c>
    </row>
    <row r="147" spans="1:17" ht="12" customHeight="1" x14ac:dyDescent="0.25">
      <c r="A147" s="152" t="s">
        <v>199</v>
      </c>
      <c r="B147" s="175" t="str">
        <f t="shared" ref="B147:Q162" si="22">IF(B126=0,"",B126/B105)</f>
        <v/>
      </c>
      <c r="C147" s="175" t="str">
        <f t="shared" si="22"/>
        <v/>
      </c>
      <c r="D147" s="175" t="str">
        <f t="shared" si="22"/>
        <v/>
      </c>
      <c r="E147" s="175" t="str">
        <f t="shared" si="22"/>
        <v/>
      </c>
      <c r="F147" s="175" t="str">
        <f t="shared" si="22"/>
        <v/>
      </c>
      <c r="G147" s="175" t="str">
        <f t="shared" si="22"/>
        <v/>
      </c>
      <c r="H147" s="175" t="str">
        <f t="shared" si="22"/>
        <v/>
      </c>
      <c r="I147" s="175" t="str">
        <f t="shared" si="22"/>
        <v/>
      </c>
      <c r="J147" s="175" t="str">
        <f t="shared" si="22"/>
        <v/>
      </c>
      <c r="K147" s="175" t="str">
        <f t="shared" si="22"/>
        <v/>
      </c>
      <c r="L147" s="175" t="str">
        <f t="shared" si="22"/>
        <v/>
      </c>
      <c r="M147" s="175" t="str">
        <f t="shared" si="22"/>
        <v/>
      </c>
      <c r="N147" s="175" t="str">
        <f t="shared" si="22"/>
        <v/>
      </c>
      <c r="O147" s="175" t="str">
        <f t="shared" si="22"/>
        <v/>
      </c>
      <c r="P147" s="175" t="str">
        <f t="shared" si="22"/>
        <v/>
      </c>
      <c r="Q147" s="175" t="str">
        <f t="shared" si="22"/>
        <v/>
      </c>
    </row>
    <row r="148" spans="1:17" ht="12" customHeight="1" x14ac:dyDescent="0.25">
      <c r="A148" s="158" t="s">
        <v>65</v>
      </c>
      <c r="B148" s="169" t="str">
        <f t="shared" si="22"/>
        <v/>
      </c>
      <c r="C148" s="169" t="str">
        <f t="shared" si="22"/>
        <v/>
      </c>
      <c r="D148" s="169" t="str">
        <f t="shared" si="22"/>
        <v/>
      </c>
      <c r="E148" s="169" t="str">
        <f t="shared" si="22"/>
        <v/>
      </c>
      <c r="F148" s="169" t="str">
        <f t="shared" si="22"/>
        <v/>
      </c>
      <c r="G148" s="169" t="str">
        <f t="shared" si="22"/>
        <v/>
      </c>
      <c r="H148" s="169" t="str">
        <f t="shared" si="22"/>
        <v/>
      </c>
      <c r="I148" s="169" t="str">
        <f t="shared" si="22"/>
        <v/>
      </c>
      <c r="J148" s="169" t="str">
        <f t="shared" si="22"/>
        <v/>
      </c>
      <c r="K148" s="169" t="str">
        <f t="shared" si="22"/>
        <v/>
      </c>
      <c r="L148" s="169" t="str">
        <f t="shared" si="22"/>
        <v/>
      </c>
      <c r="M148" s="169" t="str">
        <f t="shared" si="22"/>
        <v/>
      </c>
      <c r="N148" s="169" t="str">
        <f t="shared" si="22"/>
        <v/>
      </c>
      <c r="O148" s="169" t="str">
        <f t="shared" si="22"/>
        <v/>
      </c>
      <c r="P148" s="169" t="str">
        <f t="shared" si="22"/>
        <v/>
      </c>
      <c r="Q148" s="169" t="str">
        <f t="shared" si="22"/>
        <v/>
      </c>
    </row>
    <row r="149" spans="1:17" ht="12" customHeight="1" x14ac:dyDescent="0.25">
      <c r="A149" s="23" t="s">
        <v>58</v>
      </c>
      <c r="B149" s="73" t="str">
        <f t="shared" si="22"/>
        <v/>
      </c>
      <c r="C149" s="73" t="str">
        <f t="shared" si="22"/>
        <v/>
      </c>
      <c r="D149" s="73" t="str">
        <f t="shared" si="22"/>
        <v/>
      </c>
      <c r="E149" s="73" t="str">
        <f t="shared" si="22"/>
        <v/>
      </c>
      <c r="F149" s="73" t="str">
        <f t="shared" si="22"/>
        <v/>
      </c>
      <c r="G149" s="73" t="str">
        <f t="shared" si="22"/>
        <v/>
      </c>
      <c r="H149" s="73" t="str">
        <f t="shared" si="22"/>
        <v/>
      </c>
      <c r="I149" s="73" t="str">
        <f t="shared" si="22"/>
        <v/>
      </c>
      <c r="J149" s="73" t="str">
        <f t="shared" si="22"/>
        <v/>
      </c>
      <c r="K149" s="73" t="str">
        <f t="shared" si="22"/>
        <v/>
      </c>
      <c r="L149" s="73" t="str">
        <f t="shared" si="22"/>
        <v/>
      </c>
      <c r="M149" s="73" t="str">
        <f t="shared" si="22"/>
        <v/>
      </c>
      <c r="N149" s="73" t="str">
        <f t="shared" si="22"/>
        <v/>
      </c>
      <c r="O149" s="73" t="str">
        <f t="shared" si="22"/>
        <v/>
      </c>
      <c r="P149" s="73" t="str">
        <f t="shared" si="22"/>
        <v/>
      </c>
      <c r="Q149" s="73" t="str">
        <f t="shared" si="22"/>
        <v/>
      </c>
    </row>
    <row r="150" spans="1:17" ht="12" customHeight="1" x14ac:dyDescent="0.25">
      <c r="A150" s="23" t="s">
        <v>60</v>
      </c>
      <c r="B150" s="73" t="str">
        <f t="shared" si="22"/>
        <v/>
      </c>
      <c r="C150" s="73" t="str">
        <f t="shared" si="22"/>
        <v/>
      </c>
      <c r="D150" s="73" t="str">
        <f t="shared" si="22"/>
        <v/>
      </c>
      <c r="E150" s="73" t="str">
        <f t="shared" si="22"/>
        <v/>
      </c>
      <c r="F150" s="73" t="str">
        <f t="shared" si="22"/>
        <v/>
      </c>
      <c r="G150" s="73" t="str">
        <f t="shared" si="22"/>
        <v/>
      </c>
      <c r="H150" s="73" t="str">
        <f t="shared" si="22"/>
        <v/>
      </c>
      <c r="I150" s="73" t="str">
        <f t="shared" si="22"/>
        <v/>
      </c>
      <c r="J150" s="73" t="str">
        <f t="shared" si="22"/>
        <v/>
      </c>
      <c r="K150" s="73" t="str">
        <f t="shared" si="22"/>
        <v/>
      </c>
      <c r="L150" s="73" t="str">
        <f t="shared" si="22"/>
        <v/>
      </c>
      <c r="M150" s="73" t="str">
        <f t="shared" si="22"/>
        <v/>
      </c>
      <c r="N150" s="73" t="str">
        <f t="shared" si="22"/>
        <v/>
      </c>
      <c r="O150" s="73" t="str">
        <f t="shared" si="22"/>
        <v/>
      </c>
      <c r="P150" s="73" t="str">
        <f t="shared" si="22"/>
        <v/>
      </c>
      <c r="Q150" s="73" t="str">
        <f t="shared" si="22"/>
        <v/>
      </c>
    </row>
    <row r="151" spans="1:17" ht="12" customHeight="1" x14ac:dyDescent="0.25">
      <c r="A151" s="158" t="s">
        <v>112</v>
      </c>
      <c r="B151" s="169" t="str">
        <f t="shared" si="22"/>
        <v/>
      </c>
      <c r="C151" s="169" t="str">
        <f t="shared" si="22"/>
        <v/>
      </c>
      <c r="D151" s="169" t="str">
        <f t="shared" si="22"/>
        <v/>
      </c>
      <c r="E151" s="169" t="str">
        <f t="shared" si="22"/>
        <v/>
      </c>
      <c r="F151" s="169" t="str">
        <f t="shared" si="22"/>
        <v/>
      </c>
      <c r="G151" s="169" t="str">
        <f t="shared" si="22"/>
        <v/>
      </c>
      <c r="H151" s="169" t="str">
        <f t="shared" si="22"/>
        <v/>
      </c>
      <c r="I151" s="169" t="str">
        <f t="shared" si="22"/>
        <v/>
      </c>
      <c r="J151" s="169" t="str">
        <f t="shared" si="22"/>
        <v/>
      </c>
      <c r="K151" s="169" t="str">
        <f t="shared" si="22"/>
        <v/>
      </c>
      <c r="L151" s="169" t="str">
        <f t="shared" si="22"/>
        <v/>
      </c>
      <c r="M151" s="169" t="str">
        <f t="shared" si="22"/>
        <v/>
      </c>
      <c r="N151" s="169" t="str">
        <f t="shared" si="22"/>
        <v/>
      </c>
      <c r="O151" s="169" t="str">
        <f t="shared" si="22"/>
        <v/>
      </c>
      <c r="P151" s="169" t="str">
        <f t="shared" si="22"/>
        <v/>
      </c>
      <c r="Q151" s="169" t="str">
        <f t="shared" si="22"/>
        <v/>
      </c>
    </row>
    <row r="152" spans="1:17" ht="12" customHeight="1" x14ac:dyDescent="0.25">
      <c r="A152" s="23" t="s">
        <v>60</v>
      </c>
      <c r="B152" s="73" t="str">
        <f t="shared" si="22"/>
        <v/>
      </c>
      <c r="C152" s="73" t="str">
        <f t="shared" si="22"/>
        <v/>
      </c>
      <c r="D152" s="73" t="str">
        <f t="shared" si="22"/>
        <v/>
      </c>
      <c r="E152" s="73" t="str">
        <f t="shared" si="22"/>
        <v/>
      </c>
      <c r="F152" s="73" t="str">
        <f t="shared" si="22"/>
        <v/>
      </c>
      <c r="G152" s="73" t="str">
        <f t="shared" si="22"/>
        <v/>
      </c>
      <c r="H152" s="73" t="str">
        <f t="shared" si="22"/>
        <v/>
      </c>
      <c r="I152" s="73" t="str">
        <f t="shared" si="22"/>
        <v/>
      </c>
      <c r="J152" s="73" t="str">
        <f t="shared" si="22"/>
        <v/>
      </c>
      <c r="K152" s="73" t="str">
        <f t="shared" si="22"/>
        <v/>
      </c>
      <c r="L152" s="73" t="str">
        <f t="shared" si="22"/>
        <v/>
      </c>
      <c r="M152" s="73" t="str">
        <f t="shared" si="22"/>
        <v/>
      </c>
      <c r="N152" s="73" t="str">
        <f t="shared" si="22"/>
        <v/>
      </c>
      <c r="O152" s="73" t="str">
        <f t="shared" si="22"/>
        <v/>
      </c>
      <c r="P152" s="73" t="str">
        <f t="shared" si="22"/>
        <v/>
      </c>
      <c r="Q152" s="73" t="str">
        <f t="shared" si="22"/>
        <v/>
      </c>
    </row>
    <row r="153" spans="1:17" ht="12" customHeight="1" x14ac:dyDescent="0.25">
      <c r="A153" s="158" t="s">
        <v>63</v>
      </c>
      <c r="B153" s="169" t="str">
        <f t="shared" si="22"/>
        <v/>
      </c>
      <c r="C153" s="169" t="str">
        <f t="shared" si="22"/>
        <v/>
      </c>
      <c r="D153" s="169" t="str">
        <f t="shared" si="22"/>
        <v/>
      </c>
      <c r="E153" s="169" t="str">
        <f t="shared" si="22"/>
        <v/>
      </c>
      <c r="F153" s="169" t="str">
        <f t="shared" si="22"/>
        <v/>
      </c>
      <c r="G153" s="169" t="str">
        <f t="shared" si="22"/>
        <v/>
      </c>
      <c r="H153" s="169" t="str">
        <f t="shared" si="22"/>
        <v/>
      </c>
      <c r="I153" s="169" t="str">
        <f t="shared" si="22"/>
        <v/>
      </c>
      <c r="J153" s="169" t="str">
        <f t="shared" si="22"/>
        <v/>
      </c>
      <c r="K153" s="169" t="str">
        <f t="shared" si="22"/>
        <v/>
      </c>
      <c r="L153" s="169" t="str">
        <f t="shared" si="22"/>
        <v/>
      </c>
      <c r="M153" s="169" t="str">
        <f t="shared" si="22"/>
        <v/>
      </c>
      <c r="N153" s="169" t="str">
        <f t="shared" si="22"/>
        <v/>
      </c>
      <c r="O153" s="169" t="str">
        <f t="shared" si="22"/>
        <v/>
      </c>
      <c r="P153" s="169" t="str">
        <f t="shared" si="22"/>
        <v/>
      </c>
      <c r="Q153" s="169" t="str">
        <f t="shared" si="22"/>
        <v/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 t="str">
        <f t="shared" si="22"/>
        <v/>
      </c>
      <c r="C155" s="174" t="str">
        <f t="shared" si="22"/>
        <v/>
      </c>
      <c r="D155" s="174" t="str">
        <f t="shared" si="22"/>
        <v/>
      </c>
      <c r="E155" s="174" t="str">
        <f t="shared" si="22"/>
        <v/>
      </c>
      <c r="F155" s="174" t="str">
        <f t="shared" si="22"/>
        <v/>
      </c>
      <c r="G155" s="174" t="str">
        <f t="shared" si="22"/>
        <v/>
      </c>
      <c r="H155" s="174" t="str">
        <f t="shared" si="22"/>
        <v/>
      </c>
      <c r="I155" s="174" t="str">
        <f t="shared" si="22"/>
        <v/>
      </c>
      <c r="J155" s="174" t="str">
        <f t="shared" si="22"/>
        <v/>
      </c>
      <c r="K155" s="174" t="str">
        <f t="shared" si="22"/>
        <v/>
      </c>
      <c r="L155" s="174" t="str">
        <f t="shared" si="22"/>
        <v/>
      </c>
      <c r="M155" s="174" t="str">
        <f t="shared" si="22"/>
        <v/>
      </c>
      <c r="N155" s="174" t="str">
        <f t="shared" si="22"/>
        <v/>
      </c>
      <c r="O155" s="174" t="str">
        <f t="shared" si="22"/>
        <v/>
      </c>
      <c r="P155" s="174" t="str">
        <f t="shared" si="22"/>
        <v/>
      </c>
      <c r="Q155" s="174" t="str">
        <f t="shared" si="22"/>
        <v/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 t="str">
        <f t="shared" si="22"/>
        <v/>
      </c>
      <c r="F156" s="174" t="str">
        <f t="shared" si="22"/>
        <v/>
      </c>
      <c r="G156" s="174" t="str">
        <f t="shared" si="22"/>
        <v/>
      </c>
      <c r="H156" s="174" t="str">
        <f t="shared" si="22"/>
        <v/>
      </c>
      <c r="I156" s="174" t="str">
        <f t="shared" si="22"/>
        <v/>
      </c>
      <c r="J156" s="174" t="str">
        <f t="shared" si="22"/>
        <v/>
      </c>
      <c r="K156" s="174" t="str">
        <f t="shared" si="22"/>
        <v/>
      </c>
      <c r="L156" s="174" t="str">
        <f t="shared" si="22"/>
        <v/>
      </c>
      <c r="M156" s="174" t="str">
        <f t="shared" si="22"/>
        <v/>
      </c>
      <c r="N156" s="174" t="str">
        <f t="shared" si="22"/>
        <v/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 t="str">
        <f t="shared" si="22"/>
        <v/>
      </c>
      <c r="F157" s="173" t="str">
        <f t="shared" si="22"/>
        <v/>
      </c>
      <c r="G157" s="173" t="str">
        <f t="shared" si="22"/>
        <v/>
      </c>
      <c r="H157" s="173" t="str">
        <f t="shared" si="22"/>
        <v/>
      </c>
      <c r="I157" s="173" t="str">
        <f t="shared" si="22"/>
        <v/>
      </c>
      <c r="J157" s="173" t="str">
        <f t="shared" si="22"/>
        <v/>
      </c>
      <c r="K157" s="173" t="str">
        <f t="shared" si="22"/>
        <v/>
      </c>
      <c r="L157" s="173" t="str">
        <f t="shared" si="22"/>
        <v/>
      </c>
      <c r="M157" s="173" t="str">
        <f t="shared" si="22"/>
        <v/>
      </c>
      <c r="N157" s="173" t="str">
        <f t="shared" si="22"/>
        <v/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 t="str">
        <f t="shared" si="22"/>
        <v/>
      </c>
      <c r="F158" s="172" t="str">
        <f t="shared" si="22"/>
        <v/>
      </c>
      <c r="G158" s="172" t="str">
        <f t="shared" si="22"/>
        <v/>
      </c>
      <c r="H158" s="172" t="str">
        <f t="shared" si="22"/>
        <v/>
      </c>
      <c r="I158" s="172" t="str">
        <f t="shared" si="22"/>
        <v/>
      </c>
      <c r="J158" s="172" t="str">
        <f t="shared" si="22"/>
        <v/>
      </c>
      <c r="K158" s="172" t="str">
        <f t="shared" si="22"/>
        <v/>
      </c>
      <c r="L158" s="172" t="str">
        <f t="shared" si="22"/>
        <v/>
      </c>
      <c r="M158" s="172" t="str">
        <f t="shared" si="22"/>
        <v/>
      </c>
      <c r="N158" s="172" t="str">
        <f t="shared" si="22"/>
        <v/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 t="str">
        <f t="shared" si="22"/>
        <v/>
      </c>
      <c r="C159" s="171" t="str">
        <f t="shared" si="22"/>
        <v/>
      </c>
      <c r="D159" s="171" t="str">
        <f t="shared" si="22"/>
        <v/>
      </c>
      <c r="E159" s="171" t="str">
        <f t="shared" si="22"/>
        <v/>
      </c>
      <c r="F159" s="171" t="str">
        <f t="shared" si="22"/>
        <v/>
      </c>
      <c r="G159" s="171" t="str">
        <f t="shared" si="22"/>
        <v/>
      </c>
      <c r="H159" s="171" t="str">
        <f t="shared" si="22"/>
        <v/>
      </c>
      <c r="I159" s="171" t="str">
        <f t="shared" si="22"/>
        <v/>
      </c>
      <c r="J159" s="171" t="str">
        <f t="shared" si="22"/>
        <v/>
      </c>
      <c r="K159" s="171" t="str">
        <f t="shared" si="22"/>
        <v/>
      </c>
      <c r="L159" s="171" t="str">
        <f t="shared" si="22"/>
        <v/>
      </c>
      <c r="M159" s="171" t="str">
        <f t="shared" si="22"/>
        <v/>
      </c>
      <c r="N159" s="171" t="str">
        <f t="shared" si="22"/>
        <v/>
      </c>
      <c r="O159" s="171" t="str">
        <f t="shared" si="22"/>
        <v/>
      </c>
      <c r="P159" s="171" t="str">
        <f t="shared" si="22"/>
        <v/>
      </c>
      <c r="Q159" s="171" t="str">
        <f t="shared" si="22"/>
        <v/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 t="str">
        <f t="shared" si="22"/>
        <v/>
      </c>
      <c r="E160" s="170" t="str">
        <f t="shared" si="22"/>
        <v/>
      </c>
      <c r="F160" s="170" t="str">
        <f t="shared" si="22"/>
        <v/>
      </c>
      <c r="G160" s="170" t="str">
        <f t="shared" si="22"/>
        <v/>
      </c>
      <c r="H160" s="170" t="str">
        <f t="shared" si="22"/>
        <v/>
      </c>
      <c r="I160" s="170" t="str">
        <f t="shared" si="22"/>
        <v/>
      </c>
      <c r="J160" s="170" t="str">
        <f t="shared" si="22"/>
        <v/>
      </c>
      <c r="K160" s="170" t="str">
        <f t="shared" si="22"/>
        <v/>
      </c>
      <c r="L160" s="170" t="str">
        <f t="shared" si="22"/>
        <v/>
      </c>
      <c r="M160" s="170" t="str">
        <f t="shared" si="22"/>
        <v/>
      </c>
      <c r="N160" s="170" t="str">
        <f t="shared" si="22"/>
        <v/>
      </c>
      <c r="O160" s="170" t="str">
        <f t="shared" si="22"/>
        <v/>
      </c>
      <c r="P160" s="170" t="str">
        <f t="shared" si="22"/>
        <v/>
      </c>
      <c r="Q160" s="170" t="str">
        <f t="shared" si="22"/>
        <v/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 t="str">
        <f t="shared" si="22"/>
        <v/>
      </c>
      <c r="F161" s="73" t="str">
        <f t="shared" si="22"/>
        <v/>
      </c>
      <c r="G161" s="73" t="str">
        <f t="shared" si="22"/>
        <v/>
      </c>
      <c r="H161" s="73" t="str">
        <f t="shared" si="22"/>
        <v/>
      </c>
      <c r="I161" s="73" t="str">
        <f t="shared" si="22"/>
        <v/>
      </c>
      <c r="J161" s="73" t="str">
        <f t="shared" si="22"/>
        <v/>
      </c>
      <c r="K161" s="73" t="str">
        <f t="shared" si="22"/>
        <v/>
      </c>
      <c r="L161" s="73" t="str">
        <f t="shared" si="22"/>
        <v/>
      </c>
      <c r="M161" s="73" t="str">
        <f t="shared" si="22"/>
        <v/>
      </c>
      <c r="N161" s="73" t="str">
        <f t="shared" si="22"/>
        <v/>
      </c>
      <c r="O161" s="73" t="str">
        <f t="shared" si="22"/>
        <v/>
      </c>
      <c r="P161" s="73" t="str">
        <f t="shared" si="22"/>
        <v/>
      </c>
      <c r="Q161" s="73" t="str">
        <f t="shared" si="22"/>
        <v/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 t="str">
        <f t="shared" si="22"/>
        <v/>
      </c>
      <c r="F162" s="73" t="str">
        <f t="shared" si="22"/>
        <v/>
      </c>
      <c r="G162" s="73" t="str">
        <f t="shared" si="22"/>
        <v/>
      </c>
      <c r="H162" s="73" t="str">
        <f t="shared" si="22"/>
        <v/>
      </c>
      <c r="I162" s="73" t="str">
        <f t="shared" si="22"/>
        <v/>
      </c>
      <c r="J162" s="73" t="str">
        <f t="shared" si="22"/>
        <v/>
      </c>
      <c r="K162" s="73" t="str">
        <f t="shared" si="22"/>
        <v/>
      </c>
      <c r="L162" s="73" t="str">
        <f t="shared" si="22"/>
        <v/>
      </c>
      <c r="M162" s="73" t="str">
        <f t="shared" si="22"/>
        <v/>
      </c>
      <c r="N162" s="73" t="str">
        <f t="shared" si="22"/>
        <v/>
      </c>
      <c r="O162" s="73" t="str">
        <f t="shared" si="22"/>
        <v/>
      </c>
      <c r="P162" s="73" t="str">
        <f t="shared" si="22"/>
        <v/>
      </c>
      <c r="Q162" s="73" t="str">
        <f t="shared" ref="Q162" si="23">IF(Q141=0,"",Q141/Q120)</f>
        <v/>
      </c>
    </row>
    <row r="163" spans="1:17" ht="12" customHeight="1" x14ac:dyDescent="0.25">
      <c r="A163" s="158" t="s">
        <v>62</v>
      </c>
      <c r="B163" s="169" t="str">
        <f t="shared" ref="B163:Q166" si="24">IF(B142=0,"",B142/B121)</f>
        <v/>
      </c>
      <c r="C163" s="169" t="str">
        <f t="shared" si="24"/>
        <v/>
      </c>
      <c r="D163" s="169" t="str">
        <f t="shared" si="24"/>
        <v/>
      </c>
      <c r="E163" s="169" t="str">
        <f t="shared" si="24"/>
        <v/>
      </c>
      <c r="F163" s="169" t="str">
        <f t="shared" si="24"/>
        <v/>
      </c>
      <c r="G163" s="169" t="str">
        <f t="shared" si="24"/>
        <v/>
      </c>
      <c r="H163" s="169" t="str">
        <f t="shared" si="24"/>
        <v/>
      </c>
      <c r="I163" s="169" t="str">
        <f t="shared" si="24"/>
        <v/>
      </c>
      <c r="J163" s="169" t="str">
        <f t="shared" si="24"/>
        <v/>
      </c>
      <c r="K163" s="169" t="str">
        <f t="shared" si="24"/>
        <v/>
      </c>
      <c r="L163" s="169" t="str">
        <f t="shared" si="24"/>
        <v/>
      </c>
      <c r="M163" s="169" t="str">
        <f t="shared" si="24"/>
        <v/>
      </c>
      <c r="N163" s="169" t="str">
        <f t="shared" si="24"/>
        <v/>
      </c>
      <c r="O163" s="169" t="str">
        <f t="shared" si="24"/>
        <v/>
      </c>
      <c r="P163" s="169" t="str">
        <f t="shared" si="24"/>
        <v/>
      </c>
      <c r="Q163" s="169" t="str">
        <f t="shared" si="24"/>
        <v/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 t="str">
        <f t="shared" si="24"/>
        <v/>
      </c>
      <c r="C165" s="73" t="str">
        <f t="shared" si="24"/>
        <v/>
      </c>
      <c r="D165" s="73" t="str">
        <f t="shared" si="24"/>
        <v/>
      </c>
      <c r="E165" s="73" t="str">
        <f t="shared" si="24"/>
        <v/>
      </c>
      <c r="F165" s="73" t="str">
        <f t="shared" si="24"/>
        <v/>
      </c>
      <c r="G165" s="73" t="str">
        <f t="shared" si="24"/>
        <v/>
      </c>
      <c r="H165" s="73" t="str">
        <f t="shared" si="24"/>
        <v/>
      </c>
      <c r="I165" s="73" t="str">
        <f t="shared" si="24"/>
        <v/>
      </c>
      <c r="J165" s="73" t="str">
        <f t="shared" si="24"/>
        <v/>
      </c>
      <c r="K165" s="73" t="str">
        <f t="shared" si="24"/>
        <v/>
      </c>
      <c r="L165" s="73" t="str">
        <f t="shared" si="24"/>
        <v/>
      </c>
      <c r="M165" s="73" t="str">
        <f t="shared" si="24"/>
        <v/>
      </c>
      <c r="N165" s="73" t="str">
        <f t="shared" si="24"/>
        <v/>
      </c>
      <c r="O165" s="73" t="str">
        <f t="shared" si="24"/>
        <v/>
      </c>
      <c r="P165" s="73" t="str">
        <f t="shared" si="24"/>
        <v/>
      </c>
      <c r="Q165" s="73" t="str">
        <f t="shared" si="24"/>
        <v/>
      </c>
    </row>
    <row r="166" spans="1:17" ht="12" customHeight="1" x14ac:dyDescent="0.25">
      <c r="A166" s="29" t="s">
        <v>140</v>
      </c>
      <c r="B166" s="65" t="str">
        <f t="shared" si="24"/>
        <v/>
      </c>
      <c r="C166" s="65" t="str">
        <f t="shared" si="24"/>
        <v/>
      </c>
      <c r="D166" s="65" t="str">
        <f t="shared" si="24"/>
        <v/>
      </c>
      <c r="E166" s="65" t="str">
        <f t="shared" si="24"/>
        <v/>
      </c>
      <c r="F166" s="65" t="str">
        <f t="shared" si="24"/>
        <v/>
      </c>
      <c r="G166" s="65" t="str">
        <f t="shared" si="24"/>
        <v/>
      </c>
      <c r="H166" s="65" t="str">
        <f t="shared" si="24"/>
        <v/>
      </c>
      <c r="I166" s="65" t="str">
        <f t="shared" si="24"/>
        <v/>
      </c>
      <c r="J166" s="65" t="str">
        <f t="shared" si="24"/>
        <v/>
      </c>
      <c r="K166" s="65" t="str">
        <f t="shared" si="24"/>
        <v/>
      </c>
      <c r="L166" s="65" t="str">
        <f t="shared" si="24"/>
        <v/>
      </c>
      <c r="M166" s="65" t="str">
        <f t="shared" si="24"/>
        <v/>
      </c>
      <c r="N166" s="65" t="str">
        <f t="shared" si="24"/>
        <v/>
      </c>
      <c r="O166" s="65" t="str">
        <f t="shared" si="24"/>
        <v/>
      </c>
      <c r="P166" s="65" t="str">
        <f t="shared" si="24"/>
        <v/>
      </c>
      <c r="Q166" s="65" t="str">
        <f t="shared" si="24"/>
        <v/>
      </c>
    </row>
    <row r="168" spans="1:17" ht="12" customHeight="1" x14ac:dyDescent="0.25">
      <c r="A168" s="152" t="s">
        <v>121</v>
      </c>
      <c r="B168" s="168">
        <f>SUM(B169,B172,B174,B184)</f>
        <v>0</v>
      </c>
      <c r="C168" s="168">
        <f t="shared" ref="C168:Q168" si="25">SUM(C169,C172,C174,C184)</f>
        <v>0</v>
      </c>
      <c r="D168" s="168">
        <f t="shared" si="25"/>
        <v>0</v>
      </c>
      <c r="E168" s="168">
        <f t="shared" si="25"/>
        <v>0</v>
      </c>
      <c r="F168" s="168">
        <f t="shared" si="25"/>
        <v>0</v>
      </c>
      <c r="G168" s="168">
        <f t="shared" si="25"/>
        <v>0</v>
      </c>
      <c r="H168" s="168">
        <f t="shared" si="25"/>
        <v>0</v>
      </c>
      <c r="I168" s="168">
        <f t="shared" si="25"/>
        <v>0</v>
      </c>
      <c r="J168" s="168">
        <f t="shared" si="25"/>
        <v>0</v>
      </c>
      <c r="K168" s="168">
        <f t="shared" si="25"/>
        <v>0</v>
      </c>
      <c r="L168" s="168">
        <f t="shared" si="25"/>
        <v>0</v>
      </c>
      <c r="M168" s="168">
        <f t="shared" si="25"/>
        <v>0</v>
      </c>
      <c r="N168" s="168">
        <f t="shared" si="25"/>
        <v>0</v>
      </c>
      <c r="O168" s="168">
        <f t="shared" si="25"/>
        <v>0</v>
      </c>
      <c r="P168" s="168">
        <f t="shared" si="25"/>
        <v>0</v>
      </c>
      <c r="Q168" s="168">
        <f t="shared" si="25"/>
        <v>0</v>
      </c>
    </row>
    <row r="169" spans="1:17" ht="12" customHeight="1" x14ac:dyDescent="0.25">
      <c r="A169" s="158" t="s">
        <v>65</v>
      </c>
      <c r="B169" s="157">
        <f>SUM(B170:B171)</f>
        <v>0</v>
      </c>
      <c r="C169" s="157">
        <f t="shared" ref="C169:Q169" si="26">SUM(C170:C171)</f>
        <v>0</v>
      </c>
      <c r="D169" s="157">
        <f t="shared" si="26"/>
        <v>0</v>
      </c>
      <c r="E169" s="157">
        <f t="shared" si="26"/>
        <v>0</v>
      </c>
      <c r="F169" s="157">
        <f t="shared" si="26"/>
        <v>0</v>
      </c>
      <c r="G169" s="157">
        <f t="shared" si="26"/>
        <v>0</v>
      </c>
      <c r="H169" s="157">
        <f t="shared" si="26"/>
        <v>0</v>
      </c>
      <c r="I169" s="157">
        <f t="shared" si="26"/>
        <v>0</v>
      </c>
      <c r="J169" s="157">
        <f t="shared" si="26"/>
        <v>0</v>
      </c>
      <c r="K169" s="157">
        <f t="shared" si="26"/>
        <v>0</v>
      </c>
      <c r="L169" s="157">
        <f t="shared" si="26"/>
        <v>0</v>
      </c>
      <c r="M169" s="157">
        <f t="shared" si="26"/>
        <v>0</v>
      </c>
      <c r="N169" s="157">
        <f t="shared" si="26"/>
        <v>0</v>
      </c>
      <c r="O169" s="157">
        <f t="shared" si="26"/>
        <v>0</v>
      </c>
      <c r="P169" s="157">
        <f t="shared" si="26"/>
        <v>0</v>
      </c>
      <c r="Q169" s="157">
        <f t="shared" si="26"/>
        <v>0</v>
      </c>
    </row>
    <row r="170" spans="1:17" ht="12" customHeight="1" x14ac:dyDescent="0.25">
      <c r="A170" s="23" t="s">
        <v>58</v>
      </c>
      <c r="B170" s="156">
        <f>RES_hhdet_emi!B$5</f>
        <v>0</v>
      </c>
      <c r="C170" s="156">
        <f>RES_hhdet_emi!C$5</f>
        <v>0</v>
      </c>
      <c r="D170" s="156">
        <f>RES_hhdet_emi!D$5</f>
        <v>0</v>
      </c>
      <c r="E170" s="156">
        <f>RES_hhdet_emi!E$5</f>
        <v>0</v>
      </c>
      <c r="F170" s="156">
        <f>RES_hhdet_emi!F$5</f>
        <v>0</v>
      </c>
      <c r="G170" s="156">
        <f>RES_hhdet_emi!G$5</f>
        <v>0</v>
      </c>
      <c r="H170" s="156">
        <f>RES_hhdet_emi!H$5</f>
        <v>0</v>
      </c>
      <c r="I170" s="156">
        <f>RES_hhdet_emi!I$5</f>
        <v>0</v>
      </c>
      <c r="J170" s="156">
        <f>RES_hhdet_emi!J$5</f>
        <v>0</v>
      </c>
      <c r="K170" s="156">
        <f>RES_hhdet_emi!K$5</f>
        <v>0</v>
      </c>
      <c r="L170" s="156">
        <f>RES_hhdet_emi!L$5</f>
        <v>0</v>
      </c>
      <c r="M170" s="156">
        <f>RES_hhdet_emi!M$5</f>
        <v>0</v>
      </c>
      <c r="N170" s="156">
        <f>RES_hhdet_emi!N$5</f>
        <v>0</v>
      </c>
      <c r="O170" s="156">
        <f>RES_hhdet_emi!O$5</f>
        <v>0</v>
      </c>
      <c r="P170" s="156">
        <f>RES_hhdet_emi!P$5</f>
        <v>0</v>
      </c>
      <c r="Q170" s="156">
        <f>RES_hhdet_emi!Q$5</f>
        <v>0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0</v>
      </c>
      <c r="C174" s="157">
        <f t="shared" ref="C174:Q174" si="28">SUM(C175:C177,C180:C181)</f>
        <v>0</v>
      </c>
      <c r="D174" s="157">
        <f t="shared" si="28"/>
        <v>0</v>
      </c>
      <c r="E174" s="157">
        <f t="shared" si="28"/>
        <v>0</v>
      </c>
      <c r="F174" s="157">
        <f t="shared" si="28"/>
        <v>0</v>
      </c>
      <c r="G174" s="157">
        <f t="shared" si="28"/>
        <v>0</v>
      </c>
      <c r="H174" s="157">
        <f t="shared" si="28"/>
        <v>0</v>
      </c>
      <c r="I174" s="157">
        <f t="shared" si="28"/>
        <v>0</v>
      </c>
      <c r="J174" s="157">
        <f t="shared" si="28"/>
        <v>0</v>
      </c>
      <c r="K174" s="157">
        <f t="shared" si="28"/>
        <v>0</v>
      </c>
      <c r="L174" s="157">
        <f t="shared" si="28"/>
        <v>0</v>
      </c>
      <c r="M174" s="157">
        <f t="shared" si="28"/>
        <v>0</v>
      </c>
      <c r="N174" s="157">
        <f t="shared" si="28"/>
        <v>0</v>
      </c>
      <c r="O174" s="157">
        <f t="shared" si="28"/>
        <v>0</v>
      </c>
      <c r="P174" s="157">
        <f t="shared" si="28"/>
        <v>0</v>
      </c>
      <c r="Q174" s="157">
        <f t="shared" si="28"/>
        <v>0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0</v>
      </c>
      <c r="C176" s="132">
        <f>RES_hhdet_emi!C$11</f>
        <v>0</v>
      </c>
      <c r="D176" s="132">
        <f>RES_hhdet_emi!D$11</f>
        <v>0</v>
      </c>
      <c r="E176" s="132">
        <f>RES_hhdet_emi!E$11</f>
        <v>0</v>
      </c>
      <c r="F176" s="132">
        <f>RES_hhdet_emi!F$11</f>
        <v>0</v>
      </c>
      <c r="G176" s="132">
        <f>RES_hhdet_emi!G$11</f>
        <v>0</v>
      </c>
      <c r="H176" s="132">
        <f>RES_hhdet_emi!H$11</f>
        <v>0</v>
      </c>
      <c r="I176" s="132">
        <f>RES_hhdet_emi!I$11</f>
        <v>0</v>
      </c>
      <c r="J176" s="132">
        <f>RES_hhdet_emi!J$11</f>
        <v>0</v>
      </c>
      <c r="K176" s="132">
        <f>RES_hhdet_emi!K$11</f>
        <v>0</v>
      </c>
      <c r="L176" s="132">
        <f>RES_hhdet_emi!L$11</f>
        <v>0</v>
      </c>
      <c r="M176" s="132">
        <f>RES_hhdet_emi!M$11</f>
        <v>0</v>
      </c>
      <c r="N176" s="132">
        <f>RES_hhdet_emi!N$11</f>
        <v>0</v>
      </c>
      <c r="O176" s="132">
        <f>RES_hhdet_emi!O$11</f>
        <v>0</v>
      </c>
      <c r="P176" s="132">
        <f>RES_hhdet_emi!P$11</f>
        <v>0</v>
      </c>
      <c r="Q176" s="132">
        <f>RES_hhdet_emi!Q$11</f>
        <v>0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</v>
      </c>
      <c r="F177" s="132">
        <f t="shared" si="29"/>
        <v>0</v>
      </c>
      <c r="G177" s="132">
        <f t="shared" si="29"/>
        <v>0</v>
      </c>
      <c r="H177" s="132">
        <f t="shared" si="29"/>
        <v>0</v>
      </c>
      <c r="I177" s="132">
        <f t="shared" si="29"/>
        <v>0</v>
      </c>
      <c r="J177" s="132">
        <f t="shared" si="29"/>
        <v>0</v>
      </c>
      <c r="K177" s="132">
        <f t="shared" si="29"/>
        <v>0</v>
      </c>
      <c r="L177" s="132">
        <f t="shared" si="29"/>
        <v>0</v>
      </c>
      <c r="M177" s="132">
        <f t="shared" si="29"/>
        <v>0</v>
      </c>
      <c r="N177" s="132">
        <f t="shared" si="29"/>
        <v>0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</v>
      </c>
      <c r="F178" s="165">
        <f>RES_hhdet_emi!F$13</f>
        <v>0</v>
      </c>
      <c r="G178" s="165">
        <f>RES_hhdet_emi!G$13</f>
        <v>0</v>
      </c>
      <c r="H178" s="165">
        <f>RES_hhdet_emi!H$13</f>
        <v>0</v>
      </c>
      <c r="I178" s="165">
        <f>RES_hhdet_emi!I$13</f>
        <v>0</v>
      </c>
      <c r="J178" s="165">
        <f>RES_hhdet_emi!J$13</f>
        <v>0</v>
      </c>
      <c r="K178" s="165">
        <f>RES_hhdet_emi!K$13</f>
        <v>0</v>
      </c>
      <c r="L178" s="165">
        <f>RES_hhdet_emi!L$13</f>
        <v>0</v>
      </c>
      <c r="M178" s="165">
        <f>RES_hhdet_emi!M$13</f>
        <v>0</v>
      </c>
      <c r="N178" s="165">
        <f>RES_hhdet_emi!N$13</f>
        <v>0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0</v>
      </c>
      <c r="C184" s="157">
        <f t="shared" ref="C184:Q184" si="31">SUM(C185:C187)</f>
        <v>0</v>
      </c>
      <c r="D184" s="157">
        <f t="shared" si="31"/>
        <v>0</v>
      </c>
      <c r="E184" s="157">
        <f t="shared" si="31"/>
        <v>0</v>
      </c>
      <c r="F184" s="157">
        <f t="shared" si="31"/>
        <v>0</v>
      </c>
      <c r="G184" s="157">
        <f t="shared" si="31"/>
        <v>0</v>
      </c>
      <c r="H184" s="157">
        <f t="shared" si="31"/>
        <v>0</v>
      </c>
      <c r="I184" s="157">
        <f t="shared" si="31"/>
        <v>0</v>
      </c>
      <c r="J184" s="157">
        <f t="shared" si="31"/>
        <v>0</v>
      </c>
      <c r="K184" s="157">
        <f t="shared" si="31"/>
        <v>0</v>
      </c>
      <c r="L184" s="157">
        <f t="shared" si="31"/>
        <v>0</v>
      </c>
      <c r="M184" s="157">
        <f t="shared" si="31"/>
        <v>0</v>
      </c>
      <c r="N184" s="157">
        <f t="shared" si="31"/>
        <v>0</v>
      </c>
      <c r="O184" s="157">
        <f t="shared" si="31"/>
        <v>0</v>
      </c>
      <c r="P184" s="157">
        <f t="shared" si="31"/>
        <v>0</v>
      </c>
      <c r="Q184" s="157">
        <f t="shared" si="31"/>
        <v>0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0</v>
      </c>
      <c r="C186" s="156">
        <f>RES_hhdet_emi!C$21</f>
        <v>0</v>
      </c>
      <c r="D186" s="156">
        <f>RES_hhdet_emi!D$21</f>
        <v>0</v>
      </c>
      <c r="E186" s="156">
        <f>RES_hhdet_emi!E$21</f>
        <v>0</v>
      </c>
      <c r="F186" s="156">
        <f>RES_hhdet_emi!F$21</f>
        <v>0</v>
      </c>
      <c r="G186" s="156">
        <f>RES_hhdet_emi!G$21</f>
        <v>0</v>
      </c>
      <c r="H186" s="156">
        <f>RES_hhdet_emi!H$21</f>
        <v>0</v>
      </c>
      <c r="I186" s="156">
        <f>RES_hhdet_emi!I$21</f>
        <v>0</v>
      </c>
      <c r="J186" s="156">
        <f>RES_hhdet_emi!J$21</f>
        <v>0</v>
      </c>
      <c r="K186" s="156">
        <f>RES_hhdet_emi!K$21</f>
        <v>0</v>
      </c>
      <c r="L186" s="156">
        <f>RES_hhdet_emi!L$21</f>
        <v>0</v>
      </c>
      <c r="M186" s="156">
        <f>RES_hhdet_emi!M$21</f>
        <v>0</v>
      </c>
      <c r="N186" s="156">
        <f>RES_hhdet_emi!N$21</f>
        <v>0</v>
      </c>
      <c r="O186" s="156">
        <f>RES_hhdet_emi!O$21</f>
        <v>0</v>
      </c>
      <c r="P186" s="156">
        <f>RES_hhdet_emi!P$21</f>
        <v>0</v>
      </c>
      <c r="Q186" s="156">
        <f>RES_hhdet_emi!Q$21</f>
        <v>0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0</v>
      </c>
      <c r="C189" s="168">
        <f t="shared" ref="C189:Q189" si="32">SUM(C190,C193,C195,C205)</f>
        <v>0</v>
      </c>
      <c r="D189" s="168">
        <f t="shared" si="32"/>
        <v>0</v>
      </c>
      <c r="E189" s="168">
        <f t="shared" si="32"/>
        <v>0</v>
      </c>
      <c r="F189" s="168">
        <f t="shared" si="32"/>
        <v>0</v>
      </c>
      <c r="G189" s="168">
        <f t="shared" si="32"/>
        <v>0</v>
      </c>
      <c r="H189" s="168">
        <f t="shared" si="32"/>
        <v>0</v>
      </c>
      <c r="I189" s="168">
        <f t="shared" si="32"/>
        <v>0</v>
      </c>
      <c r="J189" s="168">
        <f t="shared" si="32"/>
        <v>0</v>
      </c>
      <c r="K189" s="168">
        <f t="shared" si="32"/>
        <v>0</v>
      </c>
      <c r="L189" s="168">
        <f t="shared" si="32"/>
        <v>0</v>
      </c>
      <c r="M189" s="168">
        <f t="shared" si="32"/>
        <v>0</v>
      </c>
      <c r="N189" s="168">
        <f t="shared" si="32"/>
        <v>0</v>
      </c>
      <c r="O189" s="168">
        <f t="shared" si="32"/>
        <v>0</v>
      </c>
      <c r="P189" s="168">
        <f t="shared" si="32"/>
        <v>0</v>
      </c>
      <c r="Q189" s="168">
        <f t="shared" si="32"/>
        <v>0</v>
      </c>
    </row>
    <row r="190" spans="1:17" ht="12" customHeight="1" x14ac:dyDescent="0.25">
      <c r="A190" s="158" t="s">
        <v>65</v>
      </c>
      <c r="B190" s="157">
        <f>SUM(B191:B192)</f>
        <v>0</v>
      </c>
      <c r="C190" s="157">
        <f t="shared" ref="C190:Q190" si="33">SUM(C191:C192)</f>
        <v>0</v>
      </c>
      <c r="D190" s="157">
        <f t="shared" si="33"/>
        <v>0</v>
      </c>
      <c r="E190" s="157">
        <f t="shared" si="33"/>
        <v>0</v>
      </c>
      <c r="F190" s="157">
        <f t="shared" si="33"/>
        <v>0</v>
      </c>
      <c r="G190" s="157">
        <f t="shared" si="33"/>
        <v>0</v>
      </c>
      <c r="H190" s="157">
        <f t="shared" si="33"/>
        <v>0</v>
      </c>
      <c r="I190" s="157">
        <f t="shared" si="33"/>
        <v>0</v>
      </c>
      <c r="J190" s="157">
        <f t="shared" si="33"/>
        <v>0</v>
      </c>
      <c r="K190" s="157">
        <f t="shared" si="33"/>
        <v>0</v>
      </c>
      <c r="L190" s="157">
        <f t="shared" si="33"/>
        <v>0</v>
      </c>
      <c r="M190" s="157">
        <f t="shared" si="33"/>
        <v>0</v>
      </c>
      <c r="N190" s="157">
        <f t="shared" si="33"/>
        <v>0</v>
      </c>
      <c r="O190" s="157">
        <f t="shared" si="33"/>
        <v>0</v>
      </c>
      <c r="P190" s="157">
        <f t="shared" si="33"/>
        <v>0</v>
      </c>
      <c r="Q190" s="157">
        <f t="shared" si="33"/>
        <v>0</v>
      </c>
    </row>
    <row r="191" spans="1:17" ht="12" customHeight="1" x14ac:dyDescent="0.25">
      <c r="A191" s="23" t="s">
        <v>58</v>
      </c>
      <c r="B191" s="156">
        <f>IF(B107=0,0,B107/0.086*1000000/B$7)</f>
        <v>0</v>
      </c>
      <c r="C191" s="156">
        <f t="shared" ref="C191:Q192" si="34">IF(C107=0,0,C107/0.086*1000000/C$7)</f>
        <v>0</v>
      </c>
      <c r="D191" s="156">
        <f t="shared" si="34"/>
        <v>0</v>
      </c>
      <c r="E191" s="156">
        <f t="shared" si="34"/>
        <v>0</v>
      </c>
      <c r="F191" s="156">
        <f t="shared" si="34"/>
        <v>0</v>
      </c>
      <c r="G191" s="156">
        <f t="shared" si="34"/>
        <v>0</v>
      </c>
      <c r="H191" s="156">
        <f t="shared" si="34"/>
        <v>0</v>
      </c>
      <c r="I191" s="156">
        <f t="shared" si="34"/>
        <v>0</v>
      </c>
      <c r="J191" s="156">
        <f t="shared" si="34"/>
        <v>0</v>
      </c>
      <c r="K191" s="156">
        <f t="shared" si="34"/>
        <v>0</v>
      </c>
      <c r="L191" s="156">
        <f t="shared" si="34"/>
        <v>0</v>
      </c>
      <c r="M191" s="156">
        <f t="shared" si="34"/>
        <v>0</v>
      </c>
      <c r="N191" s="156">
        <f t="shared" si="34"/>
        <v>0</v>
      </c>
      <c r="O191" s="156">
        <f t="shared" si="34"/>
        <v>0</v>
      </c>
      <c r="P191" s="156">
        <f t="shared" si="34"/>
        <v>0</v>
      </c>
      <c r="Q191" s="156">
        <f t="shared" si="34"/>
        <v>0</v>
      </c>
    </row>
    <row r="192" spans="1:17" ht="12" customHeight="1" x14ac:dyDescent="0.25">
      <c r="A192" s="23" t="s">
        <v>60</v>
      </c>
      <c r="B192" s="156">
        <f>IF(B108=0,0,B108/0.086*1000000/B$7)</f>
        <v>0</v>
      </c>
      <c r="C192" s="156">
        <f t="shared" si="34"/>
        <v>0</v>
      </c>
      <c r="D192" s="156">
        <f t="shared" si="34"/>
        <v>0</v>
      </c>
      <c r="E192" s="156">
        <f t="shared" si="34"/>
        <v>0</v>
      </c>
      <c r="F192" s="156">
        <f t="shared" si="34"/>
        <v>0</v>
      </c>
      <c r="G192" s="156">
        <f t="shared" si="34"/>
        <v>0</v>
      </c>
      <c r="H192" s="156">
        <f t="shared" si="34"/>
        <v>0</v>
      </c>
      <c r="I192" s="156">
        <f t="shared" si="34"/>
        <v>0</v>
      </c>
      <c r="J192" s="156">
        <f t="shared" si="34"/>
        <v>0</v>
      </c>
      <c r="K192" s="156">
        <f t="shared" si="34"/>
        <v>0</v>
      </c>
      <c r="L192" s="156">
        <f t="shared" si="34"/>
        <v>0</v>
      </c>
      <c r="M192" s="156">
        <f t="shared" si="34"/>
        <v>0</v>
      </c>
      <c r="N192" s="156">
        <f t="shared" si="34"/>
        <v>0</v>
      </c>
      <c r="O192" s="156">
        <f t="shared" si="34"/>
        <v>0</v>
      </c>
      <c r="P192" s="156">
        <f t="shared" si="34"/>
        <v>0</v>
      </c>
      <c r="Q192" s="156">
        <f t="shared" si="34"/>
        <v>0</v>
      </c>
    </row>
    <row r="193" spans="1:17" ht="12" customHeight="1" x14ac:dyDescent="0.25">
      <c r="A193" s="158" t="s">
        <v>112</v>
      </c>
      <c r="B193" s="157">
        <f>B194</f>
        <v>0</v>
      </c>
      <c r="C193" s="157">
        <f t="shared" ref="C193:Q193" si="35">C194</f>
        <v>0</v>
      </c>
      <c r="D193" s="157">
        <f t="shared" si="35"/>
        <v>0</v>
      </c>
      <c r="E193" s="157">
        <f t="shared" si="35"/>
        <v>0</v>
      </c>
      <c r="F193" s="157">
        <f t="shared" si="35"/>
        <v>0</v>
      </c>
      <c r="G193" s="157">
        <f t="shared" si="35"/>
        <v>0</v>
      </c>
      <c r="H193" s="157">
        <f t="shared" si="35"/>
        <v>0</v>
      </c>
      <c r="I193" s="157">
        <f t="shared" si="35"/>
        <v>0</v>
      </c>
      <c r="J193" s="157">
        <f t="shared" si="35"/>
        <v>0</v>
      </c>
      <c r="K193" s="157">
        <f t="shared" si="35"/>
        <v>0</v>
      </c>
      <c r="L193" s="157">
        <f t="shared" si="35"/>
        <v>0</v>
      </c>
      <c r="M193" s="157">
        <f t="shared" si="35"/>
        <v>0</v>
      </c>
      <c r="N193" s="157">
        <f t="shared" si="35"/>
        <v>0</v>
      </c>
      <c r="O193" s="157">
        <f t="shared" si="35"/>
        <v>0</v>
      </c>
      <c r="P193" s="157">
        <f t="shared" si="35"/>
        <v>0</v>
      </c>
      <c r="Q193" s="157">
        <f t="shared" si="35"/>
        <v>0</v>
      </c>
    </row>
    <row r="194" spans="1:17" ht="12" customHeight="1" x14ac:dyDescent="0.25">
      <c r="A194" s="23" t="s">
        <v>60</v>
      </c>
      <c r="B194" s="156">
        <f>IF(B110=0,0,B110/0.086*1000000/B$5)</f>
        <v>0</v>
      </c>
      <c r="C194" s="156">
        <f t="shared" ref="C194:Q195" si="36">IF(C110=0,0,C110/0.086*1000000/C$5)</f>
        <v>0</v>
      </c>
      <c r="D194" s="156">
        <f t="shared" si="36"/>
        <v>0</v>
      </c>
      <c r="E194" s="156">
        <f t="shared" si="36"/>
        <v>0</v>
      </c>
      <c r="F194" s="156">
        <f t="shared" si="36"/>
        <v>0</v>
      </c>
      <c r="G194" s="156">
        <f t="shared" si="36"/>
        <v>0</v>
      </c>
      <c r="H194" s="156">
        <f t="shared" si="36"/>
        <v>0</v>
      </c>
      <c r="I194" s="156">
        <f t="shared" si="36"/>
        <v>0</v>
      </c>
      <c r="J194" s="156">
        <f t="shared" si="36"/>
        <v>0</v>
      </c>
      <c r="K194" s="156">
        <f t="shared" si="36"/>
        <v>0</v>
      </c>
      <c r="L194" s="156">
        <f t="shared" si="36"/>
        <v>0</v>
      </c>
      <c r="M194" s="156">
        <f t="shared" si="36"/>
        <v>0</v>
      </c>
      <c r="N194" s="156">
        <f t="shared" si="36"/>
        <v>0</v>
      </c>
      <c r="O194" s="156">
        <f t="shared" si="36"/>
        <v>0</v>
      </c>
      <c r="P194" s="156">
        <f t="shared" si="36"/>
        <v>0</v>
      </c>
      <c r="Q194" s="156">
        <f t="shared" si="36"/>
        <v>0</v>
      </c>
    </row>
    <row r="195" spans="1:17" ht="12" customHeight="1" x14ac:dyDescent="0.25">
      <c r="A195" s="158" t="s">
        <v>63</v>
      </c>
      <c r="B195" s="157">
        <f>IF(B111=0,0,B111/0.086*1000000/B$5)</f>
        <v>0</v>
      </c>
      <c r="C195" s="157">
        <f t="shared" si="36"/>
        <v>0</v>
      </c>
      <c r="D195" s="157">
        <f t="shared" si="36"/>
        <v>0</v>
      </c>
      <c r="E195" s="157">
        <f t="shared" si="36"/>
        <v>0</v>
      </c>
      <c r="F195" s="157">
        <f t="shared" si="36"/>
        <v>0</v>
      </c>
      <c r="G195" s="157">
        <f t="shared" si="36"/>
        <v>0</v>
      </c>
      <c r="H195" s="157">
        <f t="shared" si="36"/>
        <v>0</v>
      </c>
      <c r="I195" s="157">
        <f t="shared" si="36"/>
        <v>0</v>
      </c>
      <c r="J195" s="157">
        <f t="shared" si="36"/>
        <v>0</v>
      </c>
      <c r="K195" s="157">
        <f t="shared" si="36"/>
        <v>0</v>
      </c>
      <c r="L195" s="157">
        <f t="shared" si="36"/>
        <v>0</v>
      </c>
      <c r="M195" s="157">
        <f t="shared" si="36"/>
        <v>0</v>
      </c>
      <c r="N195" s="157">
        <f t="shared" si="36"/>
        <v>0</v>
      </c>
      <c r="O195" s="157">
        <f t="shared" si="36"/>
        <v>0</v>
      </c>
      <c r="P195" s="157">
        <f t="shared" si="36"/>
        <v>0</v>
      </c>
      <c r="Q195" s="157">
        <f t="shared" si="36"/>
        <v>0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0</v>
      </c>
      <c r="C197" s="132">
        <f t="shared" ref="C197:Q197" si="38">IF(C113=0,0,C113/0.086*1000000/C$12)</f>
        <v>0</v>
      </c>
      <c r="D197" s="132">
        <f t="shared" si="38"/>
        <v>0</v>
      </c>
      <c r="E197" s="132">
        <f t="shared" si="38"/>
        <v>0</v>
      </c>
      <c r="F197" s="132">
        <f t="shared" si="38"/>
        <v>0</v>
      </c>
      <c r="G197" s="132">
        <f t="shared" si="38"/>
        <v>0</v>
      </c>
      <c r="H197" s="132">
        <f t="shared" si="38"/>
        <v>0</v>
      </c>
      <c r="I197" s="132">
        <f t="shared" si="38"/>
        <v>0</v>
      </c>
      <c r="J197" s="132">
        <f t="shared" si="38"/>
        <v>0</v>
      </c>
      <c r="K197" s="132">
        <f t="shared" si="38"/>
        <v>0</v>
      </c>
      <c r="L197" s="132">
        <f t="shared" si="38"/>
        <v>0</v>
      </c>
      <c r="M197" s="132">
        <f t="shared" si="38"/>
        <v>0</v>
      </c>
      <c r="N197" s="132">
        <f t="shared" si="38"/>
        <v>0</v>
      </c>
      <c r="O197" s="132">
        <f t="shared" si="38"/>
        <v>0</v>
      </c>
      <c r="P197" s="132">
        <f t="shared" si="38"/>
        <v>0</v>
      </c>
      <c r="Q197" s="132">
        <f t="shared" si="38"/>
        <v>0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0</v>
      </c>
      <c r="F198" s="132">
        <f t="shared" si="39"/>
        <v>0</v>
      </c>
      <c r="G198" s="132">
        <f t="shared" si="39"/>
        <v>0</v>
      </c>
      <c r="H198" s="132">
        <f t="shared" si="39"/>
        <v>0</v>
      </c>
      <c r="I198" s="132">
        <f t="shared" si="39"/>
        <v>0</v>
      </c>
      <c r="J198" s="132">
        <f t="shared" si="39"/>
        <v>0</v>
      </c>
      <c r="K198" s="132">
        <f t="shared" si="39"/>
        <v>0</v>
      </c>
      <c r="L198" s="132">
        <f t="shared" si="39"/>
        <v>0</v>
      </c>
      <c r="M198" s="132">
        <f t="shared" si="39"/>
        <v>0</v>
      </c>
      <c r="N198" s="132">
        <f t="shared" si="39"/>
        <v>0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0</v>
      </c>
      <c r="F199" s="165">
        <f t="shared" si="39"/>
        <v>0</v>
      </c>
      <c r="G199" s="165">
        <f t="shared" si="39"/>
        <v>0</v>
      </c>
      <c r="H199" s="165">
        <f t="shared" si="39"/>
        <v>0</v>
      </c>
      <c r="I199" s="165">
        <f t="shared" si="39"/>
        <v>0</v>
      </c>
      <c r="J199" s="165">
        <f t="shared" si="39"/>
        <v>0</v>
      </c>
      <c r="K199" s="165">
        <f t="shared" si="39"/>
        <v>0</v>
      </c>
      <c r="L199" s="165">
        <f t="shared" si="39"/>
        <v>0</v>
      </c>
      <c r="M199" s="165">
        <f t="shared" si="39"/>
        <v>0</v>
      </c>
      <c r="N199" s="165">
        <f t="shared" si="39"/>
        <v>0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0</v>
      </c>
      <c r="F200" s="164">
        <f t="shared" si="39"/>
        <v>0</v>
      </c>
      <c r="G200" s="164">
        <f t="shared" si="39"/>
        <v>0</v>
      </c>
      <c r="H200" s="164">
        <f t="shared" si="39"/>
        <v>0</v>
      </c>
      <c r="I200" s="164">
        <f t="shared" si="39"/>
        <v>0</v>
      </c>
      <c r="J200" s="164">
        <f t="shared" si="39"/>
        <v>0</v>
      </c>
      <c r="K200" s="164">
        <f t="shared" si="39"/>
        <v>0</v>
      </c>
      <c r="L200" s="164">
        <f t="shared" si="39"/>
        <v>0</v>
      </c>
      <c r="M200" s="164">
        <f t="shared" si="39"/>
        <v>0</v>
      </c>
      <c r="N200" s="164">
        <f t="shared" si="39"/>
        <v>0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0</v>
      </c>
      <c r="C201" s="162">
        <f t="shared" ref="C201:Q201" si="40">IF(C117=0,0,C117/0.086*1000000/C$14)</f>
        <v>0</v>
      </c>
      <c r="D201" s="162">
        <f t="shared" si="40"/>
        <v>0</v>
      </c>
      <c r="E201" s="162">
        <f t="shared" si="40"/>
        <v>0</v>
      </c>
      <c r="F201" s="162">
        <f t="shared" si="40"/>
        <v>0</v>
      </c>
      <c r="G201" s="162">
        <f t="shared" si="40"/>
        <v>0</v>
      </c>
      <c r="H201" s="162">
        <f t="shared" si="40"/>
        <v>0</v>
      </c>
      <c r="I201" s="162">
        <f t="shared" si="40"/>
        <v>0</v>
      </c>
      <c r="J201" s="162">
        <f t="shared" si="40"/>
        <v>0</v>
      </c>
      <c r="K201" s="162">
        <f t="shared" si="40"/>
        <v>0</v>
      </c>
      <c r="L201" s="162">
        <f t="shared" si="40"/>
        <v>0</v>
      </c>
      <c r="M201" s="162">
        <f t="shared" si="40"/>
        <v>0</v>
      </c>
      <c r="N201" s="162">
        <f t="shared" si="40"/>
        <v>0</v>
      </c>
      <c r="O201" s="162">
        <f t="shared" si="40"/>
        <v>0</v>
      </c>
      <c r="P201" s="162">
        <f t="shared" si="40"/>
        <v>0</v>
      </c>
      <c r="Q201" s="162">
        <f t="shared" si="40"/>
        <v>0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0</v>
      </c>
      <c r="E202" s="160">
        <f t="shared" si="41"/>
        <v>0</v>
      </c>
      <c r="F202" s="160">
        <f t="shared" si="41"/>
        <v>0</v>
      </c>
      <c r="G202" s="160">
        <f t="shared" si="41"/>
        <v>0</v>
      </c>
      <c r="H202" s="160">
        <f t="shared" si="41"/>
        <v>0</v>
      </c>
      <c r="I202" s="160">
        <f t="shared" si="41"/>
        <v>0</v>
      </c>
      <c r="J202" s="160">
        <f t="shared" si="41"/>
        <v>0</v>
      </c>
      <c r="K202" s="160">
        <f t="shared" si="41"/>
        <v>0</v>
      </c>
      <c r="L202" s="160">
        <f t="shared" si="41"/>
        <v>0</v>
      </c>
      <c r="M202" s="160">
        <f t="shared" si="41"/>
        <v>0</v>
      </c>
      <c r="N202" s="160">
        <f t="shared" si="41"/>
        <v>0</v>
      </c>
      <c r="O202" s="160">
        <f t="shared" si="41"/>
        <v>0</v>
      </c>
      <c r="P202" s="160">
        <f t="shared" si="41"/>
        <v>0</v>
      </c>
      <c r="Q202" s="160">
        <f t="shared" si="41"/>
        <v>0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0</v>
      </c>
      <c r="E203" s="156">
        <f t="shared" si="41"/>
        <v>0</v>
      </c>
      <c r="F203" s="156">
        <f t="shared" si="41"/>
        <v>0</v>
      </c>
      <c r="G203" s="156">
        <f t="shared" si="41"/>
        <v>0</v>
      </c>
      <c r="H203" s="156">
        <f t="shared" si="41"/>
        <v>0</v>
      </c>
      <c r="I203" s="156">
        <f t="shared" si="41"/>
        <v>0</v>
      </c>
      <c r="J203" s="156">
        <f t="shared" si="41"/>
        <v>0</v>
      </c>
      <c r="K203" s="156">
        <f t="shared" si="41"/>
        <v>0</v>
      </c>
      <c r="L203" s="156">
        <f t="shared" si="41"/>
        <v>0</v>
      </c>
      <c r="M203" s="156">
        <f t="shared" si="41"/>
        <v>0</v>
      </c>
      <c r="N203" s="156">
        <f t="shared" si="41"/>
        <v>0</v>
      </c>
      <c r="O203" s="156">
        <f t="shared" si="41"/>
        <v>0</v>
      </c>
      <c r="P203" s="156">
        <f t="shared" si="41"/>
        <v>0</v>
      </c>
      <c r="Q203" s="156">
        <f t="shared" si="41"/>
        <v>0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0</v>
      </c>
      <c r="E204" s="156">
        <f t="shared" si="41"/>
        <v>0</v>
      </c>
      <c r="F204" s="156">
        <f t="shared" si="41"/>
        <v>0</v>
      </c>
      <c r="G204" s="156">
        <f t="shared" si="41"/>
        <v>0</v>
      </c>
      <c r="H204" s="156">
        <f t="shared" si="41"/>
        <v>0</v>
      </c>
      <c r="I204" s="156">
        <f t="shared" si="41"/>
        <v>0</v>
      </c>
      <c r="J204" s="156">
        <f t="shared" si="41"/>
        <v>0</v>
      </c>
      <c r="K204" s="156">
        <f t="shared" si="41"/>
        <v>0</v>
      </c>
      <c r="L204" s="156">
        <f t="shared" si="41"/>
        <v>0</v>
      </c>
      <c r="M204" s="156">
        <f t="shared" si="41"/>
        <v>0</v>
      </c>
      <c r="N204" s="156">
        <f t="shared" si="41"/>
        <v>0</v>
      </c>
      <c r="O204" s="156">
        <f t="shared" si="41"/>
        <v>0</v>
      </c>
      <c r="P204" s="156">
        <f t="shared" si="41"/>
        <v>0</v>
      </c>
      <c r="Q204" s="156">
        <f t="shared" si="41"/>
        <v>0</v>
      </c>
    </row>
    <row r="205" spans="1:17" ht="12" customHeight="1" x14ac:dyDescent="0.25">
      <c r="A205" s="158" t="s">
        <v>62</v>
      </c>
      <c r="B205" s="157">
        <f>IF(B121=0,0,B121/0.086*1000000/B$5)</f>
        <v>0</v>
      </c>
      <c r="C205" s="157">
        <f t="shared" ref="C205:Q205" si="42">IF(C121=0,0,C121/0.086*1000000/C$5)</f>
        <v>0</v>
      </c>
      <c r="D205" s="157">
        <f t="shared" si="42"/>
        <v>0</v>
      </c>
      <c r="E205" s="157">
        <f t="shared" si="42"/>
        <v>0</v>
      </c>
      <c r="F205" s="157">
        <f t="shared" si="42"/>
        <v>0</v>
      </c>
      <c r="G205" s="157">
        <f t="shared" si="42"/>
        <v>0</v>
      </c>
      <c r="H205" s="157">
        <f t="shared" si="42"/>
        <v>0</v>
      </c>
      <c r="I205" s="157">
        <f t="shared" si="42"/>
        <v>0</v>
      </c>
      <c r="J205" s="157">
        <f t="shared" si="42"/>
        <v>0</v>
      </c>
      <c r="K205" s="157">
        <f t="shared" si="42"/>
        <v>0</v>
      </c>
      <c r="L205" s="157">
        <f t="shared" si="42"/>
        <v>0</v>
      </c>
      <c r="M205" s="157">
        <f t="shared" si="42"/>
        <v>0</v>
      </c>
      <c r="N205" s="157">
        <f t="shared" si="42"/>
        <v>0</v>
      </c>
      <c r="O205" s="157">
        <f t="shared" si="42"/>
        <v>0</v>
      </c>
      <c r="P205" s="157">
        <f t="shared" si="42"/>
        <v>0</v>
      </c>
      <c r="Q205" s="157">
        <f t="shared" si="42"/>
        <v>0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0</v>
      </c>
      <c r="C207" s="156">
        <f t="shared" ref="C207:Q207" si="44">IF(C123=0,0,C123/0.086*1000000/C$18)</f>
        <v>0</v>
      </c>
      <c r="D207" s="156">
        <f t="shared" si="44"/>
        <v>0</v>
      </c>
      <c r="E207" s="156">
        <f t="shared" si="44"/>
        <v>0</v>
      </c>
      <c r="F207" s="156">
        <f t="shared" si="44"/>
        <v>0</v>
      </c>
      <c r="G207" s="156">
        <f t="shared" si="44"/>
        <v>0</v>
      </c>
      <c r="H207" s="156">
        <f t="shared" si="44"/>
        <v>0</v>
      </c>
      <c r="I207" s="156">
        <f t="shared" si="44"/>
        <v>0</v>
      </c>
      <c r="J207" s="156">
        <f t="shared" si="44"/>
        <v>0</v>
      </c>
      <c r="K207" s="156">
        <f t="shared" si="44"/>
        <v>0</v>
      </c>
      <c r="L207" s="156">
        <f t="shared" si="44"/>
        <v>0</v>
      </c>
      <c r="M207" s="156">
        <f t="shared" si="44"/>
        <v>0</v>
      </c>
      <c r="N207" s="156">
        <f t="shared" si="44"/>
        <v>0</v>
      </c>
      <c r="O207" s="156">
        <f t="shared" si="44"/>
        <v>0</v>
      </c>
      <c r="P207" s="156">
        <f t="shared" si="44"/>
        <v>0</v>
      </c>
      <c r="Q207" s="156">
        <f t="shared" si="44"/>
        <v>0</v>
      </c>
    </row>
    <row r="208" spans="1:17" ht="12" customHeight="1" x14ac:dyDescent="0.25">
      <c r="A208" s="29" t="s">
        <v>140</v>
      </c>
      <c r="B208" s="57">
        <f>IF(B124=0,0,B124/0.086*1000000/B$19)</f>
        <v>0</v>
      </c>
      <c r="C208" s="57">
        <f t="shared" ref="C208:Q208" si="45">IF(C124=0,0,C124/0.086*1000000/C$19)</f>
        <v>0</v>
      </c>
      <c r="D208" s="57">
        <f t="shared" si="45"/>
        <v>0</v>
      </c>
      <c r="E208" s="57">
        <f t="shared" si="45"/>
        <v>0</v>
      </c>
      <c r="F208" s="57">
        <f t="shared" si="45"/>
        <v>0</v>
      </c>
      <c r="G208" s="57">
        <f t="shared" si="45"/>
        <v>0</v>
      </c>
      <c r="H208" s="57">
        <f t="shared" si="45"/>
        <v>0</v>
      </c>
      <c r="I208" s="57">
        <f t="shared" si="45"/>
        <v>0</v>
      </c>
      <c r="J208" s="57">
        <f t="shared" si="45"/>
        <v>0</v>
      </c>
      <c r="K208" s="57">
        <f t="shared" si="45"/>
        <v>0</v>
      </c>
      <c r="L208" s="57">
        <f t="shared" si="45"/>
        <v>0</v>
      </c>
      <c r="M208" s="57">
        <f t="shared" si="45"/>
        <v>0</v>
      </c>
      <c r="N208" s="57">
        <f t="shared" si="45"/>
        <v>0</v>
      </c>
      <c r="O208" s="57">
        <f t="shared" si="45"/>
        <v>0</v>
      </c>
      <c r="P208" s="57">
        <f t="shared" si="45"/>
        <v>0</v>
      </c>
      <c r="Q208" s="57">
        <f t="shared" si="45"/>
        <v>0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0</v>
      </c>
      <c r="C210" s="168">
        <f t="shared" si="46"/>
        <v>0</v>
      </c>
      <c r="D210" s="168">
        <f t="shared" si="46"/>
        <v>0</v>
      </c>
      <c r="E210" s="168">
        <f t="shared" si="46"/>
        <v>0</v>
      </c>
      <c r="F210" s="168">
        <f t="shared" si="46"/>
        <v>0</v>
      </c>
      <c r="G210" s="168">
        <f t="shared" si="46"/>
        <v>0</v>
      </c>
      <c r="H210" s="168">
        <f t="shared" si="46"/>
        <v>0</v>
      </c>
      <c r="I210" s="168">
        <f t="shared" si="46"/>
        <v>0</v>
      </c>
      <c r="J210" s="168">
        <f t="shared" si="46"/>
        <v>0</v>
      </c>
      <c r="K210" s="168">
        <f t="shared" si="46"/>
        <v>0</v>
      </c>
      <c r="L210" s="168">
        <f t="shared" si="46"/>
        <v>0</v>
      </c>
      <c r="M210" s="168">
        <f t="shared" si="46"/>
        <v>0</v>
      </c>
      <c r="N210" s="168">
        <f t="shared" si="46"/>
        <v>0</v>
      </c>
      <c r="O210" s="168">
        <f t="shared" si="46"/>
        <v>0</v>
      </c>
      <c r="P210" s="168">
        <f t="shared" si="46"/>
        <v>0</v>
      </c>
      <c r="Q210" s="168">
        <f t="shared" si="46"/>
        <v>0</v>
      </c>
    </row>
    <row r="211" spans="1:17" ht="12" customHeight="1" x14ac:dyDescent="0.25">
      <c r="A211" s="158" t="s">
        <v>65</v>
      </c>
      <c r="B211" s="157">
        <f t="shared" ref="B211:Q211" si="47">SUM(B212:B213)</f>
        <v>0</v>
      </c>
      <c r="C211" s="157">
        <f t="shared" si="47"/>
        <v>0</v>
      </c>
      <c r="D211" s="157">
        <f t="shared" si="47"/>
        <v>0</v>
      </c>
      <c r="E211" s="157">
        <f t="shared" si="47"/>
        <v>0</v>
      </c>
      <c r="F211" s="157">
        <f t="shared" si="47"/>
        <v>0</v>
      </c>
      <c r="G211" s="157">
        <f t="shared" si="47"/>
        <v>0</v>
      </c>
      <c r="H211" s="157">
        <f t="shared" si="47"/>
        <v>0</v>
      </c>
      <c r="I211" s="157">
        <f t="shared" si="47"/>
        <v>0</v>
      </c>
      <c r="J211" s="157">
        <f t="shared" si="47"/>
        <v>0</v>
      </c>
      <c r="K211" s="157">
        <f t="shared" si="47"/>
        <v>0</v>
      </c>
      <c r="L211" s="157">
        <f t="shared" si="47"/>
        <v>0</v>
      </c>
      <c r="M211" s="157">
        <f t="shared" si="47"/>
        <v>0</v>
      </c>
      <c r="N211" s="157">
        <f t="shared" si="47"/>
        <v>0</v>
      </c>
      <c r="O211" s="157">
        <f t="shared" si="47"/>
        <v>0</v>
      </c>
      <c r="P211" s="157">
        <f t="shared" si="47"/>
        <v>0</v>
      </c>
      <c r="Q211" s="157">
        <f t="shared" si="47"/>
        <v>0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0</v>
      </c>
      <c r="C212" s="156">
        <f t="shared" si="48"/>
        <v>0</v>
      </c>
      <c r="D212" s="156">
        <f t="shared" si="48"/>
        <v>0</v>
      </c>
      <c r="E212" s="156">
        <f t="shared" si="48"/>
        <v>0</v>
      </c>
      <c r="F212" s="156">
        <f t="shared" si="48"/>
        <v>0</v>
      </c>
      <c r="G212" s="156">
        <f t="shared" si="48"/>
        <v>0</v>
      </c>
      <c r="H212" s="156">
        <f t="shared" si="48"/>
        <v>0</v>
      </c>
      <c r="I212" s="156">
        <f t="shared" si="48"/>
        <v>0</v>
      </c>
      <c r="J212" s="156">
        <f t="shared" si="48"/>
        <v>0</v>
      </c>
      <c r="K212" s="156">
        <f t="shared" si="48"/>
        <v>0</v>
      </c>
      <c r="L212" s="156">
        <f t="shared" si="48"/>
        <v>0</v>
      </c>
      <c r="M212" s="156">
        <f t="shared" si="48"/>
        <v>0</v>
      </c>
      <c r="N212" s="156">
        <f t="shared" si="48"/>
        <v>0</v>
      </c>
      <c r="O212" s="156">
        <f t="shared" si="48"/>
        <v>0</v>
      </c>
      <c r="P212" s="156">
        <f t="shared" si="48"/>
        <v>0</v>
      </c>
      <c r="Q212" s="156">
        <f t="shared" si="48"/>
        <v>0</v>
      </c>
    </row>
    <row r="213" spans="1:17" ht="12" customHeight="1" x14ac:dyDescent="0.25">
      <c r="A213" s="23" t="s">
        <v>60</v>
      </c>
      <c r="B213" s="156">
        <f t="shared" si="48"/>
        <v>0</v>
      </c>
      <c r="C213" s="156">
        <f t="shared" si="48"/>
        <v>0</v>
      </c>
      <c r="D213" s="156">
        <f t="shared" si="48"/>
        <v>0</v>
      </c>
      <c r="E213" s="156">
        <f t="shared" si="48"/>
        <v>0</v>
      </c>
      <c r="F213" s="156">
        <f t="shared" si="48"/>
        <v>0</v>
      </c>
      <c r="G213" s="156">
        <f t="shared" si="48"/>
        <v>0</v>
      </c>
      <c r="H213" s="156">
        <f t="shared" si="48"/>
        <v>0</v>
      </c>
      <c r="I213" s="156">
        <f t="shared" si="48"/>
        <v>0</v>
      </c>
      <c r="J213" s="156">
        <f t="shared" si="48"/>
        <v>0</v>
      </c>
      <c r="K213" s="156">
        <f t="shared" si="48"/>
        <v>0</v>
      </c>
      <c r="L213" s="156">
        <f t="shared" si="48"/>
        <v>0</v>
      </c>
      <c r="M213" s="156">
        <f t="shared" si="48"/>
        <v>0</v>
      </c>
      <c r="N213" s="156">
        <f t="shared" si="48"/>
        <v>0</v>
      </c>
      <c r="O213" s="156">
        <f t="shared" si="48"/>
        <v>0</v>
      </c>
      <c r="P213" s="156">
        <f t="shared" si="48"/>
        <v>0</v>
      </c>
      <c r="Q213" s="156">
        <f t="shared" si="48"/>
        <v>0</v>
      </c>
    </row>
    <row r="214" spans="1:17" ht="12" customHeight="1" x14ac:dyDescent="0.25">
      <c r="A214" s="158" t="s">
        <v>112</v>
      </c>
      <c r="B214" s="157">
        <f t="shared" ref="B214:Q214" si="49">B215</f>
        <v>0</v>
      </c>
      <c r="C214" s="157">
        <f t="shared" si="49"/>
        <v>0</v>
      </c>
      <c r="D214" s="157">
        <f t="shared" si="49"/>
        <v>0</v>
      </c>
      <c r="E214" s="157">
        <f t="shared" si="49"/>
        <v>0</v>
      </c>
      <c r="F214" s="157">
        <f t="shared" si="49"/>
        <v>0</v>
      </c>
      <c r="G214" s="157">
        <f t="shared" si="49"/>
        <v>0</v>
      </c>
      <c r="H214" s="157">
        <f t="shared" si="49"/>
        <v>0</v>
      </c>
      <c r="I214" s="157">
        <f t="shared" si="49"/>
        <v>0</v>
      </c>
      <c r="J214" s="157">
        <f t="shared" si="49"/>
        <v>0</v>
      </c>
      <c r="K214" s="157">
        <f t="shared" si="49"/>
        <v>0</v>
      </c>
      <c r="L214" s="157">
        <f t="shared" si="49"/>
        <v>0</v>
      </c>
      <c r="M214" s="157">
        <f t="shared" si="49"/>
        <v>0</v>
      </c>
      <c r="N214" s="157">
        <f t="shared" si="49"/>
        <v>0</v>
      </c>
      <c r="O214" s="157">
        <f t="shared" si="49"/>
        <v>0</v>
      </c>
      <c r="P214" s="157">
        <f t="shared" si="49"/>
        <v>0</v>
      </c>
      <c r="Q214" s="157">
        <f t="shared" si="49"/>
        <v>0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0</v>
      </c>
      <c r="C215" s="156">
        <f t="shared" si="50"/>
        <v>0</v>
      </c>
      <c r="D215" s="156">
        <f t="shared" si="50"/>
        <v>0</v>
      </c>
      <c r="E215" s="156">
        <f t="shared" si="50"/>
        <v>0</v>
      </c>
      <c r="F215" s="156">
        <f t="shared" si="50"/>
        <v>0</v>
      </c>
      <c r="G215" s="156">
        <f t="shared" si="50"/>
        <v>0</v>
      </c>
      <c r="H215" s="156">
        <f t="shared" si="50"/>
        <v>0</v>
      </c>
      <c r="I215" s="156">
        <f t="shared" si="50"/>
        <v>0</v>
      </c>
      <c r="J215" s="156">
        <f t="shared" si="50"/>
        <v>0</v>
      </c>
      <c r="K215" s="156">
        <f t="shared" si="50"/>
        <v>0</v>
      </c>
      <c r="L215" s="156">
        <f t="shared" si="50"/>
        <v>0</v>
      </c>
      <c r="M215" s="156">
        <f t="shared" si="50"/>
        <v>0</v>
      </c>
      <c r="N215" s="156">
        <f t="shared" si="50"/>
        <v>0</v>
      </c>
      <c r="O215" s="156">
        <f t="shared" si="50"/>
        <v>0</v>
      </c>
      <c r="P215" s="156">
        <f t="shared" si="50"/>
        <v>0</v>
      </c>
      <c r="Q215" s="156">
        <f t="shared" si="50"/>
        <v>0</v>
      </c>
    </row>
    <row r="216" spans="1:17" ht="12" customHeight="1" x14ac:dyDescent="0.25">
      <c r="A216" s="158" t="s">
        <v>63</v>
      </c>
      <c r="B216" s="157">
        <f t="shared" si="50"/>
        <v>0</v>
      </c>
      <c r="C216" s="157">
        <f t="shared" si="50"/>
        <v>0</v>
      </c>
      <c r="D216" s="157">
        <f t="shared" si="50"/>
        <v>0</v>
      </c>
      <c r="E216" s="157">
        <f t="shared" si="50"/>
        <v>0</v>
      </c>
      <c r="F216" s="157">
        <f t="shared" si="50"/>
        <v>0</v>
      </c>
      <c r="G216" s="157">
        <f t="shared" si="50"/>
        <v>0</v>
      </c>
      <c r="H216" s="157">
        <f t="shared" si="50"/>
        <v>0</v>
      </c>
      <c r="I216" s="157">
        <f t="shared" si="50"/>
        <v>0</v>
      </c>
      <c r="J216" s="157">
        <f t="shared" si="50"/>
        <v>0</v>
      </c>
      <c r="K216" s="157">
        <f t="shared" si="50"/>
        <v>0</v>
      </c>
      <c r="L216" s="157">
        <f t="shared" si="50"/>
        <v>0</v>
      </c>
      <c r="M216" s="157">
        <f t="shared" si="50"/>
        <v>0</v>
      </c>
      <c r="N216" s="157">
        <f t="shared" si="50"/>
        <v>0</v>
      </c>
      <c r="O216" s="157">
        <f t="shared" si="50"/>
        <v>0</v>
      </c>
      <c r="P216" s="157">
        <f t="shared" si="50"/>
        <v>0</v>
      </c>
      <c r="Q216" s="157">
        <f t="shared" si="50"/>
        <v>0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0</v>
      </c>
      <c r="C218" s="132">
        <f t="shared" si="52"/>
        <v>0</v>
      </c>
      <c r="D218" s="132">
        <f t="shared" si="52"/>
        <v>0</v>
      </c>
      <c r="E218" s="132">
        <f t="shared" si="52"/>
        <v>0</v>
      </c>
      <c r="F218" s="132">
        <f t="shared" si="52"/>
        <v>0</v>
      </c>
      <c r="G218" s="132">
        <f t="shared" si="52"/>
        <v>0</v>
      </c>
      <c r="H218" s="132">
        <f t="shared" si="52"/>
        <v>0</v>
      </c>
      <c r="I218" s="132">
        <f t="shared" si="52"/>
        <v>0</v>
      </c>
      <c r="J218" s="132">
        <f t="shared" si="52"/>
        <v>0</v>
      </c>
      <c r="K218" s="132">
        <f t="shared" si="52"/>
        <v>0</v>
      </c>
      <c r="L218" s="132">
        <f t="shared" si="52"/>
        <v>0</v>
      </c>
      <c r="M218" s="132">
        <f t="shared" si="52"/>
        <v>0</v>
      </c>
      <c r="N218" s="132">
        <f t="shared" si="52"/>
        <v>0</v>
      </c>
      <c r="O218" s="132">
        <f t="shared" si="52"/>
        <v>0</v>
      </c>
      <c r="P218" s="132">
        <f t="shared" si="52"/>
        <v>0</v>
      </c>
      <c r="Q218" s="132">
        <f t="shared" si="52"/>
        <v>0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0</v>
      </c>
      <c r="F219" s="132">
        <f t="shared" si="53"/>
        <v>0</v>
      </c>
      <c r="G219" s="132">
        <f t="shared" si="53"/>
        <v>0</v>
      </c>
      <c r="H219" s="132">
        <f t="shared" si="53"/>
        <v>0</v>
      </c>
      <c r="I219" s="132">
        <f t="shared" si="53"/>
        <v>0</v>
      </c>
      <c r="J219" s="132">
        <f t="shared" si="53"/>
        <v>0</v>
      </c>
      <c r="K219" s="132">
        <f t="shared" si="53"/>
        <v>0</v>
      </c>
      <c r="L219" s="132">
        <f t="shared" si="53"/>
        <v>0</v>
      </c>
      <c r="M219" s="132">
        <f t="shared" si="53"/>
        <v>0</v>
      </c>
      <c r="N219" s="132">
        <f t="shared" si="53"/>
        <v>0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0</v>
      </c>
      <c r="F220" s="165">
        <f t="shared" si="53"/>
        <v>0</v>
      </c>
      <c r="G220" s="165">
        <f t="shared" si="53"/>
        <v>0</v>
      </c>
      <c r="H220" s="165">
        <f t="shared" si="53"/>
        <v>0</v>
      </c>
      <c r="I220" s="165">
        <f t="shared" si="53"/>
        <v>0</v>
      </c>
      <c r="J220" s="165">
        <f t="shared" si="53"/>
        <v>0</v>
      </c>
      <c r="K220" s="165">
        <f t="shared" si="53"/>
        <v>0</v>
      </c>
      <c r="L220" s="165">
        <f t="shared" si="53"/>
        <v>0</v>
      </c>
      <c r="M220" s="165">
        <f t="shared" si="53"/>
        <v>0</v>
      </c>
      <c r="N220" s="165">
        <f t="shared" si="53"/>
        <v>0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0</v>
      </c>
      <c r="F221" s="164">
        <f t="shared" si="53"/>
        <v>0</v>
      </c>
      <c r="G221" s="164">
        <f t="shared" si="53"/>
        <v>0</v>
      </c>
      <c r="H221" s="164">
        <f t="shared" si="53"/>
        <v>0</v>
      </c>
      <c r="I221" s="164">
        <f t="shared" si="53"/>
        <v>0</v>
      </c>
      <c r="J221" s="164">
        <f t="shared" si="53"/>
        <v>0</v>
      </c>
      <c r="K221" s="164">
        <f t="shared" si="53"/>
        <v>0</v>
      </c>
      <c r="L221" s="164">
        <f t="shared" si="53"/>
        <v>0</v>
      </c>
      <c r="M221" s="164">
        <f t="shared" si="53"/>
        <v>0</v>
      </c>
      <c r="N221" s="164">
        <f t="shared" si="53"/>
        <v>0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0</v>
      </c>
      <c r="C222" s="162">
        <f t="shared" si="54"/>
        <v>0</v>
      </c>
      <c r="D222" s="162">
        <f t="shared" si="54"/>
        <v>0</v>
      </c>
      <c r="E222" s="162">
        <f t="shared" si="54"/>
        <v>0</v>
      </c>
      <c r="F222" s="162">
        <f t="shared" si="54"/>
        <v>0</v>
      </c>
      <c r="G222" s="162">
        <f t="shared" si="54"/>
        <v>0</v>
      </c>
      <c r="H222" s="162">
        <f t="shared" si="54"/>
        <v>0</v>
      </c>
      <c r="I222" s="162">
        <f t="shared" si="54"/>
        <v>0</v>
      </c>
      <c r="J222" s="162">
        <f t="shared" si="54"/>
        <v>0</v>
      </c>
      <c r="K222" s="162">
        <f t="shared" si="54"/>
        <v>0</v>
      </c>
      <c r="L222" s="162">
        <f t="shared" si="54"/>
        <v>0</v>
      </c>
      <c r="M222" s="162">
        <f t="shared" si="54"/>
        <v>0</v>
      </c>
      <c r="N222" s="162">
        <f t="shared" si="54"/>
        <v>0</v>
      </c>
      <c r="O222" s="162">
        <f t="shared" si="54"/>
        <v>0</v>
      </c>
      <c r="P222" s="162">
        <f t="shared" si="54"/>
        <v>0</v>
      </c>
      <c r="Q222" s="162">
        <f t="shared" si="54"/>
        <v>0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0</v>
      </c>
      <c r="E223" s="160">
        <f t="shared" si="55"/>
        <v>0</v>
      </c>
      <c r="F223" s="160">
        <f t="shared" si="55"/>
        <v>0</v>
      </c>
      <c r="G223" s="160">
        <f t="shared" si="55"/>
        <v>0</v>
      </c>
      <c r="H223" s="160">
        <f t="shared" si="55"/>
        <v>0</v>
      </c>
      <c r="I223" s="160">
        <f t="shared" si="55"/>
        <v>0</v>
      </c>
      <c r="J223" s="160">
        <f t="shared" si="55"/>
        <v>0</v>
      </c>
      <c r="K223" s="160">
        <f t="shared" si="55"/>
        <v>0</v>
      </c>
      <c r="L223" s="160">
        <f t="shared" si="55"/>
        <v>0</v>
      </c>
      <c r="M223" s="160">
        <f t="shared" si="55"/>
        <v>0</v>
      </c>
      <c r="N223" s="160">
        <f t="shared" si="55"/>
        <v>0</v>
      </c>
      <c r="O223" s="160">
        <f t="shared" si="55"/>
        <v>0</v>
      </c>
      <c r="P223" s="160">
        <f t="shared" si="55"/>
        <v>0</v>
      </c>
      <c r="Q223" s="160">
        <f t="shared" si="55"/>
        <v>0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0</v>
      </c>
      <c r="E224" s="156">
        <f t="shared" si="55"/>
        <v>0</v>
      </c>
      <c r="F224" s="156">
        <f t="shared" si="55"/>
        <v>0</v>
      </c>
      <c r="G224" s="156">
        <f t="shared" si="55"/>
        <v>0</v>
      </c>
      <c r="H224" s="156">
        <f t="shared" si="55"/>
        <v>0</v>
      </c>
      <c r="I224" s="156">
        <f t="shared" si="55"/>
        <v>0</v>
      </c>
      <c r="J224" s="156">
        <f t="shared" si="55"/>
        <v>0</v>
      </c>
      <c r="K224" s="156">
        <f t="shared" si="55"/>
        <v>0</v>
      </c>
      <c r="L224" s="156">
        <f t="shared" si="55"/>
        <v>0</v>
      </c>
      <c r="M224" s="156">
        <f t="shared" si="55"/>
        <v>0</v>
      </c>
      <c r="N224" s="156">
        <f t="shared" si="55"/>
        <v>0</v>
      </c>
      <c r="O224" s="156">
        <f t="shared" si="55"/>
        <v>0</v>
      </c>
      <c r="P224" s="156">
        <f t="shared" si="55"/>
        <v>0</v>
      </c>
      <c r="Q224" s="156">
        <f t="shared" si="55"/>
        <v>0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0</v>
      </c>
      <c r="E225" s="156">
        <f t="shared" si="55"/>
        <v>0</v>
      </c>
      <c r="F225" s="156">
        <f t="shared" si="55"/>
        <v>0</v>
      </c>
      <c r="G225" s="156">
        <f t="shared" si="55"/>
        <v>0</v>
      </c>
      <c r="H225" s="156">
        <f t="shared" si="55"/>
        <v>0</v>
      </c>
      <c r="I225" s="156">
        <f t="shared" si="55"/>
        <v>0</v>
      </c>
      <c r="J225" s="156">
        <f t="shared" si="55"/>
        <v>0</v>
      </c>
      <c r="K225" s="156">
        <f t="shared" si="55"/>
        <v>0</v>
      </c>
      <c r="L225" s="156">
        <f t="shared" si="55"/>
        <v>0</v>
      </c>
      <c r="M225" s="156">
        <f t="shared" si="55"/>
        <v>0</v>
      </c>
      <c r="N225" s="156">
        <f t="shared" si="55"/>
        <v>0</v>
      </c>
      <c r="O225" s="156">
        <f t="shared" si="55"/>
        <v>0</v>
      </c>
      <c r="P225" s="156">
        <f t="shared" si="55"/>
        <v>0</v>
      </c>
      <c r="Q225" s="156">
        <f t="shared" si="55"/>
        <v>0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0</v>
      </c>
      <c r="C226" s="157">
        <f t="shared" si="56"/>
        <v>0</v>
      </c>
      <c r="D226" s="157">
        <f t="shared" si="56"/>
        <v>0</v>
      </c>
      <c r="E226" s="157">
        <f t="shared" si="56"/>
        <v>0</v>
      </c>
      <c r="F226" s="157">
        <f t="shared" si="56"/>
        <v>0</v>
      </c>
      <c r="G226" s="157">
        <f t="shared" si="56"/>
        <v>0</v>
      </c>
      <c r="H226" s="157">
        <f t="shared" si="56"/>
        <v>0</v>
      </c>
      <c r="I226" s="157">
        <f t="shared" si="56"/>
        <v>0</v>
      </c>
      <c r="J226" s="157">
        <f t="shared" si="56"/>
        <v>0</v>
      </c>
      <c r="K226" s="157">
        <f t="shared" si="56"/>
        <v>0</v>
      </c>
      <c r="L226" s="157">
        <f t="shared" si="56"/>
        <v>0</v>
      </c>
      <c r="M226" s="157">
        <f t="shared" si="56"/>
        <v>0</v>
      </c>
      <c r="N226" s="157">
        <f t="shared" si="56"/>
        <v>0</v>
      </c>
      <c r="O226" s="157">
        <f t="shared" si="56"/>
        <v>0</v>
      </c>
      <c r="P226" s="157">
        <f t="shared" si="56"/>
        <v>0</v>
      </c>
      <c r="Q226" s="157">
        <f t="shared" si="56"/>
        <v>0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0</v>
      </c>
      <c r="C228" s="156">
        <f t="shared" si="58"/>
        <v>0</v>
      </c>
      <c r="D228" s="156">
        <f t="shared" si="58"/>
        <v>0</v>
      </c>
      <c r="E228" s="156">
        <f t="shared" si="58"/>
        <v>0</v>
      </c>
      <c r="F228" s="156">
        <f t="shared" si="58"/>
        <v>0</v>
      </c>
      <c r="G228" s="156">
        <f t="shared" si="58"/>
        <v>0</v>
      </c>
      <c r="H228" s="156">
        <f t="shared" si="58"/>
        <v>0</v>
      </c>
      <c r="I228" s="156">
        <f t="shared" si="58"/>
        <v>0</v>
      </c>
      <c r="J228" s="156">
        <f t="shared" si="58"/>
        <v>0</v>
      </c>
      <c r="K228" s="156">
        <f t="shared" si="58"/>
        <v>0</v>
      </c>
      <c r="L228" s="156">
        <f t="shared" si="58"/>
        <v>0</v>
      </c>
      <c r="M228" s="156">
        <f t="shared" si="58"/>
        <v>0</v>
      </c>
      <c r="N228" s="156">
        <f t="shared" si="58"/>
        <v>0</v>
      </c>
      <c r="O228" s="156">
        <f t="shared" si="58"/>
        <v>0</v>
      </c>
      <c r="P228" s="156">
        <f t="shared" si="58"/>
        <v>0</v>
      </c>
      <c r="Q228" s="156">
        <f t="shared" si="58"/>
        <v>0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0</v>
      </c>
      <c r="C229" s="57">
        <f t="shared" si="59"/>
        <v>0</v>
      </c>
      <c r="D229" s="57">
        <f t="shared" si="59"/>
        <v>0</v>
      </c>
      <c r="E229" s="57">
        <f t="shared" si="59"/>
        <v>0</v>
      </c>
      <c r="F229" s="57">
        <f t="shared" si="59"/>
        <v>0</v>
      </c>
      <c r="G229" s="57">
        <f t="shared" si="59"/>
        <v>0</v>
      </c>
      <c r="H229" s="57">
        <f t="shared" si="59"/>
        <v>0</v>
      </c>
      <c r="I229" s="57">
        <f t="shared" si="59"/>
        <v>0</v>
      </c>
      <c r="J229" s="57">
        <f t="shared" si="59"/>
        <v>0</v>
      </c>
      <c r="K229" s="57">
        <f t="shared" si="59"/>
        <v>0</v>
      </c>
      <c r="L229" s="57">
        <f t="shared" si="59"/>
        <v>0</v>
      </c>
      <c r="M229" s="57">
        <f t="shared" si="59"/>
        <v>0</v>
      </c>
      <c r="N229" s="57">
        <f t="shared" si="59"/>
        <v>0</v>
      </c>
      <c r="O229" s="57">
        <f t="shared" si="59"/>
        <v>0</v>
      </c>
      <c r="P229" s="57">
        <f t="shared" si="59"/>
        <v>0</v>
      </c>
      <c r="Q229" s="57">
        <f t="shared" si="59"/>
        <v>0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0</v>
      </c>
      <c r="C231" s="168">
        <f t="shared" si="60"/>
        <v>0</v>
      </c>
      <c r="D231" s="168">
        <f t="shared" si="60"/>
        <v>0</v>
      </c>
      <c r="E231" s="168">
        <f t="shared" si="60"/>
        <v>0</v>
      </c>
      <c r="F231" s="168">
        <f t="shared" si="60"/>
        <v>0</v>
      </c>
      <c r="G231" s="168">
        <f t="shared" si="60"/>
        <v>0</v>
      </c>
      <c r="H231" s="168">
        <f t="shared" si="60"/>
        <v>0</v>
      </c>
      <c r="I231" s="168">
        <f t="shared" si="60"/>
        <v>0</v>
      </c>
      <c r="J231" s="168">
        <f t="shared" si="60"/>
        <v>0</v>
      </c>
      <c r="K231" s="168">
        <f t="shared" si="60"/>
        <v>0</v>
      </c>
      <c r="L231" s="168">
        <f t="shared" si="60"/>
        <v>0</v>
      </c>
      <c r="M231" s="168">
        <f t="shared" si="60"/>
        <v>0</v>
      </c>
      <c r="N231" s="168">
        <f t="shared" si="60"/>
        <v>0</v>
      </c>
      <c r="O231" s="168">
        <f t="shared" si="60"/>
        <v>0</v>
      </c>
      <c r="P231" s="168">
        <f t="shared" si="60"/>
        <v>0</v>
      </c>
      <c r="Q231" s="168">
        <f t="shared" si="60"/>
        <v>0</v>
      </c>
    </row>
    <row r="232" spans="1:17" ht="12" customHeight="1" x14ac:dyDescent="0.25">
      <c r="A232" s="158" t="s">
        <v>65</v>
      </c>
      <c r="B232" s="157">
        <f t="shared" ref="B232:Q232" si="61">SUM(B233:B234)</f>
        <v>0</v>
      </c>
      <c r="C232" s="157">
        <f t="shared" si="61"/>
        <v>0</v>
      </c>
      <c r="D232" s="157">
        <f t="shared" si="61"/>
        <v>0</v>
      </c>
      <c r="E232" s="157">
        <f t="shared" si="61"/>
        <v>0</v>
      </c>
      <c r="F232" s="157">
        <f t="shared" si="61"/>
        <v>0</v>
      </c>
      <c r="G232" s="157">
        <f t="shared" si="61"/>
        <v>0</v>
      </c>
      <c r="H232" s="157">
        <f t="shared" si="61"/>
        <v>0</v>
      </c>
      <c r="I232" s="157">
        <f t="shared" si="61"/>
        <v>0</v>
      </c>
      <c r="J232" s="157">
        <f t="shared" si="61"/>
        <v>0</v>
      </c>
      <c r="K232" s="157">
        <f t="shared" si="61"/>
        <v>0</v>
      </c>
      <c r="L232" s="157">
        <f t="shared" si="61"/>
        <v>0</v>
      </c>
      <c r="M232" s="157">
        <f t="shared" si="61"/>
        <v>0</v>
      </c>
      <c r="N232" s="157">
        <f t="shared" si="61"/>
        <v>0</v>
      </c>
      <c r="O232" s="157">
        <f t="shared" si="61"/>
        <v>0</v>
      </c>
      <c r="P232" s="157">
        <f t="shared" si="61"/>
        <v>0</v>
      </c>
      <c r="Q232" s="157">
        <f t="shared" si="61"/>
        <v>0</v>
      </c>
    </row>
    <row r="233" spans="1:17" ht="12" customHeight="1" x14ac:dyDescent="0.25">
      <c r="A233" s="23" t="s">
        <v>58</v>
      </c>
      <c r="B233" s="156">
        <f>IF(B170=0,0,B170*1000000/B$7)</f>
        <v>0</v>
      </c>
      <c r="C233" s="156">
        <f t="shared" ref="C233:Q234" si="62">IF(C170=0,0,C170*1000000/C$7)</f>
        <v>0</v>
      </c>
      <c r="D233" s="156">
        <f t="shared" si="62"/>
        <v>0</v>
      </c>
      <c r="E233" s="156">
        <f t="shared" si="62"/>
        <v>0</v>
      </c>
      <c r="F233" s="156">
        <f t="shared" si="62"/>
        <v>0</v>
      </c>
      <c r="G233" s="156">
        <f t="shared" si="62"/>
        <v>0</v>
      </c>
      <c r="H233" s="156">
        <f t="shared" si="62"/>
        <v>0</v>
      </c>
      <c r="I233" s="156">
        <f t="shared" si="62"/>
        <v>0</v>
      </c>
      <c r="J233" s="156">
        <f t="shared" si="62"/>
        <v>0</v>
      </c>
      <c r="K233" s="156">
        <f t="shared" si="62"/>
        <v>0</v>
      </c>
      <c r="L233" s="156">
        <f t="shared" si="62"/>
        <v>0</v>
      </c>
      <c r="M233" s="156">
        <f t="shared" si="62"/>
        <v>0</v>
      </c>
      <c r="N233" s="156">
        <f t="shared" si="62"/>
        <v>0</v>
      </c>
      <c r="O233" s="156">
        <f t="shared" si="62"/>
        <v>0</v>
      </c>
      <c r="P233" s="156">
        <f t="shared" si="62"/>
        <v>0</v>
      </c>
      <c r="Q233" s="156">
        <f t="shared" si="62"/>
        <v>0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0</v>
      </c>
      <c r="C237" s="157">
        <f t="shared" si="64"/>
        <v>0</v>
      </c>
      <c r="D237" s="157">
        <f t="shared" si="64"/>
        <v>0</v>
      </c>
      <c r="E237" s="157">
        <f t="shared" si="64"/>
        <v>0</v>
      </c>
      <c r="F237" s="157">
        <f t="shared" si="64"/>
        <v>0</v>
      </c>
      <c r="G237" s="157">
        <f t="shared" si="64"/>
        <v>0</v>
      </c>
      <c r="H237" s="157">
        <f t="shared" si="64"/>
        <v>0</v>
      </c>
      <c r="I237" s="157">
        <f t="shared" si="64"/>
        <v>0</v>
      </c>
      <c r="J237" s="157">
        <f t="shared" si="64"/>
        <v>0</v>
      </c>
      <c r="K237" s="157">
        <f t="shared" si="64"/>
        <v>0</v>
      </c>
      <c r="L237" s="157">
        <f t="shared" si="64"/>
        <v>0</v>
      </c>
      <c r="M237" s="157">
        <f t="shared" si="64"/>
        <v>0</v>
      </c>
      <c r="N237" s="157">
        <f t="shared" si="64"/>
        <v>0</v>
      </c>
      <c r="O237" s="157">
        <f t="shared" si="64"/>
        <v>0</v>
      </c>
      <c r="P237" s="157">
        <f t="shared" si="64"/>
        <v>0</v>
      </c>
      <c r="Q237" s="157">
        <f t="shared" si="64"/>
        <v>0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0</v>
      </c>
      <c r="C239" s="132">
        <f t="shared" ref="C239:Q239" si="66">IF(C176=0,0,C176*1000000/C$12)</f>
        <v>0</v>
      </c>
      <c r="D239" s="132">
        <f t="shared" si="66"/>
        <v>0</v>
      </c>
      <c r="E239" s="132">
        <f t="shared" si="66"/>
        <v>0</v>
      </c>
      <c r="F239" s="132">
        <f t="shared" si="66"/>
        <v>0</v>
      </c>
      <c r="G239" s="132">
        <f t="shared" si="66"/>
        <v>0</v>
      </c>
      <c r="H239" s="132">
        <f t="shared" si="66"/>
        <v>0</v>
      </c>
      <c r="I239" s="132">
        <f t="shared" si="66"/>
        <v>0</v>
      </c>
      <c r="J239" s="132">
        <f t="shared" si="66"/>
        <v>0</v>
      </c>
      <c r="K239" s="132">
        <f t="shared" si="66"/>
        <v>0</v>
      </c>
      <c r="L239" s="132">
        <f t="shared" si="66"/>
        <v>0</v>
      </c>
      <c r="M239" s="132">
        <f t="shared" si="66"/>
        <v>0</v>
      </c>
      <c r="N239" s="132">
        <f t="shared" si="66"/>
        <v>0</v>
      </c>
      <c r="O239" s="132">
        <f t="shared" si="66"/>
        <v>0</v>
      </c>
      <c r="P239" s="132">
        <f t="shared" si="66"/>
        <v>0</v>
      </c>
      <c r="Q239" s="132">
        <f t="shared" si="66"/>
        <v>0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0</v>
      </c>
      <c r="F240" s="132">
        <f t="shared" si="67"/>
        <v>0</v>
      </c>
      <c r="G240" s="132">
        <f t="shared" si="67"/>
        <v>0</v>
      </c>
      <c r="H240" s="132">
        <f t="shared" si="67"/>
        <v>0</v>
      </c>
      <c r="I240" s="132">
        <f t="shared" si="67"/>
        <v>0</v>
      </c>
      <c r="J240" s="132">
        <f t="shared" si="67"/>
        <v>0</v>
      </c>
      <c r="K240" s="132">
        <f t="shared" si="67"/>
        <v>0</v>
      </c>
      <c r="L240" s="132">
        <f t="shared" si="67"/>
        <v>0</v>
      </c>
      <c r="M240" s="132">
        <f t="shared" si="67"/>
        <v>0</v>
      </c>
      <c r="N240" s="132">
        <f t="shared" si="67"/>
        <v>0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0</v>
      </c>
      <c r="F241" s="165">
        <f t="shared" si="67"/>
        <v>0</v>
      </c>
      <c r="G241" s="165">
        <f t="shared" si="67"/>
        <v>0</v>
      </c>
      <c r="H241" s="165">
        <f t="shared" si="67"/>
        <v>0</v>
      </c>
      <c r="I241" s="165">
        <f t="shared" si="67"/>
        <v>0</v>
      </c>
      <c r="J241" s="165">
        <f t="shared" si="67"/>
        <v>0</v>
      </c>
      <c r="K241" s="165">
        <f t="shared" si="67"/>
        <v>0</v>
      </c>
      <c r="L241" s="165">
        <f t="shared" si="67"/>
        <v>0</v>
      </c>
      <c r="M241" s="165">
        <f t="shared" si="67"/>
        <v>0</v>
      </c>
      <c r="N241" s="165">
        <f t="shared" si="67"/>
        <v>0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0</v>
      </c>
      <c r="C247" s="157">
        <f t="shared" ref="C247:Q247" si="70">IF(C184=0,0,C184*1000000/C$5)</f>
        <v>0</v>
      </c>
      <c r="D247" s="157">
        <f t="shared" si="70"/>
        <v>0</v>
      </c>
      <c r="E247" s="157">
        <f t="shared" si="70"/>
        <v>0</v>
      </c>
      <c r="F247" s="157">
        <f t="shared" si="70"/>
        <v>0</v>
      </c>
      <c r="G247" s="157">
        <f t="shared" si="70"/>
        <v>0</v>
      </c>
      <c r="H247" s="157">
        <f t="shared" si="70"/>
        <v>0</v>
      </c>
      <c r="I247" s="157">
        <f t="shared" si="70"/>
        <v>0</v>
      </c>
      <c r="J247" s="157">
        <f t="shared" si="70"/>
        <v>0</v>
      </c>
      <c r="K247" s="157">
        <f t="shared" si="70"/>
        <v>0</v>
      </c>
      <c r="L247" s="157">
        <f t="shared" si="70"/>
        <v>0</v>
      </c>
      <c r="M247" s="157">
        <f t="shared" si="70"/>
        <v>0</v>
      </c>
      <c r="N247" s="157">
        <f t="shared" si="70"/>
        <v>0</v>
      </c>
      <c r="O247" s="157">
        <f t="shared" si="70"/>
        <v>0</v>
      </c>
      <c r="P247" s="157">
        <f t="shared" si="70"/>
        <v>0</v>
      </c>
      <c r="Q247" s="157">
        <f t="shared" si="70"/>
        <v>0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0</v>
      </c>
      <c r="C249" s="156">
        <f t="shared" ref="C249:Q249" si="72">IF(C186=0,0,C186*1000000/C$18)</f>
        <v>0</v>
      </c>
      <c r="D249" s="156">
        <f t="shared" si="72"/>
        <v>0</v>
      </c>
      <c r="E249" s="156">
        <f t="shared" si="72"/>
        <v>0</v>
      </c>
      <c r="F249" s="156">
        <f t="shared" si="72"/>
        <v>0</v>
      </c>
      <c r="G249" s="156">
        <f t="shared" si="72"/>
        <v>0</v>
      </c>
      <c r="H249" s="156">
        <f t="shared" si="72"/>
        <v>0</v>
      </c>
      <c r="I249" s="156">
        <f t="shared" si="72"/>
        <v>0</v>
      </c>
      <c r="J249" s="156">
        <f t="shared" si="72"/>
        <v>0</v>
      </c>
      <c r="K249" s="156">
        <f t="shared" si="72"/>
        <v>0</v>
      </c>
      <c r="L249" s="156">
        <f t="shared" si="72"/>
        <v>0</v>
      </c>
      <c r="M249" s="156">
        <f t="shared" si="72"/>
        <v>0</v>
      </c>
      <c r="N249" s="156">
        <f t="shared" si="72"/>
        <v>0</v>
      </c>
      <c r="O249" s="156">
        <f t="shared" si="72"/>
        <v>0</v>
      </c>
      <c r="P249" s="156">
        <f t="shared" si="72"/>
        <v>0</v>
      </c>
      <c r="Q249" s="156">
        <f t="shared" si="72"/>
        <v>0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0</v>
      </c>
      <c r="C252" s="184">
        <f>C189/RES_summary!C$19</f>
        <v>0</v>
      </c>
      <c r="D252" s="184">
        <f>D189/RES_summary!D$19</f>
        <v>0</v>
      </c>
      <c r="E252" s="184">
        <f>E189/RES_summary!E$19</f>
        <v>0</v>
      </c>
      <c r="F252" s="184">
        <f>F189/RES_summary!F$19</f>
        <v>0</v>
      </c>
      <c r="G252" s="184">
        <f>G189/RES_summary!G$19</f>
        <v>0</v>
      </c>
      <c r="H252" s="184">
        <f>H189/RES_summary!H$19</f>
        <v>0</v>
      </c>
      <c r="I252" s="184">
        <f>I189/RES_summary!I$19</f>
        <v>0</v>
      </c>
      <c r="J252" s="184">
        <f>J189/RES_summary!J$19</f>
        <v>0</v>
      </c>
      <c r="K252" s="184">
        <f>K189/RES_summary!K$19</f>
        <v>0</v>
      </c>
      <c r="L252" s="184">
        <f>L189/RES_summary!L$19</f>
        <v>0</v>
      </c>
      <c r="M252" s="184">
        <f>M189/RES_summary!M$19</f>
        <v>0</v>
      </c>
      <c r="N252" s="184">
        <f>N189/RES_summary!N$19</f>
        <v>0</v>
      </c>
      <c r="O252" s="184">
        <f>O189/RES_summary!O$19</f>
        <v>0</v>
      </c>
      <c r="P252" s="184">
        <f>P189/RES_summary!P$19</f>
        <v>0</v>
      </c>
      <c r="Q252" s="184">
        <f>Q189/RES_summary!Q$19</f>
        <v>0</v>
      </c>
    </row>
    <row r="253" spans="1:17" ht="12.95" customHeight="1" x14ac:dyDescent="0.25">
      <c r="A253" s="158" t="s">
        <v>65</v>
      </c>
      <c r="B253" s="178">
        <f>B190/RES_summary!B$19</f>
        <v>0</v>
      </c>
      <c r="C253" s="178">
        <f>C190/RES_summary!C$19</f>
        <v>0</v>
      </c>
      <c r="D253" s="178">
        <f>D190/RES_summary!D$19</f>
        <v>0</v>
      </c>
      <c r="E253" s="178">
        <f>E190/RES_summary!E$19</f>
        <v>0</v>
      </c>
      <c r="F253" s="178">
        <f>F190/RES_summary!F$19</f>
        <v>0</v>
      </c>
      <c r="G253" s="178">
        <f>G190/RES_summary!G$19</f>
        <v>0</v>
      </c>
      <c r="H253" s="178">
        <f>H190/RES_summary!H$19</f>
        <v>0</v>
      </c>
      <c r="I253" s="178">
        <f>I190/RES_summary!I$19</f>
        <v>0</v>
      </c>
      <c r="J253" s="178">
        <f>J190/RES_summary!J$19</f>
        <v>0</v>
      </c>
      <c r="K253" s="178">
        <f>K190/RES_summary!K$19</f>
        <v>0</v>
      </c>
      <c r="L253" s="178">
        <f>L190/RES_summary!L$19</f>
        <v>0</v>
      </c>
      <c r="M253" s="178">
        <f>M190/RES_summary!M$19</f>
        <v>0</v>
      </c>
      <c r="N253" s="178">
        <f>N190/RES_summary!N$19</f>
        <v>0</v>
      </c>
      <c r="O253" s="178">
        <f>O190/RES_summary!O$19</f>
        <v>0</v>
      </c>
      <c r="P253" s="178">
        <f>P190/RES_summary!P$19</f>
        <v>0</v>
      </c>
      <c r="Q253" s="178">
        <f>Q190/RES_summary!Q$19</f>
        <v>0</v>
      </c>
    </row>
    <row r="254" spans="1:17" ht="12" customHeight="1" x14ac:dyDescent="0.25">
      <c r="A254" s="23" t="s">
        <v>58</v>
      </c>
      <c r="B254" s="177">
        <f>B191/RES_summary!B$19</f>
        <v>0</v>
      </c>
      <c r="C254" s="177">
        <f>C191/RES_summary!C$19</f>
        <v>0</v>
      </c>
      <c r="D254" s="177">
        <f>D191/RES_summary!D$19</f>
        <v>0</v>
      </c>
      <c r="E254" s="177">
        <f>E191/RES_summary!E$19</f>
        <v>0</v>
      </c>
      <c r="F254" s="177">
        <f>F191/RES_summary!F$19</f>
        <v>0</v>
      </c>
      <c r="G254" s="177">
        <f>G191/RES_summary!G$19</f>
        <v>0</v>
      </c>
      <c r="H254" s="177">
        <f>H191/RES_summary!H$19</f>
        <v>0</v>
      </c>
      <c r="I254" s="177">
        <f>I191/RES_summary!I$19</f>
        <v>0</v>
      </c>
      <c r="J254" s="177">
        <f>J191/RES_summary!J$19</f>
        <v>0</v>
      </c>
      <c r="K254" s="177">
        <f>K191/RES_summary!K$19</f>
        <v>0</v>
      </c>
      <c r="L254" s="177">
        <f>L191/RES_summary!L$19</f>
        <v>0</v>
      </c>
      <c r="M254" s="177">
        <f>M191/RES_summary!M$19</f>
        <v>0</v>
      </c>
      <c r="N254" s="177">
        <f>N191/RES_summary!N$19</f>
        <v>0</v>
      </c>
      <c r="O254" s="177">
        <f>O191/RES_summary!O$19</f>
        <v>0</v>
      </c>
      <c r="P254" s="177">
        <f>P191/RES_summary!P$19</f>
        <v>0</v>
      </c>
      <c r="Q254" s="177">
        <f>Q191/RES_summary!Q$19</f>
        <v>0</v>
      </c>
    </row>
    <row r="255" spans="1:17" ht="12" customHeight="1" x14ac:dyDescent="0.25">
      <c r="A255" s="23" t="s">
        <v>60</v>
      </c>
      <c r="B255" s="177">
        <f>B192/RES_summary!B$19</f>
        <v>0</v>
      </c>
      <c r="C255" s="177">
        <f>C192/RES_summary!C$19</f>
        <v>0</v>
      </c>
      <c r="D255" s="177">
        <f>D192/RES_summary!D$19</f>
        <v>0</v>
      </c>
      <c r="E255" s="177">
        <f>E192/RES_summary!E$19</f>
        <v>0</v>
      </c>
      <c r="F255" s="177">
        <f>F192/RES_summary!F$19</f>
        <v>0</v>
      </c>
      <c r="G255" s="177">
        <f>G192/RES_summary!G$19</f>
        <v>0</v>
      </c>
      <c r="H255" s="177">
        <f>H192/RES_summary!H$19</f>
        <v>0</v>
      </c>
      <c r="I255" s="177">
        <f>I192/RES_summary!I$19</f>
        <v>0</v>
      </c>
      <c r="J255" s="177">
        <f>J192/RES_summary!J$19</f>
        <v>0</v>
      </c>
      <c r="K255" s="177">
        <f>K192/RES_summary!K$19</f>
        <v>0</v>
      </c>
      <c r="L255" s="177">
        <f>L192/RES_summary!L$19</f>
        <v>0</v>
      </c>
      <c r="M255" s="177">
        <f>M192/RES_summary!M$19</f>
        <v>0</v>
      </c>
      <c r="N255" s="177">
        <f>N192/RES_summary!N$19</f>
        <v>0</v>
      </c>
      <c r="O255" s="177">
        <f>O192/RES_summary!O$19</f>
        <v>0</v>
      </c>
      <c r="P255" s="177">
        <f>P192/RES_summary!P$19</f>
        <v>0</v>
      </c>
      <c r="Q255" s="177">
        <f>Q192/RES_summary!Q$19</f>
        <v>0</v>
      </c>
    </row>
    <row r="256" spans="1:17" ht="12.95" customHeight="1" x14ac:dyDescent="0.25">
      <c r="A256" s="158" t="s">
        <v>112</v>
      </c>
      <c r="B256" s="178">
        <f>B193/RES_summary!B$19</f>
        <v>0</v>
      </c>
      <c r="C256" s="178">
        <f>C193/RES_summary!C$19</f>
        <v>0</v>
      </c>
      <c r="D256" s="178">
        <f>D193/RES_summary!D$19</f>
        <v>0</v>
      </c>
      <c r="E256" s="178">
        <f>E193/RES_summary!E$19</f>
        <v>0</v>
      </c>
      <c r="F256" s="178">
        <f>F193/RES_summary!F$19</f>
        <v>0</v>
      </c>
      <c r="G256" s="178">
        <f>G193/RES_summary!G$19</f>
        <v>0</v>
      </c>
      <c r="H256" s="178">
        <f>H193/RES_summary!H$19</f>
        <v>0</v>
      </c>
      <c r="I256" s="178">
        <f>I193/RES_summary!I$19</f>
        <v>0</v>
      </c>
      <c r="J256" s="178">
        <f>J193/RES_summary!J$19</f>
        <v>0</v>
      </c>
      <c r="K256" s="178">
        <f>K193/RES_summary!K$19</f>
        <v>0</v>
      </c>
      <c r="L256" s="178">
        <f>L193/RES_summary!L$19</f>
        <v>0</v>
      </c>
      <c r="M256" s="178">
        <f>M193/RES_summary!M$19</f>
        <v>0</v>
      </c>
      <c r="N256" s="178">
        <f>N193/RES_summary!N$19</f>
        <v>0</v>
      </c>
      <c r="O256" s="178">
        <f>O193/RES_summary!O$19</f>
        <v>0</v>
      </c>
      <c r="P256" s="178">
        <f>P193/RES_summary!P$19</f>
        <v>0</v>
      </c>
      <c r="Q256" s="178">
        <f>Q193/RES_summary!Q$19</f>
        <v>0</v>
      </c>
    </row>
    <row r="257" spans="1:17" ht="12" customHeight="1" x14ac:dyDescent="0.25">
      <c r="A257" s="23" t="s">
        <v>60</v>
      </c>
      <c r="B257" s="177">
        <f>B194/RES_summary!B$19</f>
        <v>0</v>
      </c>
      <c r="C257" s="177">
        <f>C194/RES_summary!C$19</f>
        <v>0</v>
      </c>
      <c r="D257" s="177">
        <f>D194/RES_summary!D$19</f>
        <v>0</v>
      </c>
      <c r="E257" s="177">
        <f>E194/RES_summary!E$19</f>
        <v>0</v>
      </c>
      <c r="F257" s="177">
        <f>F194/RES_summary!F$19</f>
        <v>0</v>
      </c>
      <c r="G257" s="177">
        <f>G194/RES_summary!G$19</f>
        <v>0</v>
      </c>
      <c r="H257" s="177">
        <f>H194/RES_summary!H$19</f>
        <v>0</v>
      </c>
      <c r="I257" s="177">
        <f>I194/RES_summary!I$19</f>
        <v>0</v>
      </c>
      <c r="J257" s="177">
        <f>J194/RES_summary!J$19</f>
        <v>0</v>
      </c>
      <c r="K257" s="177">
        <f>K194/RES_summary!K$19</f>
        <v>0</v>
      </c>
      <c r="L257" s="177">
        <f>L194/RES_summary!L$19</f>
        <v>0</v>
      </c>
      <c r="M257" s="177">
        <f>M194/RES_summary!M$19</f>
        <v>0</v>
      </c>
      <c r="N257" s="177">
        <f>N194/RES_summary!N$19</f>
        <v>0</v>
      </c>
      <c r="O257" s="177">
        <f>O194/RES_summary!O$19</f>
        <v>0</v>
      </c>
      <c r="P257" s="177">
        <f>P194/RES_summary!P$19</f>
        <v>0</v>
      </c>
      <c r="Q257" s="177">
        <f>Q194/RES_summary!Q$19</f>
        <v>0</v>
      </c>
    </row>
    <row r="258" spans="1:17" ht="12" customHeight="1" x14ac:dyDescent="0.25">
      <c r="A258" s="158" t="s">
        <v>63</v>
      </c>
      <c r="B258" s="178">
        <f>B195/RES_summary!B$19</f>
        <v>0</v>
      </c>
      <c r="C258" s="178">
        <f>C195/RES_summary!C$19</f>
        <v>0</v>
      </c>
      <c r="D258" s="178">
        <f>D195/RES_summary!D$19</f>
        <v>0</v>
      </c>
      <c r="E258" s="178">
        <f>E195/RES_summary!E$19</f>
        <v>0</v>
      </c>
      <c r="F258" s="178">
        <f>F195/RES_summary!F$19</f>
        <v>0</v>
      </c>
      <c r="G258" s="178">
        <f>G195/RES_summary!G$19</f>
        <v>0</v>
      </c>
      <c r="H258" s="178">
        <f>H195/RES_summary!H$19</f>
        <v>0</v>
      </c>
      <c r="I258" s="178">
        <f>I195/RES_summary!I$19</f>
        <v>0</v>
      </c>
      <c r="J258" s="178">
        <f>J195/RES_summary!J$19</f>
        <v>0</v>
      </c>
      <c r="K258" s="178">
        <f>K195/RES_summary!K$19</f>
        <v>0</v>
      </c>
      <c r="L258" s="178">
        <f>L195/RES_summary!L$19</f>
        <v>0</v>
      </c>
      <c r="M258" s="178">
        <f>M195/RES_summary!M$19</f>
        <v>0</v>
      </c>
      <c r="N258" s="178">
        <f>N195/RES_summary!N$19</f>
        <v>0</v>
      </c>
      <c r="O258" s="178">
        <f>O195/RES_summary!O$19</f>
        <v>0</v>
      </c>
      <c r="P258" s="178">
        <f>P195/RES_summary!P$19</f>
        <v>0</v>
      </c>
      <c r="Q258" s="178">
        <f>Q195/RES_summary!Q$19</f>
        <v>0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0</v>
      </c>
      <c r="C260" s="183">
        <f>C197/RES_summary!C$19</f>
        <v>0</v>
      </c>
      <c r="D260" s="183">
        <f>D197/RES_summary!D$19</f>
        <v>0</v>
      </c>
      <c r="E260" s="183">
        <f>E197/RES_summary!E$19</f>
        <v>0</v>
      </c>
      <c r="F260" s="183">
        <f>F197/RES_summary!F$19</f>
        <v>0</v>
      </c>
      <c r="G260" s="183">
        <f>G197/RES_summary!G$19</f>
        <v>0</v>
      </c>
      <c r="H260" s="183">
        <f>H197/RES_summary!H$19</f>
        <v>0</v>
      </c>
      <c r="I260" s="183">
        <f>I197/RES_summary!I$19</f>
        <v>0</v>
      </c>
      <c r="J260" s="183">
        <f>J197/RES_summary!J$19</f>
        <v>0</v>
      </c>
      <c r="K260" s="183">
        <f>K197/RES_summary!K$19</f>
        <v>0</v>
      </c>
      <c r="L260" s="183">
        <f>L197/RES_summary!L$19</f>
        <v>0</v>
      </c>
      <c r="M260" s="183">
        <f>M197/RES_summary!M$19</f>
        <v>0</v>
      </c>
      <c r="N260" s="183">
        <f>N197/RES_summary!N$19</f>
        <v>0</v>
      </c>
      <c r="O260" s="183">
        <f>O197/RES_summary!O$19</f>
        <v>0</v>
      </c>
      <c r="P260" s="183">
        <f>P197/RES_summary!P$19</f>
        <v>0</v>
      </c>
      <c r="Q260" s="183">
        <f>Q197/RES_summary!Q$19</f>
        <v>0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0</v>
      </c>
      <c r="F261" s="183">
        <f>F198/RES_summary!F$19</f>
        <v>0</v>
      </c>
      <c r="G261" s="183">
        <f>G198/RES_summary!G$19</f>
        <v>0</v>
      </c>
      <c r="H261" s="183">
        <f>H198/RES_summary!H$19</f>
        <v>0</v>
      </c>
      <c r="I261" s="183">
        <f>I198/RES_summary!I$19</f>
        <v>0</v>
      </c>
      <c r="J261" s="183">
        <f>J198/RES_summary!J$19</f>
        <v>0</v>
      </c>
      <c r="K261" s="183">
        <f>K198/RES_summary!K$19</f>
        <v>0</v>
      </c>
      <c r="L261" s="183">
        <f>L198/RES_summary!L$19</f>
        <v>0</v>
      </c>
      <c r="M261" s="183">
        <f>M198/RES_summary!M$19</f>
        <v>0</v>
      </c>
      <c r="N261" s="183">
        <f>N198/RES_summary!N$19</f>
        <v>0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0</v>
      </c>
      <c r="F262" s="182">
        <f>F199/RES_summary!F$19</f>
        <v>0</v>
      </c>
      <c r="G262" s="182">
        <f>G199/RES_summary!G$19</f>
        <v>0</v>
      </c>
      <c r="H262" s="182">
        <f>H199/RES_summary!H$19</f>
        <v>0</v>
      </c>
      <c r="I262" s="182">
        <f>I199/RES_summary!I$19</f>
        <v>0</v>
      </c>
      <c r="J262" s="182">
        <f>J199/RES_summary!J$19</f>
        <v>0</v>
      </c>
      <c r="K262" s="182">
        <f>K199/RES_summary!K$19</f>
        <v>0</v>
      </c>
      <c r="L262" s="182">
        <f>L199/RES_summary!L$19</f>
        <v>0</v>
      </c>
      <c r="M262" s="182">
        <f>M199/RES_summary!M$19</f>
        <v>0</v>
      </c>
      <c r="N262" s="182">
        <f>N199/RES_summary!N$19</f>
        <v>0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0</v>
      </c>
      <c r="F263" s="181">
        <f>F200/RES_summary!F$19</f>
        <v>0</v>
      </c>
      <c r="G263" s="181">
        <f>G200/RES_summary!G$19</f>
        <v>0</v>
      </c>
      <c r="H263" s="181">
        <f>H200/RES_summary!H$19</f>
        <v>0</v>
      </c>
      <c r="I263" s="181">
        <f>I200/RES_summary!I$19</f>
        <v>0</v>
      </c>
      <c r="J263" s="181">
        <f>J200/RES_summary!J$19</f>
        <v>0</v>
      </c>
      <c r="K263" s="181">
        <f>K200/RES_summary!K$19</f>
        <v>0</v>
      </c>
      <c r="L263" s="181">
        <f>L200/RES_summary!L$19</f>
        <v>0</v>
      </c>
      <c r="M263" s="181">
        <f>M200/RES_summary!M$19</f>
        <v>0</v>
      </c>
      <c r="N263" s="181">
        <f>N200/RES_summary!N$19</f>
        <v>0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0</v>
      </c>
      <c r="C264" s="180">
        <f>C201/RES_summary!C$19</f>
        <v>0</v>
      </c>
      <c r="D264" s="180">
        <f>D201/RES_summary!D$19</f>
        <v>0</v>
      </c>
      <c r="E264" s="180">
        <f>E201/RES_summary!E$19</f>
        <v>0</v>
      </c>
      <c r="F264" s="180">
        <f>F201/RES_summary!F$19</f>
        <v>0</v>
      </c>
      <c r="G264" s="180">
        <f>G201/RES_summary!G$19</f>
        <v>0</v>
      </c>
      <c r="H264" s="180">
        <f>H201/RES_summary!H$19</f>
        <v>0</v>
      </c>
      <c r="I264" s="180">
        <f>I201/RES_summary!I$19</f>
        <v>0</v>
      </c>
      <c r="J264" s="180">
        <f>J201/RES_summary!J$19</f>
        <v>0</v>
      </c>
      <c r="K264" s="180">
        <f>K201/RES_summary!K$19</f>
        <v>0</v>
      </c>
      <c r="L264" s="180">
        <f>L201/RES_summary!L$19</f>
        <v>0</v>
      </c>
      <c r="M264" s="180">
        <f>M201/RES_summary!M$19</f>
        <v>0</v>
      </c>
      <c r="N264" s="180">
        <f>N201/RES_summary!N$19</f>
        <v>0</v>
      </c>
      <c r="O264" s="180">
        <f>O201/RES_summary!O$19</f>
        <v>0</v>
      </c>
      <c r="P264" s="180">
        <f>P201/RES_summary!P$19</f>
        <v>0</v>
      </c>
      <c r="Q264" s="180">
        <f>Q201/RES_summary!Q$19</f>
        <v>0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0</v>
      </c>
      <c r="E265" s="179">
        <f>E202/RES_summary!E$19</f>
        <v>0</v>
      </c>
      <c r="F265" s="179">
        <f>F202/RES_summary!F$19</f>
        <v>0</v>
      </c>
      <c r="G265" s="179">
        <f>G202/RES_summary!G$19</f>
        <v>0</v>
      </c>
      <c r="H265" s="179">
        <f>H202/RES_summary!H$19</f>
        <v>0</v>
      </c>
      <c r="I265" s="179">
        <f>I202/RES_summary!I$19</f>
        <v>0</v>
      </c>
      <c r="J265" s="179">
        <f>J202/RES_summary!J$19</f>
        <v>0</v>
      </c>
      <c r="K265" s="179">
        <f>K202/RES_summary!K$19</f>
        <v>0</v>
      </c>
      <c r="L265" s="179">
        <f>L202/RES_summary!L$19</f>
        <v>0</v>
      </c>
      <c r="M265" s="179">
        <f>M202/RES_summary!M$19</f>
        <v>0</v>
      </c>
      <c r="N265" s="179">
        <f>N202/RES_summary!N$19</f>
        <v>0</v>
      </c>
      <c r="O265" s="179">
        <f>O202/RES_summary!O$19</f>
        <v>0</v>
      </c>
      <c r="P265" s="179">
        <f>P202/RES_summary!P$19</f>
        <v>0</v>
      </c>
      <c r="Q265" s="179">
        <f>Q202/RES_summary!Q$19</f>
        <v>0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0</v>
      </c>
      <c r="E266" s="177">
        <f>E203/RES_summary!E$19</f>
        <v>0</v>
      </c>
      <c r="F266" s="177">
        <f>F203/RES_summary!F$19</f>
        <v>0</v>
      </c>
      <c r="G266" s="177">
        <f>G203/RES_summary!G$19</f>
        <v>0</v>
      </c>
      <c r="H266" s="177">
        <f>H203/RES_summary!H$19</f>
        <v>0</v>
      </c>
      <c r="I266" s="177">
        <f>I203/RES_summary!I$19</f>
        <v>0</v>
      </c>
      <c r="J266" s="177">
        <f>J203/RES_summary!J$19</f>
        <v>0</v>
      </c>
      <c r="K266" s="177">
        <f>K203/RES_summary!K$19</f>
        <v>0</v>
      </c>
      <c r="L266" s="177">
        <f>L203/RES_summary!L$19</f>
        <v>0</v>
      </c>
      <c r="M266" s="177">
        <f>M203/RES_summary!M$19</f>
        <v>0</v>
      </c>
      <c r="N266" s="177">
        <f>N203/RES_summary!N$19</f>
        <v>0</v>
      </c>
      <c r="O266" s="177">
        <f>O203/RES_summary!O$19</f>
        <v>0</v>
      </c>
      <c r="P266" s="177">
        <f>P203/RES_summary!P$19</f>
        <v>0</v>
      </c>
      <c r="Q266" s="177">
        <f>Q203/RES_summary!Q$19</f>
        <v>0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0</v>
      </c>
      <c r="E267" s="177">
        <f>E204/RES_summary!E$19</f>
        <v>0</v>
      </c>
      <c r="F267" s="177">
        <f>F204/RES_summary!F$19</f>
        <v>0</v>
      </c>
      <c r="G267" s="177">
        <f>G204/RES_summary!G$19</f>
        <v>0</v>
      </c>
      <c r="H267" s="177">
        <f>H204/RES_summary!H$19</f>
        <v>0</v>
      </c>
      <c r="I267" s="177">
        <f>I204/RES_summary!I$19</f>
        <v>0</v>
      </c>
      <c r="J267" s="177">
        <f>J204/RES_summary!J$19</f>
        <v>0</v>
      </c>
      <c r="K267" s="177">
        <f>K204/RES_summary!K$19</f>
        <v>0</v>
      </c>
      <c r="L267" s="177">
        <f>L204/RES_summary!L$19</f>
        <v>0</v>
      </c>
      <c r="M267" s="177">
        <f>M204/RES_summary!M$19</f>
        <v>0</v>
      </c>
      <c r="N267" s="177">
        <f>N204/RES_summary!N$19</f>
        <v>0</v>
      </c>
      <c r="O267" s="177">
        <f>O204/RES_summary!O$19</f>
        <v>0</v>
      </c>
      <c r="P267" s="177">
        <f>P204/RES_summary!P$19</f>
        <v>0</v>
      </c>
      <c r="Q267" s="177">
        <f>Q204/RES_summary!Q$19</f>
        <v>0</v>
      </c>
    </row>
    <row r="268" spans="1:17" ht="12" customHeight="1" x14ac:dyDescent="0.25">
      <c r="A268" s="158" t="s">
        <v>62</v>
      </c>
      <c r="B268" s="178">
        <f>B205/RES_summary!B$19</f>
        <v>0</v>
      </c>
      <c r="C268" s="178">
        <f>C205/RES_summary!C$19</f>
        <v>0</v>
      </c>
      <c r="D268" s="178">
        <f>D205/RES_summary!D$19</f>
        <v>0</v>
      </c>
      <c r="E268" s="178">
        <f>E205/RES_summary!E$19</f>
        <v>0</v>
      </c>
      <c r="F268" s="178">
        <f>F205/RES_summary!F$19</f>
        <v>0</v>
      </c>
      <c r="G268" s="178">
        <f>G205/RES_summary!G$19</f>
        <v>0</v>
      </c>
      <c r="H268" s="178">
        <f>H205/RES_summary!H$19</f>
        <v>0</v>
      </c>
      <c r="I268" s="178">
        <f>I205/RES_summary!I$19</f>
        <v>0</v>
      </c>
      <c r="J268" s="178">
        <f>J205/RES_summary!J$19</f>
        <v>0</v>
      </c>
      <c r="K268" s="178">
        <f>K205/RES_summary!K$19</f>
        <v>0</v>
      </c>
      <c r="L268" s="178">
        <f>L205/RES_summary!L$19</f>
        <v>0</v>
      </c>
      <c r="M268" s="178">
        <f>M205/RES_summary!M$19</f>
        <v>0</v>
      </c>
      <c r="N268" s="178">
        <f>N205/RES_summary!N$19</f>
        <v>0</v>
      </c>
      <c r="O268" s="178">
        <f>O205/RES_summary!O$19</f>
        <v>0</v>
      </c>
      <c r="P268" s="178">
        <f>P205/RES_summary!P$19</f>
        <v>0</v>
      </c>
      <c r="Q268" s="178">
        <f>Q205/RES_summary!Q$19</f>
        <v>0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0</v>
      </c>
      <c r="C270" s="177">
        <f>C207/RES_summary!C$19</f>
        <v>0</v>
      </c>
      <c r="D270" s="177">
        <f>D207/RES_summary!D$19</f>
        <v>0</v>
      </c>
      <c r="E270" s="177">
        <f>E207/RES_summary!E$19</f>
        <v>0</v>
      </c>
      <c r="F270" s="177">
        <f>F207/RES_summary!F$19</f>
        <v>0</v>
      </c>
      <c r="G270" s="177">
        <f>G207/RES_summary!G$19</f>
        <v>0</v>
      </c>
      <c r="H270" s="177">
        <f>H207/RES_summary!H$19</f>
        <v>0</v>
      </c>
      <c r="I270" s="177">
        <f>I207/RES_summary!I$19</f>
        <v>0</v>
      </c>
      <c r="J270" s="177">
        <f>J207/RES_summary!J$19</f>
        <v>0</v>
      </c>
      <c r="K270" s="177">
        <f>K207/RES_summary!K$19</f>
        <v>0</v>
      </c>
      <c r="L270" s="177">
        <f>L207/RES_summary!L$19</f>
        <v>0</v>
      </c>
      <c r="M270" s="177">
        <f>M207/RES_summary!M$19</f>
        <v>0</v>
      </c>
      <c r="N270" s="177">
        <f>N207/RES_summary!N$19</f>
        <v>0</v>
      </c>
      <c r="O270" s="177">
        <f>O207/RES_summary!O$19</f>
        <v>0</v>
      </c>
      <c r="P270" s="177">
        <f>P207/RES_summary!P$19</f>
        <v>0</v>
      </c>
      <c r="Q270" s="177">
        <f>Q207/RES_summary!Q$19</f>
        <v>0</v>
      </c>
    </row>
    <row r="271" spans="1:17" ht="12" customHeight="1" x14ac:dyDescent="0.25">
      <c r="A271" s="29" t="s">
        <v>140</v>
      </c>
      <c r="B271" s="176">
        <f>B208/RES_summary!B$19</f>
        <v>0</v>
      </c>
      <c r="C271" s="176">
        <f>C208/RES_summary!C$19</f>
        <v>0</v>
      </c>
      <c r="D271" s="176">
        <f>D208/RES_summary!D$19</f>
        <v>0</v>
      </c>
      <c r="E271" s="176">
        <f>E208/RES_summary!E$19</f>
        <v>0</v>
      </c>
      <c r="F271" s="176">
        <f>F208/RES_summary!F$19</f>
        <v>0</v>
      </c>
      <c r="G271" s="176">
        <f>G208/RES_summary!G$19</f>
        <v>0</v>
      </c>
      <c r="H271" s="176">
        <f>H208/RES_summary!H$19</f>
        <v>0</v>
      </c>
      <c r="I271" s="176">
        <f>I208/RES_summary!I$19</f>
        <v>0</v>
      </c>
      <c r="J271" s="176">
        <f>J208/RES_summary!J$19</f>
        <v>0</v>
      </c>
      <c r="K271" s="176">
        <f>K208/RES_summary!K$19</f>
        <v>0</v>
      </c>
      <c r="L271" s="176">
        <f>L208/RES_summary!L$19</f>
        <v>0</v>
      </c>
      <c r="M271" s="176">
        <f>M208/RES_summary!M$19</f>
        <v>0</v>
      </c>
      <c r="N271" s="176">
        <f>N208/RES_summary!N$19</f>
        <v>0</v>
      </c>
      <c r="O271" s="176">
        <f>O208/RES_summary!O$19</f>
        <v>0</v>
      </c>
      <c r="P271" s="176">
        <f>P208/RES_summary!P$19</f>
        <v>0</v>
      </c>
      <c r="Q271" s="176">
        <f>Q208/RES_summary!Q$19</f>
        <v>0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0</v>
      </c>
      <c r="C273" s="184">
        <f>C210/RES_summary!C$19</f>
        <v>0</v>
      </c>
      <c r="D273" s="184">
        <f>D210/RES_summary!D$19</f>
        <v>0</v>
      </c>
      <c r="E273" s="184">
        <f>E210/RES_summary!E$19</f>
        <v>0</v>
      </c>
      <c r="F273" s="184">
        <f>F210/RES_summary!F$19</f>
        <v>0</v>
      </c>
      <c r="G273" s="184">
        <f>G210/RES_summary!G$19</f>
        <v>0</v>
      </c>
      <c r="H273" s="184">
        <f>H210/RES_summary!H$19</f>
        <v>0</v>
      </c>
      <c r="I273" s="184">
        <f>I210/RES_summary!I$19</f>
        <v>0</v>
      </c>
      <c r="J273" s="184">
        <f>J210/RES_summary!J$19</f>
        <v>0</v>
      </c>
      <c r="K273" s="184">
        <f>K210/RES_summary!K$19</f>
        <v>0</v>
      </c>
      <c r="L273" s="184">
        <f>L210/RES_summary!L$19</f>
        <v>0</v>
      </c>
      <c r="M273" s="184">
        <f>M210/RES_summary!M$19</f>
        <v>0</v>
      </c>
      <c r="N273" s="184">
        <f>N210/RES_summary!N$19</f>
        <v>0</v>
      </c>
      <c r="O273" s="184">
        <f>O210/RES_summary!O$19</f>
        <v>0</v>
      </c>
      <c r="P273" s="184">
        <f>P210/RES_summary!P$19</f>
        <v>0</v>
      </c>
      <c r="Q273" s="184">
        <f>Q210/RES_summary!Q$19</f>
        <v>0</v>
      </c>
    </row>
    <row r="274" spans="1:17" ht="12" customHeight="1" x14ac:dyDescent="0.25">
      <c r="A274" s="158" t="s">
        <v>65</v>
      </c>
      <c r="B274" s="178">
        <f>B211/RES_summary!B$19</f>
        <v>0</v>
      </c>
      <c r="C274" s="178">
        <f>C211/RES_summary!C$19</f>
        <v>0</v>
      </c>
      <c r="D274" s="178">
        <f>D211/RES_summary!D$19</f>
        <v>0</v>
      </c>
      <c r="E274" s="178">
        <f>E211/RES_summary!E$19</f>
        <v>0</v>
      </c>
      <c r="F274" s="178">
        <f>F211/RES_summary!F$19</f>
        <v>0</v>
      </c>
      <c r="G274" s="178">
        <f>G211/RES_summary!G$19</f>
        <v>0</v>
      </c>
      <c r="H274" s="178">
        <f>H211/RES_summary!H$19</f>
        <v>0</v>
      </c>
      <c r="I274" s="178">
        <f>I211/RES_summary!I$19</f>
        <v>0</v>
      </c>
      <c r="J274" s="178">
        <f>J211/RES_summary!J$19</f>
        <v>0</v>
      </c>
      <c r="K274" s="178">
        <f>K211/RES_summary!K$19</f>
        <v>0</v>
      </c>
      <c r="L274" s="178">
        <f>L211/RES_summary!L$19</f>
        <v>0</v>
      </c>
      <c r="M274" s="178">
        <f>M211/RES_summary!M$19</f>
        <v>0</v>
      </c>
      <c r="N274" s="178">
        <f>N211/RES_summary!N$19</f>
        <v>0</v>
      </c>
      <c r="O274" s="178">
        <f>O211/RES_summary!O$19</f>
        <v>0</v>
      </c>
      <c r="P274" s="178">
        <f>P211/RES_summary!P$19</f>
        <v>0</v>
      </c>
      <c r="Q274" s="178">
        <f>Q211/RES_summary!Q$19</f>
        <v>0</v>
      </c>
    </row>
    <row r="275" spans="1:17" ht="12" customHeight="1" x14ac:dyDescent="0.25">
      <c r="A275" s="23" t="s">
        <v>58</v>
      </c>
      <c r="B275" s="177">
        <f>B212/RES_summary!B$19</f>
        <v>0</v>
      </c>
      <c r="C275" s="177">
        <f>C212/RES_summary!C$19</f>
        <v>0</v>
      </c>
      <c r="D275" s="177">
        <f>D212/RES_summary!D$19</f>
        <v>0</v>
      </c>
      <c r="E275" s="177">
        <f>E212/RES_summary!E$19</f>
        <v>0</v>
      </c>
      <c r="F275" s="177">
        <f>F212/RES_summary!F$19</f>
        <v>0</v>
      </c>
      <c r="G275" s="177">
        <f>G212/RES_summary!G$19</f>
        <v>0</v>
      </c>
      <c r="H275" s="177">
        <f>H212/RES_summary!H$19</f>
        <v>0</v>
      </c>
      <c r="I275" s="177">
        <f>I212/RES_summary!I$19</f>
        <v>0</v>
      </c>
      <c r="J275" s="177">
        <f>J212/RES_summary!J$19</f>
        <v>0</v>
      </c>
      <c r="K275" s="177">
        <f>K212/RES_summary!K$19</f>
        <v>0</v>
      </c>
      <c r="L275" s="177">
        <f>L212/RES_summary!L$19</f>
        <v>0</v>
      </c>
      <c r="M275" s="177">
        <f>M212/RES_summary!M$19</f>
        <v>0</v>
      </c>
      <c r="N275" s="177">
        <f>N212/RES_summary!N$19</f>
        <v>0</v>
      </c>
      <c r="O275" s="177">
        <f>O212/RES_summary!O$19</f>
        <v>0</v>
      </c>
      <c r="P275" s="177">
        <f>P212/RES_summary!P$19</f>
        <v>0</v>
      </c>
      <c r="Q275" s="177">
        <f>Q212/RES_summary!Q$19</f>
        <v>0</v>
      </c>
    </row>
    <row r="276" spans="1:17" ht="12" customHeight="1" x14ac:dyDescent="0.25">
      <c r="A276" s="23" t="s">
        <v>60</v>
      </c>
      <c r="B276" s="177">
        <f>B213/RES_summary!B$19</f>
        <v>0</v>
      </c>
      <c r="C276" s="177">
        <f>C213/RES_summary!C$19</f>
        <v>0</v>
      </c>
      <c r="D276" s="177">
        <f>D213/RES_summary!D$19</f>
        <v>0</v>
      </c>
      <c r="E276" s="177">
        <f>E213/RES_summary!E$19</f>
        <v>0</v>
      </c>
      <c r="F276" s="177">
        <f>F213/RES_summary!F$19</f>
        <v>0</v>
      </c>
      <c r="G276" s="177">
        <f>G213/RES_summary!G$19</f>
        <v>0</v>
      </c>
      <c r="H276" s="177">
        <f>H213/RES_summary!H$19</f>
        <v>0</v>
      </c>
      <c r="I276" s="177">
        <f>I213/RES_summary!I$19</f>
        <v>0</v>
      </c>
      <c r="J276" s="177">
        <f>J213/RES_summary!J$19</f>
        <v>0</v>
      </c>
      <c r="K276" s="177">
        <f>K213/RES_summary!K$19</f>
        <v>0</v>
      </c>
      <c r="L276" s="177">
        <f>L213/RES_summary!L$19</f>
        <v>0</v>
      </c>
      <c r="M276" s="177">
        <f>M213/RES_summary!M$19</f>
        <v>0</v>
      </c>
      <c r="N276" s="177">
        <f>N213/RES_summary!N$19</f>
        <v>0</v>
      </c>
      <c r="O276" s="177">
        <f>O213/RES_summary!O$19</f>
        <v>0</v>
      </c>
      <c r="P276" s="177">
        <f>P213/RES_summary!P$19</f>
        <v>0</v>
      </c>
      <c r="Q276" s="177">
        <f>Q213/RES_summary!Q$19</f>
        <v>0</v>
      </c>
    </row>
    <row r="277" spans="1:17" ht="12" customHeight="1" x14ac:dyDescent="0.25">
      <c r="A277" s="158" t="s">
        <v>112</v>
      </c>
      <c r="B277" s="178">
        <f>B214/RES_summary!B$19</f>
        <v>0</v>
      </c>
      <c r="C277" s="178">
        <f>C214/RES_summary!C$19</f>
        <v>0</v>
      </c>
      <c r="D277" s="178">
        <f>D214/RES_summary!D$19</f>
        <v>0</v>
      </c>
      <c r="E277" s="178">
        <f>E214/RES_summary!E$19</f>
        <v>0</v>
      </c>
      <c r="F277" s="178">
        <f>F214/RES_summary!F$19</f>
        <v>0</v>
      </c>
      <c r="G277" s="178">
        <f>G214/RES_summary!G$19</f>
        <v>0</v>
      </c>
      <c r="H277" s="178">
        <f>H214/RES_summary!H$19</f>
        <v>0</v>
      </c>
      <c r="I277" s="178">
        <f>I214/RES_summary!I$19</f>
        <v>0</v>
      </c>
      <c r="J277" s="178">
        <f>J214/RES_summary!J$19</f>
        <v>0</v>
      </c>
      <c r="K277" s="178">
        <f>K214/RES_summary!K$19</f>
        <v>0</v>
      </c>
      <c r="L277" s="178">
        <f>L214/RES_summary!L$19</f>
        <v>0</v>
      </c>
      <c r="M277" s="178">
        <f>M214/RES_summary!M$19</f>
        <v>0</v>
      </c>
      <c r="N277" s="178">
        <f>N214/RES_summary!N$19</f>
        <v>0</v>
      </c>
      <c r="O277" s="178">
        <f>O214/RES_summary!O$19</f>
        <v>0</v>
      </c>
      <c r="P277" s="178">
        <f>P214/RES_summary!P$19</f>
        <v>0</v>
      </c>
      <c r="Q277" s="178">
        <f>Q214/RES_summary!Q$19</f>
        <v>0</v>
      </c>
    </row>
    <row r="278" spans="1:17" ht="12" customHeight="1" x14ac:dyDescent="0.25">
      <c r="A278" s="23" t="s">
        <v>60</v>
      </c>
      <c r="B278" s="177">
        <f>B215/RES_summary!B$19</f>
        <v>0</v>
      </c>
      <c r="C278" s="177">
        <f>C215/RES_summary!C$19</f>
        <v>0</v>
      </c>
      <c r="D278" s="177">
        <f>D215/RES_summary!D$19</f>
        <v>0</v>
      </c>
      <c r="E278" s="177">
        <f>E215/RES_summary!E$19</f>
        <v>0</v>
      </c>
      <c r="F278" s="177">
        <f>F215/RES_summary!F$19</f>
        <v>0</v>
      </c>
      <c r="G278" s="177">
        <f>G215/RES_summary!G$19</f>
        <v>0</v>
      </c>
      <c r="H278" s="177">
        <f>H215/RES_summary!H$19</f>
        <v>0</v>
      </c>
      <c r="I278" s="177">
        <f>I215/RES_summary!I$19</f>
        <v>0</v>
      </c>
      <c r="J278" s="177">
        <f>J215/RES_summary!J$19</f>
        <v>0</v>
      </c>
      <c r="K278" s="177">
        <f>K215/RES_summary!K$19</f>
        <v>0</v>
      </c>
      <c r="L278" s="177">
        <f>L215/RES_summary!L$19</f>
        <v>0</v>
      </c>
      <c r="M278" s="177">
        <f>M215/RES_summary!M$19</f>
        <v>0</v>
      </c>
      <c r="N278" s="177">
        <f>N215/RES_summary!N$19</f>
        <v>0</v>
      </c>
      <c r="O278" s="177">
        <f>O215/RES_summary!O$19</f>
        <v>0</v>
      </c>
      <c r="P278" s="177">
        <f>P215/RES_summary!P$19</f>
        <v>0</v>
      </c>
      <c r="Q278" s="177">
        <f>Q215/RES_summary!Q$19</f>
        <v>0</v>
      </c>
    </row>
    <row r="279" spans="1:17" ht="12" customHeight="1" x14ac:dyDescent="0.25">
      <c r="A279" s="158" t="s">
        <v>63</v>
      </c>
      <c r="B279" s="178">
        <f>B216/RES_summary!B$19</f>
        <v>0</v>
      </c>
      <c r="C279" s="178">
        <f>C216/RES_summary!C$19</f>
        <v>0</v>
      </c>
      <c r="D279" s="178">
        <f>D216/RES_summary!D$19</f>
        <v>0</v>
      </c>
      <c r="E279" s="178">
        <f>E216/RES_summary!E$19</f>
        <v>0</v>
      </c>
      <c r="F279" s="178">
        <f>F216/RES_summary!F$19</f>
        <v>0</v>
      </c>
      <c r="G279" s="178">
        <f>G216/RES_summary!G$19</f>
        <v>0</v>
      </c>
      <c r="H279" s="178">
        <f>H216/RES_summary!H$19</f>
        <v>0</v>
      </c>
      <c r="I279" s="178">
        <f>I216/RES_summary!I$19</f>
        <v>0</v>
      </c>
      <c r="J279" s="178">
        <f>J216/RES_summary!J$19</f>
        <v>0</v>
      </c>
      <c r="K279" s="178">
        <f>K216/RES_summary!K$19</f>
        <v>0</v>
      </c>
      <c r="L279" s="178">
        <f>L216/RES_summary!L$19</f>
        <v>0</v>
      </c>
      <c r="M279" s="178">
        <f>M216/RES_summary!M$19</f>
        <v>0</v>
      </c>
      <c r="N279" s="178">
        <f>N216/RES_summary!N$19</f>
        <v>0</v>
      </c>
      <c r="O279" s="178">
        <f>O216/RES_summary!O$19</f>
        <v>0</v>
      </c>
      <c r="P279" s="178">
        <f>P216/RES_summary!P$19</f>
        <v>0</v>
      </c>
      <c r="Q279" s="178">
        <f>Q216/RES_summary!Q$19</f>
        <v>0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0</v>
      </c>
      <c r="C281" s="183">
        <f>C218/RES_summary!C$19</f>
        <v>0</v>
      </c>
      <c r="D281" s="183">
        <f>D218/RES_summary!D$19</f>
        <v>0</v>
      </c>
      <c r="E281" s="183">
        <f>E218/RES_summary!E$19</f>
        <v>0</v>
      </c>
      <c r="F281" s="183">
        <f>F218/RES_summary!F$19</f>
        <v>0</v>
      </c>
      <c r="G281" s="183">
        <f>G218/RES_summary!G$19</f>
        <v>0</v>
      </c>
      <c r="H281" s="183">
        <f>H218/RES_summary!H$19</f>
        <v>0</v>
      </c>
      <c r="I281" s="183">
        <f>I218/RES_summary!I$19</f>
        <v>0</v>
      </c>
      <c r="J281" s="183">
        <f>J218/RES_summary!J$19</f>
        <v>0</v>
      </c>
      <c r="K281" s="183">
        <f>K218/RES_summary!K$19</f>
        <v>0</v>
      </c>
      <c r="L281" s="183">
        <f>L218/RES_summary!L$19</f>
        <v>0</v>
      </c>
      <c r="M281" s="183">
        <f>M218/RES_summary!M$19</f>
        <v>0</v>
      </c>
      <c r="N281" s="183">
        <f>N218/RES_summary!N$19</f>
        <v>0</v>
      </c>
      <c r="O281" s="183">
        <f>O218/RES_summary!O$19</f>
        <v>0</v>
      </c>
      <c r="P281" s="183">
        <f>P218/RES_summary!P$19</f>
        <v>0</v>
      </c>
      <c r="Q281" s="183">
        <f>Q218/RES_summary!Q$19</f>
        <v>0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0</v>
      </c>
      <c r="F282" s="183">
        <f>F219/RES_summary!F$19</f>
        <v>0</v>
      </c>
      <c r="G282" s="183">
        <f>G219/RES_summary!G$19</f>
        <v>0</v>
      </c>
      <c r="H282" s="183">
        <f>H219/RES_summary!H$19</f>
        <v>0</v>
      </c>
      <c r="I282" s="183">
        <f>I219/RES_summary!I$19</f>
        <v>0</v>
      </c>
      <c r="J282" s="183">
        <f>J219/RES_summary!J$19</f>
        <v>0</v>
      </c>
      <c r="K282" s="183">
        <f>K219/RES_summary!K$19</f>
        <v>0</v>
      </c>
      <c r="L282" s="183">
        <f>L219/RES_summary!L$19</f>
        <v>0</v>
      </c>
      <c r="M282" s="183">
        <f>M219/RES_summary!M$19</f>
        <v>0</v>
      </c>
      <c r="N282" s="183">
        <f>N219/RES_summary!N$19</f>
        <v>0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0</v>
      </c>
      <c r="F283" s="182">
        <f>F220/RES_summary!F$19</f>
        <v>0</v>
      </c>
      <c r="G283" s="182">
        <f>G220/RES_summary!G$19</f>
        <v>0</v>
      </c>
      <c r="H283" s="182">
        <f>H220/RES_summary!H$19</f>
        <v>0</v>
      </c>
      <c r="I283" s="182">
        <f>I220/RES_summary!I$19</f>
        <v>0</v>
      </c>
      <c r="J283" s="182">
        <f>J220/RES_summary!J$19</f>
        <v>0</v>
      </c>
      <c r="K283" s="182">
        <f>K220/RES_summary!K$19</f>
        <v>0</v>
      </c>
      <c r="L283" s="182">
        <f>L220/RES_summary!L$19</f>
        <v>0</v>
      </c>
      <c r="M283" s="182">
        <f>M220/RES_summary!M$19</f>
        <v>0</v>
      </c>
      <c r="N283" s="182">
        <f>N220/RES_summary!N$19</f>
        <v>0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0</v>
      </c>
      <c r="F284" s="181">
        <f>F221/RES_summary!F$19</f>
        <v>0</v>
      </c>
      <c r="G284" s="181">
        <f>G221/RES_summary!G$19</f>
        <v>0</v>
      </c>
      <c r="H284" s="181">
        <f>H221/RES_summary!H$19</f>
        <v>0</v>
      </c>
      <c r="I284" s="181">
        <f>I221/RES_summary!I$19</f>
        <v>0</v>
      </c>
      <c r="J284" s="181">
        <f>J221/RES_summary!J$19</f>
        <v>0</v>
      </c>
      <c r="K284" s="181">
        <f>K221/RES_summary!K$19</f>
        <v>0</v>
      </c>
      <c r="L284" s="181">
        <f>L221/RES_summary!L$19</f>
        <v>0</v>
      </c>
      <c r="M284" s="181">
        <f>M221/RES_summary!M$19</f>
        <v>0</v>
      </c>
      <c r="N284" s="181">
        <f>N221/RES_summary!N$19</f>
        <v>0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0</v>
      </c>
      <c r="C285" s="180">
        <f>C222/RES_summary!C$19</f>
        <v>0</v>
      </c>
      <c r="D285" s="180">
        <f>D222/RES_summary!D$19</f>
        <v>0</v>
      </c>
      <c r="E285" s="180">
        <f>E222/RES_summary!E$19</f>
        <v>0</v>
      </c>
      <c r="F285" s="180">
        <f>F222/RES_summary!F$19</f>
        <v>0</v>
      </c>
      <c r="G285" s="180">
        <f>G222/RES_summary!G$19</f>
        <v>0</v>
      </c>
      <c r="H285" s="180">
        <f>H222/RES_summary!H$19</f>
        <v>0</v>
      </c>
      <c r="I285" s="180">
        <f>I222/RES_summary!I$19</f>
        <v>0</v>
      </c>
      <c r="J285" s="180">
        <f>J222/RES_summary!J$19</f>
        <v>0</v>
      </c>
      <c r="K285" s="180">
        <f>K222/RES_summary!K$19</f>
        <v>0</v>
      </c>
      <c r="L285" s="180">
        <f>L222/RES_summary!L$19</f>
        <v>0</v>
      </c>
      <c r="M285" s="180">
        <f>M222/RES_summary!M$19</f>
        <v>0</v>
      </c>
      <c r="N285" s="180">
        <f>N222/RES_summary!N$19</f>
        <v>0</v>
      </c>
      <c r="O285" s="180">
        <f>O222/RES_summary!O$19</f>
        <v>0</v>
      </c>
      <c r="P285" s="180">
        <f>P222/RES_summary!P$19</f>
        <v>0</v>
      </c>
      <c r="Q285" s="180">
        <f>Q222/RES_summary!Q$19</f>
        <v>0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0</v>
      </c>
      <c r="E286" s="179">
        <f>E223/RES_summary!E$19</f>
        <v>0</v>
      </c>
      <c r="F286" s="179">
        <f>F223/RES_summary!F$19</f>
        <v>0</v>
      </c>
      <c r="G286" s="179">
        <f>G223/RES_summary!G$19</f>
        <v>0</v>
      </c>
      <c r="H286" s="179">
        <f>H223/RES_summary!H$19</f>
        <v>0</v>
      </c>
      <c r="I286" s="179">
        <f>I223/RES_summary!I$19</f>
        <v>0</v>
      </c>
      <c r="J286" s="179">
        <f>J223/RES_summary!J$19</f>
        <v>0</v>
      </c>
      <c r="K286" s="179">
        <f>K223/RES_summary!K$19</f>
        <v>0</v>
      </c>
      <c r="L286" s="179">
        <f>L223/RES_summary!L$19</f>
        <v>0</v>
      </c>
      <c r="M286" s="179">
        <f>M223/RES_summary!M$19</f>
        <v>0</v>
      </c>
      <c r="N286" s="179">
        <f>N223/RES_summary!N$19</f>
        <v>0</v>
      </c>
      <c r="O286" s="179">
        <f>O223/RES_summary!O$19</f>
        <v>0</v>
      </c>
      <c r="P286" s="179">
        <f>P223/RES_summary!P$19</f>
        <v>0</v>
      </c>
      <c r="Q286" s="179">
        <f>Q223/RES_summary!Q$19</f>
        <v>0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0</v>
      </c>
      <c r="E287" s="177">
        <f>E224/RES_summary!E$19</f>
        <v>0</v>
      </c>
      <c r="F287" s="177">
        <f>F224/RES_summary!F$19</f>
        <v>0</v>
      </c>
      <c r="G287" s="177">
        <f>G224/RES_summary!G$19</f>
        <v>0</v>
      </c>
      <c r="H287" s="177">
        <f>H224/RES_summary!H$19</f>
        <v>0</v>
      </c>
      <c r="I287" s="177">
        <f>I224/RES_summary!I$19</f>
        <v>0</v>
      </c>
      <c r="J287" s="177">
        <f>J224/RES_summary!J$19</f>
        <v>0</v>
      </c>
      <c r="K287" s="177">
        <f>K224/RES_summary!K$19</f>
        <v>0</v>
      </c>
      <c r="L287" s="177">
        <f>L224/RES_summary!L$19</f>
        <v>0</v>
      </c>
      <c r="M287" s="177">
        <f>M224/RES_summary!M$19</f>
        <v>0</v>
      </c>
      <c r="N287" s="177">
        <f>N224/RES_summary!N$19</f>
        <v>0</v>
      </c>
      <c r="O287" s="177">
        <f>O224/RES_summary!O$19</f>
        <v>0</v>
      </c>
      <c r="P287" s="177">
        <f>P224/RES_summary!P$19</f>
        <v>0</v>
      </c>
      <c r="Q287" s="177">
        <f>Q224/RES_summary!Q$19</f>
        <v>0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0</v>
      </c>
      <c r="E288" s="177">
        <f>E225/RES_summary!E$19</f>
        <v>0</v>
      </c>
      <c r="F288" s="177">
        <f>F225/RES_summary!F$19</f>
        <v>0</v>
      </c>
      <c r="G288" s="177">
        <f>G225/RES_summary!G$19</f>
        <v>0</v>
      </c>
      <c r="H288" s="177">
        <f>H225/RES_summary!H$19</f>
        <v>0</v>
      </c>
      <c r="I288" s="177">
        <f>I225/RES_summary!I$19</f>
        <v>0</v>
      </c>
      <c r="J288" s="177">
        <f>J225/RES_summary!J$19</f>
        <v>0</v>
      </c>
      <c r="K288" s="177">
        <f>K225/RES_summary!K$19</f>
        <v>0</v>
      </c>
      <c r="L288" s="177">
        <f>L225/RES_summary!L$19</f>
        <v>0</v>
      </c>
      <c r="M288" s="177">
        <f>M225/RES_summary!M$19</f>
        <v>0</v>
      </c>
      <c r="N288" s="177">
        <f>N225/RES_summary!N$19</f>
        <v>0</v>
      </c>
      <c r="O288" s="177">
        <f>O225/RES_summary!O$19</f>
        <v>0</v>
      </c>
      <c r="P288" s="177">
        <f>P225/RES_summary!P$19</f>
        <v>0</v>
      </c>
      <c r="Q288" s="177">
        <f>Q225/RES_summary!Q$19</f>
        <v>0</v>
      </c>
    </row>
    <row r="289" spans="1:17" ht="12" customHeight="1" x14ac:dyDescent="0.25">
      <c r="A289" s="158" t="s">
        <v>62</v>
      </c>
      <c r="B289" s="178">
        <f>B226/RES_summary!B$19</f>
        <v>0</v>
      </c>
      <c r="C289" s="178">
        <f>C226/RES_summary!C$19</f>
        <v>0</v>
      </c>
      <c r="D289" s="178">
        <f>D226/RES_summary!D$19</f>
        <v>0</v>
      </c>
      <c r="E289" s="178">
        <f>E226/RES_summary!E$19</f>
        <v>0</v>
      </c>
      <c r="F289" s="178">
        <f>F226/RES_summary!F$19</f>
        <v>0</v>
      </c>
      <c r="G289" s="178">
        <f>G226/RES_summary!G$19</f>
        <v>0</v>
      </c>
      <c r="H289" s="178">
        <f>H226/RES_summary!H$19</f>
        <v>0</v>
      </c>
      <c r="I289" s="178">
        <f>I226/RES_summary!I$19</f>
        <v>0</v>
      </c>
      <c r="J289" s="178">
        <f>J226/RES_summary!J$19</f>
        <v>0</v>
      </c>
      <c r="K289" s="178">
        <f>K226/RES_summary!K$19</f>
        <v>0</v>
      </c>
      <c r="L289" s="178">
        <f>L226/RES_summary!L$19</f>
        <v>0</v>
      </c>
      <c r="M289" s="178">
        <f>M226/RES_summary!M$19</f>
        <v>0</v>
      </c>
      <c r="N289" s="178">
        <f>N226/RES_summary!N$19</f>
        <v>0</v>
      </c>
      <c r="O289" s="178">
        <f>O226/RES_summary!O$19</f>
        <v>0</v>
      </c>
      <c r="P289" s="178">
        <f>P226/RES_summary!P$19</f>
        <v>0</v>
      </c>
      <c r="Q289" s="178">
        <f>Q226/RES_summary!Q$19</f>
        <v>0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0</v>
      </c>
      <c r="C291" s="177">
        <f>C228/RES_summary!C$19</f>
        <v>0</v>
      </c>
      <c r="D291" s="177">
        <f>D228/RES_summary!D$19</f>
        <v>0</v>
      </c>
      <c r="E291" s="177">
        <f>E228/RES_summary!E$19</f>
        <v>0</v>
      </c>
      <c r="F291" s="177">
        <f>F228/RES_summary!F$19</f>
        <v>0</v>
      </c>
      <c r="G291" s="177">
        <f>G228/RES_summary!G$19</f>
        <v>0</v>
      </c>
      <c r="H291" s="177">
        <f>H228/RES_summary!H$19</f>
        <v>0</v>
      </c>
      <c r="I291" s="177">
        <f>I228/RES_summary!I$19</f>
        <v>0</v>
      </c>
      <c r="J291" s="177">
        <f>J228/RES_summary!J$19</f>
        <v>0</v>
      </c>
      <c r="K291" s="177">
        <f>K228/RES_summary!K$19</f>
        <v>0</v>
      </c>
      <c r="L291" s="177">
        <f>L228/RES_summary!L$19</f>
        <v>0</v>
      </c>
      <c r="M291" s="177">
        <f>M228/RES_summary!M$19</f>
        <v>0</v>
      </c>
      <c r="N291" s="177">
        <f>N228/RES_summary!N$19</f>
        <v>0</v>
      </c>
      <c r="O291" s="177">
        <f>O228/RES_summary!O$19</f>
        <v>0</v>
      </c>
      <c r="P291" s="177">
        <f>P228/RES_summary!P$19</f>
        <v>0</v>
      </c>
      <c r="Q291" s="177">
        <f>Q228/RES_summary!Q$19</f>
        <v>0</v>
      </c>
    </row>
    <row r="292" spans="1:17" ht="12" customHeight="1" x14ac:dyDescent="0.25">
      <c r="A292" s="29" t="s">
        <v>140</v>
      </c>
      <c r="B292" s="176">
        <f>B229/RES_summary!B$19</f>
        <v>0</v>
      </c>
      <c r="C292" s="176">
        <f>C229/RES_summary!C$19</f>
        <v>0</v>
      </c>
      <c r="D292" s="176">
        <f>D229/RES_summary!D$19</f>
        <v>0</v>
      </c>
      <c r="E292" s="176">
        <f>E229/RES_summary!E$19</f>
        <v>0</v>
      </c>
      <c r="F292" s="176">
        <f>F229/RES_summary!F$19</f>
        <v>0</v>
      </c>
      <c r="G292" s="176">
        <f>G229/RES_summary!G$19</f>
        <v>0</v>
      </c>
      <c r="H292" s="176">
        <f>H229/RES_summary!H$19</f>
        <v>0</v>
      </c>
      <c r="I292" s="176">
        <f>I229/RES_summary!I$19</f>
        <v>0</v>
      </c>
      <c r="J292" s="176">
        <f>J229/RES_summary!J$19</f>
        <v>0</v>
      </c>
      <c r="K292" s="176">
        <f>K229/RES_summary!K$19</f>
        <v>0</v>
      </c>
      <c r="L292" s="176">
        <f>L229/RES_summary!L$19</f>
        <v>0</v>
      </c>
      <c r="M292" s="176">
        <f>M229/RES_summary!M$19</f>
        <v>0</v>
      </c>
      <c r="N292" s="176">
        <f>N229/RES_summary!N$19</f>
        <v>0</v>
      </c>
      <c r="O292" s="176">
        <f>O229/RES_summary!O$19</f>
        <v>0</v>
      </c>
      <c r="P292" s="176">
        <f>P229/RES_summary!P$19</f>
        <v>0</v>
      </c>
      <c r="Q292" s="176">
        <f>Q229/RES_summary!Q$19</f>
        <v>0</v>
      </c>
    </row>
    <row r="294" spans="1:17" ht="12" customHeight="1" x14ac:dyDescent="0.25">
      <c r="A294" s="152" t="s">
        <v>195</v>
      </c>
      <c r="B294" s="184">
        <f>B231/RES_summary!B$19</f>
        <v>0</v>
      </c>
      <c r="C294" s="184">
        <f>C231/RES_summary!C$19</f>
        <v>0</v>
      </c>
      <c r="D294" s="184">
        <f>D231/RES_summary!D$19</f>
        <v>0</v>
      </c>
      <c r="E294" s="184">
        <f>E231/RES_summary!E$19</f>
        <v>0</v>
      </c>
      <c r="F294" s="184">
        <f>F231/RES_summary!F$19</f>
        <v>0</v>
      </c>
      <c r="G294" s="184">
        <f>G231/RES_summary!G$19</f>
        <v>0</v>
      </c>
      <c r="H294" s="184">
        <f>H231/RES_summary!H$19</f>
        <v>0</v>
      </c>
      <c r="I294" s="184">
        <f>I231/RES_summary!I$19</f>
        <v>0</v>
      </c>
      <c r="J294" s="184">
        <f>J231/RES_summary!J$19</f>
        <v>0</v>
      </c>
      <c r="K294" s="184">
        <f>K231/RES_summary!K$19</f>
        <v>0</v>
      </c>
      <c r="L294" s="184">
        <f>L231/RES_summary!L$19</f>
        <v>0</v>
      </c>
      <c r="M294" s="184">
        <f>M231/RES_summary!M$19</f>
        <v>0</v>
      </c>
      <c r="N294" s="184">
        <f>N231/RES_summary!N$19</f>
        <v>0</v>
      </c>
      <c r="O294" s="184">
        <f>O231/RES_summary!O$19</f>
        <v>0</v>
      </c>
      <c r="P294" s="184">
        <f>P231/RES_summary!P$19</f>
        <v>0</v>
      </c>
      <c r="Q294" s="184">
        <f>Q231/RES_summary!Q$19</f>
        <v>0</v>
      </c>
    </row>
    <row r="295" spans="1:17" ht="12" customHeight="1" x14ac:dyDescent="0.25">
      <c r="A295" s="158" t="s">
        <v>65</v>
      </c>
      <c r="B295" s="178">
        <f>B232/RES_summary!B$19</f>
        <v>0</v>
      </c>
      <c r="C295" s="178">
        <f>C232/RES_summary!C$19</f>
        <v>0</v>
      </c>
      <c r="D295" s="178">
        <f>D232/RES_summary!D$19</f>
        <v>0</v>
      </c>
      <c r="E295" s="178">
        <f>E232/RES_summary!E$19</f>
        <v>0</v>
      </c>
      <c r="F295" s="178">
        <f>F232/RES_summary!F$19</f>
        <v>0</v>
      </c>
      <c r="G295" s="178">
        <f>G232/RES_summary!G$19</f>
        <v>0</v>
      </c>
      <c r="H295" s="178">
        <f>H232/RES_summary!H$19</f>
        <v>0</v>
      </c>
      <c r="I295" s="178">
        <f>I232/RES_summary!I$19</f>
        <v>0</v>
      </c>
      <c r="J295" s="178">
        <f>J232/RES_summary!J$19</f>
        <v>0</v>
      </c>
      <c r="K295" s="178">
        <f>K232/RES_summary!K$19</f>
        <v>0</v>
      </c>
      <c r="L295" s="178">
        <f>L232/RES_summary!L$19</f>
        <v>0</v>
      </c>
      <c r="M295" s="178">
        <f>M232/RES_summary!M$19</f>
        <v>0</v>
      </c>
      <c r="N295" s="178">
        <f>N232/RES_summary!N$19</f>
        <v>0</v>
      </c>
      <c r="O295" s="178">
        <f>O232/RES_summary!O$19</f>
        <v>0</v>
      </c>
      <c r="P295" s="178">
        <f>P232/RES_summary!P$19</f>
        <v>0</v>
      </c>
      <c r="Q295" s="178">
        <f>Q232/RES_summary!Q$19</f>
        <v>0</v>
      </c>
    </row>
    <row r="296" spans="1:17" ht="12" customHeight="1" x14ac:dyDescent="0.25">
      <c r="A296" s="23" t="s">
        <v>58</v>
      </c>
      <c r="B296" s="177">
        <f>B233/RES_summary!B$19</f>
        <v>0</v>
      </c>
      <c r="C296" s="177">
        <f>C233/RES_summary!C$19</f>
        <v>0</v>
      </c>
      <c r="D296" s="177">
        <f>D233/RES_summary!D$19</f>
        <v>0</v>
      </c>
      <c r="E296" s="177">
        <f>E233/RES_summary!E$19</f>
        <v>0</v>
      </c>
      <c r="F296" s="177">
        <f>F233/RES_summary!F$19</f>
        <v>0</v>
      </c>
      <c r="G296" s="177">
        <f>G233/RES_summary!G$19</f>
        <v>0</v>
      </c>
      <c r="H296" s="177">
        <f>H233/RES_summary!H$19</f>
        <v>0</v>
      </c>
      <c r="I296" s="177">
        <f>I233/RES_summary!I$19</f>
        <v>0</v>
      </c>
      <c r="J296" s="177">
        <f>J233/RES_summary!J$19</f>
        <v>0</v>
      </c>
      <c r="K296" s="177">
        <f>K233/RES_summary!K$19</f>
        <v>0</v>
      </c>
      <c r="L296" s="177">
        <f>L233/RES_summary!L$19</f>
        <v>0</v>
      </c>
      <c r="M296" s="177">
        <f>M233/RES_summary!M$19</f>
        <v>0</v>
      </c>
      <c r="N296" s="177">
        <f>N233/RES_summary!N$19</f>
        <v>0</v>
      </c>
      <c r="O296" s="177">
        <f>O233/RES_summary!O$19</f>
        <v>0</v>
      </c>
      <c r="P296" s="177">
        <f>P233/RES_summary!P$19</f>
        <v>0</v>
      </c>
      <c r="Q296" s="177">
        <f>Q233/RES_summary!Q$19</f>
        <v>0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0</v>
      </c>
      <c r="C300" s="178">
        <f>C237/RES_summary!C$19</f>
        <v>0</v>
      </c>
      <c r="D300" s="178">
        <f>D237/RES_summary!D$19</f>
        <v>0</v>
      </c>
      <c r="E300" s="178">
        <f>E237/RES_summary!E$19</f>
        <v>0</v>
      </c>
      <c r="F300" s="178">
        <f>F237/RES_summary!F$19</f>
        <v>0</v>
      </c>
      <c r="G300" s="178">
        <f>G237/RES_summary!G$19</f>
        <v>0</v>
      </c>
      <c r="H300" s="178">
        <f>H237/RES_summary!H$19</f>
        <v>0</v>
      </c>
      <c r="I300" s="178">
        <f>I237/RES_summary!I$19</f>
        <v>0</v>
      </c>
      <c r="J300" s="178">
        <f>J237/RES_summary!J$19</f>
        <v>0</v>
      </c>
      <c r="K300" s="178">
        <f>K237/RES_summary!K$19</f>
        <v>0</v>
      </c>
      <c r="L300" s="178">
        <f>L237/RES_summary!L$19</f>
        <v>0</v>
      </c>
      <c r="M300" s="178">
        <f>M237/RES_summary!M$19</f>
        <v>0</v>
      </c>
      <c r="N300" s="178">
        <f>N237/RES_summary!N$19</f>
        <v>0</v>
      </c>
      <c r="O300" s="178">
        <f>O237/RES_summary!O$19</f>
        <v>0</v>
      </c>
      <c r="P300" s="178">
        <f>P237/RES_summary!P$19</f>
        <v>0</v>
      </c>
      <c r="Q300" s="178">
        <f>Q237/RES_summary!Q$19</f>
        <v>0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0</v>
      </c>
      <c r="C302" s="183">
        <f>C239/RES_summary!C$19</f>
        <v>0</v>
      </c>
      <c r="D302" s="183">
        <f>D239/RES_summary!D$19</f>
        <v>0</v>
      </c>
      <c r="E302" s="183">
        <f>E239/RES_summary!E$19</f>
        <v>0</v>
      </c>
      <c r="F302" s="183">
        <f>F239/RES_summary!F$19</f>
        <v>0</v>
      </c>
      <c r="G302" s="183">
        <f>G239/RES_summary!G$19</f>
        <v>0</v>
      </c>
      <c r="H302" s="183">
        <f>H239/RES_summary!H$19</f>
        <v>0</v>
      </c>
      <c r="I302" s="183">
        <f>I239/RES_summary!I$19</f>
        <v>0</v>
      </c>
      <c r="J302" s="183">
        <f>J239/RES_summary!J$19</f>
        <v>0</v>
      </c>
      <c r="K302" s="183">
        <f>K239/RES_summary!K$19</f>
        <v>0</v>
      </c>
      <c r="L302" s="183">
        <f>L239/RES_summary!L$19</f>
        <v>0</v>
      </c>
      <c r="M302" s="183">
        <f>M239/RES_summary!M$19</f>
        <v>0</v>
      </c>
      <c r="N302" s="183">
        <f>N239/RES_summary!N$19</f>
        <v>0</v>
      </c>
      <c r="O302" s="183">
        <f>O239/RES_summary!O$19</f>
        <v>0</v>
      </c>
      <c r="P302" s="183">
        <f>P239/RES_summary!P$19</f>
        <v>0</v>
      </c>
      <c r="Q302" s="183">
        <f>Q239/RES_summary!Q$19</f>
        <v>0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0</v>
      </c>
      <c r="F303" s="183">
        <f>F240/RES_summary!F$19</f>
        <v>0</v>
      </c>
      <c r="G303" s="183">
        <f>G240/RES_summary!G$19</f>
        <v>0</v>
      </c>
      <c r="H303" s="183">
        <f>H240/RES_summary!H$19</f>
        <v>0</v>
      </c>
      <c r="I303" s="183">
        <f>I240/RES_summary!I$19</f>
        <v>0</v>
      </c>
      <c r="J303" s="183">
        <f>J240/RES_summary!J$19</f>
        <v>0</v>
      </c>
      <c r="K303" s="183">
        <f>K240/RES_summary!K$19</f>
        <v>0</v>
      </c>
      <c r="L303" s="183">
        <f>L240/RES_summary!L$19</f>
        <v>0</v>
      </c>
      <c r="M303" s="183">
        <f>M240/RES_summary!M$19</f>
        <v>0</v>
      </c>
      <c r="N303" s="183">
        <f>N240/RES_summary!N$19</f>
        <v>0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0</v>
      </c>
      <c r="F304" s="182">
        <f>F241/RES_summary!F$19</f>
        <v>0</v>
      </c>
      <c r="G304" s="182">
        <f>G241/RES_summary!G$19</f>
        <v>0</v>
      </c>
      <c r="H304" s="182">
        <f>H241/RES_summary!H$19</f>
        <v>0</v>
      </c>
      <c r="I304" s="182">
        <f>I241/RES_summary!I$19</f>
        <v>0</v>
      </c>
      <c r="J304" s="182">
        <f>J241/RES_summary!J$19</f>
        <v>0</v>
      </c>
      <c r="K304" s="182">
        <f>K241/RES_summary!K$19</f>
        <v>0</v>
      </c>
      <c r="L304" s="182">
        <f>L241/RES_summary!L$19</f>
        <v>0</v>
      </c>
      <c r="M304" s="182">
        <f>M241/RES_summary!M$19</f>
        <v>0</v>
      </c>
      <c r="N304" s="182">
        <f>N241/RES_summary!N$19</f>
        <v>0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</v>
      </c>
      <c r="C310" s="178">
        <f>C247/RES_summary!C$19</f>
        <v>0</v>
      </c>
      <c r="D310" s="178">
        <f>D247/RES_summary!D$19</f>
        <v>0</v>
      </c>
      <c r="E310" s="178">
        <f>E247/RES_summary!E$19</f>
        <v>0</v>
      </c>
      <c r="F310" s="178">
        <f>F247/RES_summary!F$19</f>
        <v>0</v>
      </c>
      <c r="G310" s="178">
        <f>G247/RES_summary!G$19</f>
        <v>0</v>
      </c>
      <c r="H310" s="178">
        <f>H247/RES_summary!H$19</f>
        <v>0</v>
      </c>
      <c r="I310" s="178">
        <f>I247/RES_summary!I$19</f>
        <v>0</v>
      </c>
      <c r="J310" s="178">
        <f>J247/RES_summary!J$19</f>
        <v>0</v>
      </c>
      <c r="K310" s="178">
        <f>K247/RES_summary!K$19</f>
        <v>0</v>
      </c>
      <c r="L310" s="178">
        <f>L247/RES_summary!L$19</f>
        <v>0</v>
      </c>
      <c r="M310" s="178">
        <f>M247/RES_summary!M$19</f>
        <v>0</v>
      </c>
      <c r="N310" s="178">
        <f>N247/RES_summary!N$19</f>
        <v>0</v>
      </c>
      <c r="O310" s="178">
        <f>O247/RES_summary!O$19</f>
        <v>0</v>
      </c>
      <c r="P310" s="178">
        <f>P247/RES_summary!P$19</f>
        <v>0</v>
      </c>
      <c r="Q310" s="178">
        <f>Q247/RES_summary!Q$19</f>
        <v>0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0</v>
      </c>
      <c r="C312" s="177">
        <f>C249/RES_summary!C$19</f>
        <v>0</v>
      </c>
      <c r="D312" s="177">
        <f>D249/RES_summary!D$19</f>
        <v>0</v>
      </c>
      <c r="E312" s="177">
        <f>E249/RES_summary!E$19</f>
        <v>0</v>
      </c>
      <c r="F312" s="177">
        <f>F249/RES_summary!F$19</f>
        <v>0</v>
      </c>
      <c r="G312" s="177">
        <f>G249/RES_summary!G$19</f>
        <v>0</v>
      </c>
      <c r="H312" s="177">
        <f>H249/RES_summary!H$19</f>
        <v>0</v>
      </c>
      <c r="I312" s="177">
        <f>I249/RES_summary!I$19</f>
        <v>0</v>
      </c>
      <c r="J312" s="177">
        <f>J249/RES_summary!J$19</f>
        <v>0</v>
      </c>
      <c r="K312" s="177">
        <f>K249/RES_summary!K$19</f>
        <v>0</v>
      </c>
      <c r="L312" s="177">
        <f>L249/RES_summary!L$19</f>
        <v>0</v>
      </c>
      <c r="M312" s="177">
        <f>M249/RES_summary!M$19</f>
        <v>0</v>
      </c>
      <c r="N312" s="177">
        <f>N249/RES_summary!N$19</f>
        <v>0</v>
      </c>
      <c r="O312" s="177">
        <f>O249/RES_summary!O$19</f>
        <v>0</v>
      </c>
      <c r="P312" s="177">
        <f>P249/RES_summary!P$19</f>
        <v>0</v>
      </c>
      <c r="Q312" s="177">
        <f>Q249/RES_summary!Q$19</f>
        <v>0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0</v>
      </c>
      <c r="E317" s="168">
        <f t="shared" si="74"/>
        <v>0</v>
      </c>
      <c r="F317" s="168">
        <f t="shared" si="74"/>
        <v>0</v>
      </c>
      <c r="G317" s="168">
        <f t="shared" si="74"/>
        <v>0</v>
      </c>
      <c r="H317" s="168">
        <f t="shared" si="74"/>
        <v>0</v>
      </c>
      <c r="I317" s="168">
        <f t="shared" si="74"/>
        <v>0</v>
      </c>
      <c r="J317" s="168">
        <f t="shared" si="74"/>
        <v>0</v>
      </c>
      <c r="K317" s="168">
        <f t="shared" si="74"/>
        <v>0</v>
      </c>
      <c r="L317" s="168">
        <f t="shared" si="74"/>
        <v>0</v>
      </c>
      <c r="M317" s="168">
        <f t="shared" si="74"/>
        <v>0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0</v>
      </c>
      <c r="E318" s="157">
        <f t="shared" si="75"/>
        <v>0</v>
      </c>
      <c r="F318" s="157">
        <f t="shared" si="75"/>
        <v>0</v>
      </c>
      <c r="G318" s="157">
        <f t="shared" si="75"/>
        <v>0</v>
      </c>
      <c r="H318" s="157">
        <f t="shared" si="75"/>
        <v>0</v>
      </c>
      <c r="I318" s="157">
        <f t="shared" si="75"/>
        <v>0</v>
      </c>
      <c r="J318" s="157">
        <f t="shared" si="75"/>
        <v>0</v>
      </c>
      <c r="K318" s="157">
        <f t="shared" si="75"/>
        <v>0</v>
      </c>
      <c r="L318" s="157">
        <f t="shared" si="75"/>
        <v>0</v>
      </c>
      <c r="M318" s="157">
        <f t="shared" si="75"/>
        <v>0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0</v>
      </c>
      <c r="E319" s="156">
        <f>RES_hhdet_in_fec!E$5</f>
        <v>0</v>
      </c>
      <c r="F319" s="156">
        <f>RES_hhdet_in_fec!F$5</f>
        <v>0</v>
      </c>
      <c r="G319" s="156">
        <f>RES_hhdet_in_fec!G$5</f>
        <v>0</v>
      </c>
      <c r="H319" s="156">
        <f>RES_hhdet_in_fec!H$5</f>
        <v>0</v>
      </c>
      <c r="I319" s="156">
        <f>RES_hhdet_in_fec!I$5</f>
        <v>0</v>
      </c>
      <c r="J319" s="156">
        <f>RES_hhdet_in_fec!J$5</f>
        <v>0</v>
      </c>
      <c r="K319" s="156">
        <f>RES_hhdet_in_fec!K$5</f>
        <v>0</v>
      </c>
      <c r="L319" s="156">
        <f>RES_hhdet_in_fec!L$5</f>
        <v>0</v>
      </c>
      <c r="M319" s="156">
        <f>RES_hhdet_in_fec!M$5</f>
        <v>0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0</v>
      </c>
      <c r="E320" s="156">
        <f>RES_hhdet_in_fec!E$6</f>
        <v>0</v>
      </c>
      <c r="F320" s="156">
        <f>RES_hhdet_in_fec!F$6</f>
        <v>0</v>
      </c>
      <c r="G320" s="156">
        <f>RES_hhdet_in_fec!G$6</f>
        <v>0</v>
      </c>
      <c r="H320" s="156">
        <f>RES_hhdet_in_fec!H$6</f>
        <v>0</v>
      </c>
      <c r="I320" s="156">
        <f>RES_hhdet_in_fec!I$6</f>
        <v>0</v>
      </c>
      <c r="J320" s="156">
        <f>RES_hhdet_in_fec!J$6</f>
        <v>0</v>
      </c>
      <c r="K320" s="156">
        <f>RES_hhdet_in_fec!K$6</f>
        <v>0</v>
      </c>
      <c r="L320" s="156">
        <f>RES_hhdet_in_fec!L$6</f>
        <v>0</v>
      </c>
      <c r="M320" s="156">
        <f>RES_hhdet_in_fec!M$6</f>
        <v>0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0</v>
      </c>
      <c r="E321" s="157">
        <f t="shared" si="76"/>
        <v>0</v>
      </c>
      <c r="F321" s="157">
        <f t="shared" si="76"/>
        <v>0</v>
      </c>
      <c r="G321" s="157">
        <f t="shared" si="76"/>
        <v>0</v>
      </c>
      <c r="H321" s="157">
        <f t="shared" si="76"/>
        <v>0</v>
      </c>
      <c r="I321" s="157">
        <f t="shared" si="76"/>
        <v>0</v>
      </c>
      <c r="J321" s="157">
        <f t="shared" si="76"/>
        <v>0</v>
      </c>
      <c r="K321" s="157">
        <f t="shared" si="76"/>
        <v>0</v>
      </c>
      <c r="L321" s="157">
        <f t="shared" si="76"/>
        <v>0</v>
      </c>
      <c r="M321" s="157">
        <f t="shared" si="76"/>
        <v>0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0</v>
      </c>
      <c r="E322" s="156">
        <f>RES_hhdet_in_fec!E$8</f>
        <v>0</v>
      </c>
      <c r="F322" s="156">
        <f>RES_hhdet_in_fec!F$8</f>
        <v>0</v>
      </c>
      <c r="G322" s="156">
        <f>RES_hhdet_in_fec!G$8</f>
        <v>0</v>
      </c>
      <c r="H322" s="156">
        <f>RES_hhdet_in_fec!H$8</f>
        <v>0</v>
      </c>
      <c r="I322" s="156">
        <f>RES_hhdet_in_fec!I$8</f>
        <v>0</v>
      </c>
      <c r="J322" s="156">
        <f>RES_hhdet_in_fec!J$8</f>
        <v>0</v>
      </c>
      <c r="K322" s="156">
        <f>RES_hhdet_in_fec!K$8</f>
        <v>0</v>
      </c>
      <c r="L322" s="156">
        <f>RES_hhdet_in_fec!L$8</f>
        <v>0</v>
      </c>
      <c r="M322" s="156">
        <f>RES_hhdet_in_fec!M$8</f>
        <v>0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0</v>
      </c>
      <c r="E323" s="157">
        <f t="shared" si="77"/>
        <v>0</v>
      </c>
      <c r="F323" s="157">
        <f t="shared" si="77"/>
        <v>0</v>
      </c>
      <c r="G323" s="157">
        <f t="shared" si="77"/>
        <v>0</v>
      </c>
      <c r="H323" s="157">
        <f t="shared" si="77"/>
        <v>0</v>
      </c>
      <c r="I323" s="157">
        <f t="shared" si="77"/>
        <v>0</v>
      </c>
      <c r="J323" s="157">
        <f t="shared" si="77"/>
        <v>0</v>
      </c>
      <c r="K323" s="157">
        <f t="shared" si="77"/>
        <v>0</v>
      </c>
      <c r="L323" s="157">
        <f t="shared" si="77"/>
        <v>0</v>
      </c>
      <c r="M323" s="157">
        <f t="shared" si="77"/>
        <v>0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0</v>
      </c>
      <c r="E329" s="162">
        <f>RES_hhdet_in_fec!E$15</f>
        <v>0</v>
      </c>
      <c r="F329" s="162">
        <f>RES_hhdet_in_fec!F$15</f>
        <v>0</v>
      </c>
      <c r="G329" s="162">
        <f>RES_hhdet_in_fec!G$15</f>
        <v>0</v>
      </c>
      <c r="H329" s="162">
        <f>RES_hhdet_in_fec!H$15</f>
        <v>0</v>
      </c>
      <c r="I329" s="162">
        <f>RES_hhdet_in_fec!I$15</f>
        <v>0</v>
      </c>
      <c r="J329" s="162">
        <f>RES_hhdet_in_fec!J$15</f>
        <v>0</v>
      </c>
      <c r="K329" s="162">
        <f>RES_hhdet_in_fec!K$15</f>
        <v>0</v>
      </c>
      <c r="L329" s="162">
        <f>RES_hhdet_in_fec!L$15</f>
        <v>0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0</v>
      </c>
      <c r="L330" s="160">
        <f t="shared" si="79"/>
        <v>0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0</v>
      </c>
      <c r="L331" s="156">
        <f>RES_hhdet_in_fec!L$17</f>
        <v>0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0</v>
      </c>
      <c r="L332" s="156">
        <f>RES_hhdet_in_fec!L$18</f>
        <v>0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0</v>
      </c>
      <c r="E333" s="157">
        <f t="shared" si="80"/>
        <v>0</v>
      </c>
      <c r="F333" s="157">
        <f t="shared" si="80"/>
        <v>0</v>
      </c>
      <c r="G333" s="157">
        <f t="shared" si="80"/>
        <v>0</v>
      </c>
      <c r="H333" s="157">
        <f t="shared" si="80"/>
        <v>0</v>
      </c>
      <c r="I333" s="157">
        <f t="shared" si="80"/>
        <v>0</v>
      </c>
      <c r="J333" s="157">
        <f t="shared" si="80"/>
        <v>0</v>
      </c>
      <c r="K333" s="157">
        <f t="shared" si="80"/>
        <v>0</v>
      </c>
      <c r="L333" s="157">
        <f t="shared" si="80"/>
        <v>0</v>
      </c>
      <c r="M333" s="157">
        <f t="shared" si="80"/>
        <v>0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0</v>
      </c>
      <c r="E336" s="57">
        <f>RES_hhdet_in_fec!E$22</f>
        <v>0</v>
      </c>
      <c r="F336" s="57">
        <f>RES_hhdet_in_fec!F$22</f>
        <v>0</v>
      </c>
      <c r="G336" s="57">
        <f>RES_hhdet_in_fec!G$22</f>
        <v>0</v>
      </c>
      <c r="H336" s="57">
        <f>RES_hhdet_in_fec!H$22</f>
        <v>0</v>
      </c>
      <c r="I336" s="57">
        <f>RES_hhdet_in_fec!I$22</f>
        <v>0</v>
      </c>
      <c r="J336" s="57">
        <f>RES_hhdet_in_fec!J$22</f>
        <v>0</v>
      </c>
      <c r="K336" s="57">
        <f>RES_hhdet_in_fec!K$22</f>
        <v>0</v>
      </c>
      <c r="L336" s="57">
        <f>RES_hhdet_in_fec!L$22</f>
        <v>0</v>
      </c>
      <c r="M336" s="57">
        <f>RES_hhdet_in_fec!M$22</f>
        <v>0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0</v>
      </c>
      <c r="E338" s="168">
        <f t="shared" si="81"/>
        <v>0</v>
      </c>
      <c r="F338" s="168">
        <f t="shared" si="81"/>
        <v>0</v>
      </c>
      <c r="G338" s="168">
        <f t="shared" si="81"/>
        <v>0</v>
      </c>
      <c r="H338" s="168">
        <f t="shared" si="81"/>
        <v>0</v>
      </c>
      <c r="I338" s="168">
        <f t="shared" si="81"/>
        <v>0</v>
      </c>
      <c r="J338" s="168">
        <f t="shared" si="81"/>
        <v>0</v>
      </c>
      <c r="K338" s="168">
        <f t="shared" si="81"/>
        <v>0</v>
      </c>
      <c r="L338" s="168">
        <f t="shared" si="81"/>
        <v>0</v>
      </c>
      <c r="M338" s="168">
        <f t="shared" si="81"/>
        <v>0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0</v>
      </c>
      <c r="E339" s="157">
        <f t="shared" si="82"/>
        <v>0</v>
      </c>
      <c r="F339" s="157">
        <f t="shared" si="82"/>
        <v>0</v>
      </c>
      <c r="G339" s="157">
        <f t="shared" si="82"/>
        <v>0</v>
      </c>
      <c r="H339" s="157">
        <f t="shared" si="82"/>
        <v>0</v>
      </c>
      <c r="I339" s="157">
        <f t="shared" si="82"/>
        <v>0</v>
      </c>
      <c r="J339" s="157">
        <f t="shared" si="82"/>
        <v>0</v>
      </c>
      <c r="K339" s="157">
        <f t="shared" si="82"/>
        <v>0</v>
      </c>
      <c r="L339" s="157">
        <f t="shared" si="82"/>
        <v>0</v>
      </c>
      <c r="M339" s="157">
        <f t="shared" si="82"/>
        <v>0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0</v>
      </c>
      <c r="E340" s="156">
        <f>RES_hhdet_in_tes!E$5</f>
        <v>0</v>
      </c>
      <c r="F340" s="156">
        <f>RES_hhdet_in_tes!F$5</f>
        <v>0</v>
      </c>
      <c r="G340" s="156">
        <f>RES_hhdet_in_tes!G$5</f>
        <v>0</v>
      </c>
      <c r="H340" s="156">
        <f>RES_hhdet_in_tes!H$5</f>
        <v>0</v>
      </c>
      <c r="I340" s="156">
        <f>RES_hhdet_in_tes!I$5</f>
        <v>0</v>
      </c>
      <c r="J340" s="156">
        <f>RES_hhdet_in_tes!J$5</f>
        <v>0</v>
      </c>
      <c r="K340" s="156">
        <f>RES_hhdet_in_tes!K$5</f>
        <v>0</v>
      </c>
      <c r="L340" s="156">
        <f>RES_hhdet_in_tes!L$5</f>
        <v>0</v>
      </c>
      <c r="M340" s="156">
        <f>RES_hhdet_in_tes!M$5</f>
        <v>0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0</v>
      </c>
      <c r="E341" s="156">
        <f>RES_hhdet_in_tes!E$6</f>
        <v>0</v>
      </c>
      <c r="F341" s="156">
        <f>RES_hhdet_in_tes!F$6</f>
        <v>0</v>
      </c>
      <c r="G341" s="156">
        <f>RES_hhdet_in_tes!G$6</f>
        <v>0</v>
      </c>
      <c r="H341" s="156">
        <f>RES_hhdet_in_tes!H$6</f>
        <v>0</v>
      </c>
      <c r="I341" s="156">
        <f>RES_hhdet_in_tes!I$6</f>
        <v>0</v>
      </c>
      <c r="J341" s="156">
        <f>RES_hhdet_in_tes!J$6</f>
        <v>0</v>
      </c>
      <c r="K341" s="156">
        <f>RES_hhdet_in_tes!K$6</f>
        <v>0</v>
      </c>
      <c r="L341" s="156">
        <f>RES_hhdet_in_tes!L$6</f>
        <v>0</v>
      </c>
      <c r="M341" s="156">
        <f>RES_hhdet_in_tes!M$6</f>
        <v>0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0</v>
      </c>
      <c r="E342" s="157">
        <f t="shared" si="83"/>
        <v>0</v>
      </c>
      <c r="F342" s="157">
        <f t="shared" si="83"/>
        <v>0</v>
      </c>
      <c r="G342" s="157">
        <f t="shared" si="83"/>
        <v>0</v>
      </c>
      <c r="H342" s="157">
        <f t="shared" si="83"/>
        <v>0</v>
      </c>
      <c r="I342" s="157">
        <f t="shared" si="83"/>
        <v>0</v>
      </c>
      <c r="J342" s="157">
        <f t="shared" si="83"/>
        <v>0</v>
      </c>
      <c r="K342" s="157">
        <f t="shared" si="83"/>
        <v>0</v>
      </c>
      <c r="L342" s="157">
        <f t="shared" si="83"/>
        <v>0</v>
      </c>
      <c r="M342" s="157">
        <f t="shared" si="83"/>
        <v>0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0</v>
      </c>
      <c r="E343" s="156">
        <f>RES_hhdet_in_tes!E$8</f>
        <v>0</v>
      </c>
      <c r="F343" s="156">
        <f>RES_hhdet_in_tes!F$8</f>
        <v>0</v>
      </c>
      <c r="G343" s="156">
        <f>RES_hhdet_in_tes!G$8</f>
        <v>0</v>
      </c>
      <c r="H343" s="156">
        <f>RES_hhdet_in_tes!H$8</f>
        <v>0</v>
      </c>
      <c r="I343" s="156">
        <f>RES_hhdet_in_tes!I$8</f>
        <v>0</v>
      </c>
      <c r="J343" s="156">
        <f>RES_hhdet_in_tes!J$8</f>
        <v>0</v>
      </c>
      <c r="K343" s="156">
        <f>RES_hhdet_in_tes!K$8</f>
        <v>0</v>
      </c>
      <c r="L343" s="156">
        <f>RES_hhdet_in_tes!L$8</f>
        <v>0</v>
      </c>
      <c r="M343" s="156">
        <f>RES_hhdet_in_tes!M$8</f>
        <v>0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0</v>
      </c>
      <c r="E344" s="157">
        <f t="shared" si="84"/>
        <v>0</v>
      </c>
      <c r="F344" s="157">
        <f t="shared" si="84"/>
        <v>0</v>
      </c>
      <c r="G344" s="157">
        <f t="shared" si="84"/>
        <v>0</v>
      </c>
      <c r="H344" s="157">
        <f t="shared" si="84"/>
        <v>0</v>
      </c>
      <c r="I344" s="157">
        <f t="shared" si="84"/>
        <v>0</v>
      </c>
      <c r="J344" s="157">
        <f t="shared" si="84"/>
        <v>0</v>
      </c>
      <c r="K344" s="157">
        <f t="shared" si="84"/>
        <v>0</v>
      </c>
      <c r="L344" s="157">
        <f t="shared" si="84"/>
        <v>0</v>
      </c>
      <c r="M344" s="157">
        <f t="shared" si="84"/>
        <v>0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0</v>
      </c>
      <c r="E350" s="162">
        <f>RES_hhdet_in_tes!E$15</f>
        <v>0</v>
      </c>
      <c r="F350" s="162">
        <f>RES_hhdet_in_tes!F$15</f>
        <v>0</v>
      </c>
      <c r="G350" s="162">
        <f>RES_hhdet_in_tes!G$15</f>
        <v>0</v>
      </c>
      <c r="H350" s="162">
        <f>RES_hhdet_in_tes!H$15</f>
        <v>0</v>
      </c>
      <c r="I350" s="162">
        <f>RES_hhdet_in_tes!I$15</f>
        <v>0</v>
      </c>
      <c r="J350" s="162">
        <f>RES_hhdet_in_tes!J$15</f>
        <v>0</v>
      </c>
      <c r="K350" s="162">
        <f>RES_hhdet_in_tes!K$15</f>
        <v>0</v>
      </c>
      <c r="L350" s="162">
        <f>RES_hhdet_in_tes!L$15</f>
        <v>0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0</v>
      </c>
      <c r="L351" s="160">
        <f t="shared" si="86"/>
        <v>0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0</v>
      </c>
      <c r="L352" s="156">
        <f>RES_hhdet_in_tes!L$17</f>
        <v>0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0</v>
      </c>
      <c r="L353" s="156">
        <f>RES_hhdet_in_tes!L$18</f>
        <v>0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0</v>
      </c>
      <c r="E354" s="157">
        <f t="shared" si="87"/>
        <v>0</v>
      </c>
      <c r="F354" s="157">
        <f t="shared" si="87"/>
        <v>0</v>
      </c>
      <c r="G354" s="157">
        <f t="shared" si="87"/>
        <v>0</v>
      </c>
      <c r="H354" s="157">
        <f t="shared" si="87"/>
        <v>0</v>
      </c>
      <c r="I354" s="157">
        <f t="shared" si="87"/>
        <v>0</v>
      </c>
      <c r="J354" s="157">
        <f t="shared" si="87"/>
        <v>0</v>
      </c>
      <c r="K354" s="157">
        <f t="shared" si="87"/>
        <v>0</v>
      </c>
      <c r="L354" s="157">
        <f t="shared" si="87"/>
        <v>0</v>
      </c>
      <c r="M354" s="157">
        <f t="shared" si="87"/>
        <v>0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0</v>
      </c>
      <c r="E357" s="57">
        <f>RES_hhdet_in_tes!E$22</f>
        <v>0</v>
      </c>
      <c r="F357" s="57">
        <f>RES_hhdet_in_tes!F$22</f>
        <v>0</v>
      </c>
      <c r="G357" s="57">
        <f>RES_hhdet_in_tes!G$22</f>
        <v>0</v>
      </c>
      <c r="H357" s="57">
        <f>RES_hhdet_in_tes!H$22</f>
        <v>0</v>
      </c>
      <c r="I357" s="57">
        <f>RES_hhdet_in_tes!I$22</f>
        <v>0</v>
      </c>
      <c r="J357" s="57">
        <f>RES_hhdet_in_tes!J$22</f>
        <v>0</v>
      </c>
      <c r="K357" s="57">
        <f>RES_hhdet_in_tes!K$22</f>
        <v>0</v>
      </c>
      <c r="L357" s="57">
        <f>RES_hhdet_in_tes!L$22</f>
        <v>0</v>
      </c>
      <c r="M357" s="57">
        <f>RES_hhdet_in_tes!M$22</f>
        <v>0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 t="str">
        <f t="shared" si="88"/>
        <v/>
      </c>
      <c r="E359" s="175" t="str">
        <f t="shared" si="88"/>
        <v/>
      </c>
      <c r="F359" s="175" t="str">
        <f t="shared" si="88"/>
        <v/>
      </c>
      <c r="G359" s="175" t="str">
        <f t="shared" si="88"/>
        <v/>
      </c>
      <c r="H359" s="175" t="str">
        <f t="shared" si="88"/>
        <v/>
      </c>
      <c r="I359" s="175" t="str">
        <f t="shared" si="88"/>
        <v/>
      </c>
      <c r="J359" s="175" t="str">
        <f t="shared" si="88"/>
        <v/>
      </c>
      <c r="K359" s="175" t="str">
        <f t="shared" si="88"/>
        <v/>
      </c>
      <c r="L359" s="175" t="str">
        <f t="shared" si="88"/>
        <v/>
      </c>
      <c r="M359" s="175" t="str">
        <f t="shared" si="88"/>
        <v/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 t="str">
        <f t="shared" si="88"/>
        <v/>
      </c>
      <c r="E360" s="169" t="str">
        <f t="shared" si="88"/>
        <v/>
      </c>
      <c r="F360" s="169" t="str">
        <f t="shared" si="88"/>
        <v/>
      </c>
      <c r="G360" s="169" t="str">
        <f t="shared" si="88"/>
        <v/>
      </c>
      <c r="H360" s="169" t="str">
        <f t="shared" si="88"/>
        <v/>
      </c>
      <c r="I360" s="169" t="str">
        <f t="shared" si="88"/>
        <v/>
      </c>
      <c r="J360" s="169" t="str">
        <f t="shared" si="88"/>
        <v/>
      </c>
      <c r="K360" s="169" t="str">
        <f t="shared" si="88"/>
        <v/>
      </c>
      <c r="L360" s="169" t="str">
        <f t="shared" si="88"/>
        <v/>
      </c>
      <c r="M360" s="169" t="str">
        <f t="shared" si="88"/>
        <v/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 t="str">
        <f t="shared" si="88"/>
        <v/>
      </c>
      <c r="E361" s="73" t="str">
        <f t="shared" si="88"/>
        <v/>
      </c>
      <c r="F361" s="73" t="str">
        <f t="shared" si="88"/>
        <v/>
      </c>
      <c r="G361" s="73" t="str">
        <f t="shared" si="88"/>
        <v/>
      </c>
      <c r="H361" s="73" t="str">
        <f t="shared" si="88"/>
        <v/>
      </c>
      <c r="I361" s="73" t="str">
        <f t="shared" si="88"/>
        <v/>
      </c>
      <c r="J361" s="73" t="str">
        <f t="shared" si="88"/>
        <v/>
      </c>
      <c r="K361" s="73" t="str">
        <f t="shared" si="88"/>
        <v/>
      </c>
      <c r="L361" s="73" t="str">
        <f t="shared" si="88"/>
        <v/>
      </c>
      <c r="M361" s="73" t="str">
        <f t="shared" si="88"/>
        <v/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 t="str">
        <f t="shared" si="88"/>
        <v/>
      </c>
      <c r="E362" s="73" t="str">
        <f t="shared" si="88"/>
        <v/>
      </c>
      <c r="F362" s="73" t="str">
        <f t="shared" si="88"/>
        <v/>
      </c>
      <c r="G362" s="73" t="str">
        <f t="shared" si="88"/>
        <v/>
      </c>
      <c r="H362" s="73" t="str">
        <f t="shared" si="88"/>
        <v/>
      </c>
      <c r="I362" s="73" t="str">
        <f t="shared" si="88"/>
        <v/>
      </c>
      <c r="J362" s="73" t="str">
        <f t="shared" si="88"/>
        <v/>
      </c>
      <c r="K362" s="73" t="str">
        <f t="shared" si="88"/>
        <v/>
      </c>
      <c r="L362" s="73" t="str">
        <f t="shared" si="88"/>
        <v/>
      </c>
      <c r="M362" s="73" t="str">
        <f t="shared" si="88"/>
        <v/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 t="str">
        <f t="shared" si="88"/>
        <v/>
      </c>
      <c r="E363" s="169" t="str">
        <f t="shared" si="88"/>
        <v/>
      </c>
      <c r="F363" s="169" t="str">
        <f t="shared" si="88"/>
        <v/>
      </c>
      <c r="G363" s="169" t="str">
        <f t="shared" si="88"/>
        <v/>
      </c>
      <c r="H363" s="169" t="str">
        <f t="shared" si="88"/>
        <v/>
      </c>
      <c r="I363" s="169" t="str">
        <f t="shared" si="88"/>
        <v/>
      </c>
      <c r="J363" s="169" t="str">
        <f t="shared" si="88"/>
        <v/>
      </c>
      <c r="K363" s="169" t="str">
        <f t="shared" si="88"/>
        <v/>
      </c>
      <c r="L363" s="169" t="str">
        <f t="shared" si="88"/>
        <v/>
      </c>
      <c r="M363" s="169" t="str">
        <f t="shared" si="88"/>
        <v/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 t="str">
        <f t="shared" si="88"/>
        <v/>
      </c>
      <c r="E364" s="73" t="str">
        <f t="shared" si="88"/>
        <v/>
      </c>
      <c r="F364" s="73" t="str">
        <f t="shared" si="88"/>
        <v/>
      </c>
      <c r="G364" s="73" t="str">
        <f t="shared" si="88"/>
        <v/>
      </c>
      <c r="H364" s="73" t="str">
        <f t="shared" si="88"/>
        <v/>
      </c>
      <c r="I364" s="73" t="str">
        <f t="shared" si="88"/>
        <v/>
      </c>
      <c r="J364" s="73" t="str">
        <f t="shared" si="88"/>
        <v/>
      </c>
      <c r="K364" s="73" t="str">
        <f t="shared" si="88"/>
        <v/>
      </c>
      <c r="L364" s="73" t="str">
        <f t="shared" si="88"/>
        <v/>
      </c>
      <c r="M364" s="73" t="str">
        <f t="shared" si="88"/>
        <v/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 t="str">
        <f t="shared" si="88"/>
        <v/>
      </c>
      <c r="E365" s="169" t="str">
        <f t="shared" si="88"/>
        <v/>
      </c>
      <c r="F365" s="169" t="str">
        <f t="shared" si="88"/>
        <v/>
      </c>
      <c r="G365" s="169" t="str">
        <f t="shared" si="88"/>
        <v/>
      </c>
      <c r="H365" s="169" t="str">
        <f t="shared" si="88"/>
        <v/>
      </c>
      <c r="I365" s="169" t="str">
        <f t="shared" si="88"/>
        <v/>
      </c>
      <c r="J365" s="169" t="str">
        <f t="shared" si="88"/>
        <v/>
      </c>
      <c r="K365" s="169" t="str">
        <f t="shared" si="88"/>
        <v/>
      </c>
      <c r="L365" s="169" t="str">
        <f t="shared" si="88"/>
        <v/>
      </c>
      <c r="M365" s="169" t="str">
        <f t="shared" si="88"/>
        <v/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 t="str">
        <f t="shared" si="88"/>
        <v/>
      </c>
      <c r="E371" s="171" t="str">
        <f t="shared" si="88"/>
        <v/>
      </c>
      <c r="F371" s="171" t="str">
        <f t="shared" si="88"/>
        <v/>
      </c>
      <c r="G371" s="171" t="str">
        <f t="shared" si="88"/>
        <v/>
      </c>
      <c r="H371" s="171" t="str">
        <f t="shared" si="88"/>
        <v/>
      </c>
      <c r="I371" s="171" t="str">
        <f t="shared" si="88"/>
        <v/>
      </c>
      <c r="J371" s="171" t="str">
        <f t="shared" si="88"/>
        <v/>
      </c>
      <c r="K371" s="171" t="str">
        <f t="shared" si="88"/>
        <v/>
      </c>
      <c r="L371" s="171" t="str">
        <f t="shared" si="88"/>
        <v/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 t="str">
        <f t="shared" si="88"/>
        <v/>
      </c>
      <c r="L372" s="170" t="str">
        <f t="shared" si="88"/>
        <v/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 t="str">
        <f t="shared" si="88"/>
        <v/>
      </c>
      <c r="L373" s="73" t="str">
        <f t="shared" si="88"/>
        <v/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 t="str">
        <f t="shared" si="88"/>
        <v/>
      </c>
      <c r="L374" s="73" t="str">
        <f t="shared" si="88"/>
        <v/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 t="str">
        <f t="shared" si="89"/>
        <v/>
      </c>
      <c r="E375" s="169" t="str">
        <f t="shared" si="89"/>
        <v/>
      </c>
      <c r="F375" s="169" t="str">
        <f t="shared" si="89"/>
        <v/>
      </c>
      <c r="G375" s="169" t="str">
        <f t="shared" si="89"/>
        <v/>
      </c>
      <c r="H375" s="169" t="str">
        <f t="shared" si="89"/>
        <v/>
      </c>
      <c r="I375" s="169" t="str">
        <f t="shared" si="89"/>
        <v/>
      </c>
      <c r="J375" s="169" t="str">
        <f t="shared" si="89"/>
        <v/>
      </c>
      <c r="K375" s="169" t="str">
        <f t="shared" si="89"/>
        <v/>
      </c>
      <c r="L375" s="169" t="str">
        <f t="shared" si="89"/>
        <v/>
      </c>
      <c r="M375" s="169" t="str">
        <f t="shared" si="89"/>
        <v/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 t="str">
        <f t="shared" si="89"/>
        <v/>
      </c>
      <c r="E378" s="65" t="str">
        <f t="shared" si="89"/>
        <v/>
      </c>
      <c r="F378" s="65" t="str">
        <f t="shared" si="89"/>
        <v/>
      </c>
      <c r="G378" s="65" t="str">
        <f t="shared" si="89"/>
        <v/>
      </c>
      <c r="H378" s="65" t="str">
        <f t="shared" si="89"/>
        <v/>
      </c>
      <c r="I378" s="65" t="str">
        <f t="shared" si="89"/>
        <v/>
      </c>
      <c r="J378" s="65" t="str">
        <f t="shared" si="89"/>
        <v/>
      </c>
      <c r="K378" s="65" t="str">
        <f t="shared" si="89"/>
        <v/>
      </c>
      <c r="L378" s="65" t="str">
        <f t="shared" si="89"/>
        <v/>
      </c>
      <c r="M378" s="65" t="str">
        <f t="shared" si="89"/>
        <v/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0</v>
      </c>
      <c r="E380" s="168">
        <f t="shared" si="90"/>
        <v>0</v>
      </c>
      <c r="F380" s="168">
        <f t="shared" si="90"/>
        <v>0</v>
      </c>
      <c r="G380" s="168">
        <f t="shared" si="90"/>
        <v>0</v>
      </c>
      <c r="H380" s="168">
        <f t="shared" si="90"/>
        <v>0</v>
      </c>
      <c r="I380" s="168">
        <f t="shared" si="90"/>
        <v>0</v>
      </c>
      <c r="J380" s="168">
        <f t="shared" si="90"/>
        <v>0</v>
      </c>
      <c r="K380" s="168">
        <f t="shared" si="90"/>
        <v>0</v>
      </c>
      <c r="L380" s="168">
        <f t="shared" si="90"/>
        <v>0</v>
      </c>
      <c r="M380" s="168">
        <f t="shared" si="90"/>
        <v>0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0</v>
      </c>
      <c r="E381" s="157">
        <f t="shared" si="91"/>
        <v>0</v>
      </c>
      <c r="F381" s="157">
        <f t="shared" si="91"/>
        <v>0</v>
      </c>
      <c r="G381" s="157">
        <f t="shared" si="91"/>
        <v>0</v>
      </c>
      <c r="H381" s="157">
        <f t="shared" si="91"/>
        <v>0</v>
      </c>
      <c r="I381" s="157">
        <f t="shared" si="91"/>
        <v>0</v>
      </c>
      <c r="J381" s="157">
        <f t="shared" si="91"/>
        <v>0</v>
      </c>
      <c r="K381" s="157">
        <f t="shared" si="91"/>
        <v>0</v>
      </c>
      <c r="L381" s="157">
        <f t="shared" si="91"/>
        <v>0</v>
      </c>
      <c r="M381" s="157">
        <f t="shared" si="91"/>
        <v>0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0</v>
      </c>
      <c r="E382" s="156">
        <f>RES_hhdet_in_emi!E$5</f>
        <v>0</v>
      </c>
      <c r="F382" s="156">
        <f>RES_hhdet_in_emi!F$5</f>
        <v>0</v>
      </c>
      <c r="G382" s="156">
        <f>RES_hhdet_in_emi!G$5</f>
        <v>0</v>
      </c>
      <c r="H382" s="156">
        <f>RES_hhdet_in_emi!H$5</f>
        <v>0</v>
      </c>
      <c r="I382" s="156">
        <f>RES_hhdet_in_emi!I$5</f>
        <v>0</v>
      </c>
      <c r="J382" s="156">
        <f>RES_hhdet_in_emi!J$5</f>
        <v>0</v>
      </c>
      <c r="K382" s="156">
        <f>RES_hhdet_in_emi!K$5</f>
        <v>0</v>
      </c>
      <c r="L382" s="156">
        <f>RES_hhdet_in_emi!L$5</f>
        <v>0</v>
      </c>
      <c r="M382" s="156">
        <f>RES_hhdet_in_emi!M$5</f>
        <v>0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0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0</v>
      </c>
      <c r="E401" s="168">
        <f t="shared" si="97"/>
        <v>0</v>
      </c>
      <c r="F401" s="168">
        <f t="shared" si="97"/>
        <v>0</v>
      </c>
      <c r="G401" s="168">
        <f t="shared" si="97"/>
        <v>0</v>
      </c>
      <c r="H401" s="168">
        <f t="shared" si="97"/>
        <v>0</v>
      </c>
      <c r="I401" s="168">
        <f t="shared" si="97"/>
        <v>0</v>
      </c>
      <c r="J401" s="168">
        <f t="shared" si="97"/>
        <v>0</v>
      </c>
      <c r="K401" s="168">
        <f t="shared" si="97"/>
        <v>0</v>
      </c>
      <c r="L401" s="168">
        <f t="shared" si="97"/>
        <v>0</v>
      </c>
      <c r="M401" s="168">
        <f t="shared" si="97"/>
        <v>0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0</v>
      </c>
      <c r="E402" s="157">
        <f t="shared" si="98"/>
        <v>0</v>
      </c>
      <c r="F402" s="157">
        <f t="shared" si="98"/>
        <v>0</v>
      </c>
      <c r="G402" s="157">
        <f t="shared" si="98"/>
        <v>0</v>
      </c>
      <c r="H402" s="157">
        <f t="shared" si="98"/>
        <v>0</v>
      </c>
      <c r="I402" s="157">
        <f t="shared" si="98"/>
        <v>0</v>
      </c>
      <c r="J402" s="157">
        <f t="shared" si="98"/>
        <v>0</v>
      </c>
      <c r="K402" s="157">
        <f t="shared" si="98"/>
        <v>0</v>
      </c>
      <c r="L402" s="157">
        <f t="shared" si="98"/>
        <v>0</v>
      </c>
      <c r="M402" s="157">
        <f t="shared" si="98"/>
        <v>0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0</v>
      </c>
      <c r="E403" s="156">
        <f t="shared" si="99"/>
        <v>0</v>
      </c>
      <c r="F403" s="156">
        <f t="shared" si="99"/>
        <v>0</v>
      </c>
      <c r="G403" s="156">
        <f t="shared" si="99"/>
        <v>0</v>
      </c>
      <c r="H403" s="156">
        <f t="shared" si="99"/>
        <v>0</v>
      </c>
      <c r="I403" s="156">
        <f t="shared" si="99"/>
        <v>0</v>
      </c>
      <c r="J403" s="156">
        <f t="shared" si="99"/>
        <v>0</v>
      </c>
      <c r="K403" s="156">
        <f t="shared" si="99"/>
        <v>0</v>
      </c>
      <c r="L403" s="156">
        <f t="shared" si="99"/>
        <v>0</v>
      </c>
      <c r="M403" s="156">
        <f t="shared" si="99"/>
        <v>0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0</v>
      </c>
      <c r="E404" s="156">
        <f t="shared" si="99"/>
        <v>0</v>
      </c>
      <c r="F404" s="156">
        <f t="shared" si="99"/>
        <v>0</v>
      </c>
      <c r="G404" s="156">
        <f t="shared" si="99"/>
        <v>0</v>
      </c>
      <c r="H404" s="156">
        <f t="shared" si="99"/>
        <v>0</v>
      </c>
      <c r="I404" s="156">
        <f t="shared" si="99"/>
        <v>0</v>
      </c>
      <c r="J404" s="156">
        <f t="shared" si="99"/>
        <v>0</v>
      </c>
      <c r="K404" s="156">
        <f t="shared" si="99"/>
        <v>0</v>
      </c>
      <c r="L404" s="156">
        <f t="shared" si="99"/>
        <v>0</v>
      </c>
      <c r="M404" s="156">
        <f t="shared" si="99"/>
        <v>0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0</v>
      </c>
      <c r="E405" s="157">
        <f t="shared" si="100"/>
        <v>0</v>
      </c>
      <c r="F405" s="157">
        <f t="shared" si="100"/>
        <v>0</v>
      </c>
      <c r="G405" s="157">
        <f t="shared" si="100"/>
        <v>0</v>
      </c>
      <c r="H405" s="157">
        <f t="shared" si="100"/>
        <v>0</v>
      </c>
      <c r="I405" s="157">
        <f t="shared" si="100"/>
        <v>0</v>
      </c>
      <c r="J405" s="157">
        <f t="shared" si="100"/>
        <v>0</v>
      </c>
      <c r="K405" s="157">
        <f t="shared" si="100"/>
        <v>0</v>
      </c>
      <c r="L405" s="157">
        <f t="shared" si="100"/>
        <v>0</v>
      </c>
      <c r="M405" s="157">
        <f t="shared" si="100"/>
        <v>0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0</v>
      </c>
      <c r="E406" s="156">
        <f t="shared" si="99"/>
        <v>0</v>
      </c>
      <c r="F406" s="156">
        <f t="shared" si="99"/>
        <v>0</v>
      </c>
      <c r="G406" s="156">
        <f t="shared" si="99"/>
        <v>0</v>
      </c>
      <c r="H406" s="156">
        <f t="shared" si="99"/>
        <v>0</v>
      </c>
      <c r="I406" s="156">
        <f t="shared" si="99"/>
        <v>0</v>
      </c>
      <c r="J406" s="156">
        <f t="shared" si="99"/>
        <v>0</v>
      </c>
      <c r="K406" s="156">
        <f t="shared" si="99"/>
        <v>0</v>
      </c>
      <c r="L406" s="156">
        <f t="shared" si="99"/>
        <v>0</v>
      </c>
      <c r="M406" s="156">
        <f t="shared" si="99"/>
        <v>0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0</v>
      </c>
      <c r="E407" s="157">
        <f t="shared" si="101"/>
        <v>0</v>
      </c>
      <c r="F407" s="157">
        <f t="shared" si="101"/>
        <v>0</v>
      </c>
      <c r="G407" s="157">
        <f t="shared" si="101"/>
        <v>0</v>
      </c>
      <c r="H407" s="157">
        <f t="shared" si="101"/>
        <v>0</v>
      </c>
      <c r="I407" s="157">
        <f t="shared" si="101"/>
        <v>0</v>
      </c>
      <c r="J407" s="157">
        <f t="shared" si="101"/>
        <v>0</v>
      </c>
      <c r="K407" s="157">
        <f t="shared" si="101"/>
        <v>0</v>
      </c>
      <c r="L407" s="157">
        <f t="shared" si="101"/>
        <v>0</v>
      </c>
      <c r="M407" s="157">
        <f t="shared" si="101"/>
        <v>0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0</v>
      </c>
      <c r="E413" s="162">
        <f t="shared" si="106"/>
        <v>0</v>
      </c>
      <c r="F413" s="162">
        <f t="shared" si="106"/>
        <v>0</v>
      </c>
      <c r="G413" s="162">
        <f t="shared" si="106"/>
        <v>0</v>
      </c>
      <c r="H413" s="162">
        <f t="shared" si="106"/>
        <v>0</v>
      </c>
      <c r="I413" s="162">
        <f t="shared" si="106"/>
        <v>0</v>
      </c>
      <c r="J413" s="162">
        <f t="shared" si="106"/>
        <v>0</v>
      </c>
      <c r="K413" s="162">
        <f t="shared" si="106"/>
        <v>0</v>
      </c>
      <c r="L413" s="162">
        <f t="shared" si="106"/>
        <v>0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0</v>
      </c>
      <c r="L414" s="160">
        <f t="shared" si="107"/>
        <v>0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0</v>
      </c>
      <c r="L415" s="156">
        <f t="shared" si="108"/>
        <v>0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0</v>
      </c>
      <c r="L416" s="156">
        <f t="shared" si="108"/>
        <v>0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0</v>
      </c>
      <c r="E417" s="157">
        <f t="shared" si="109"/>
        <v>0</v>
      </c>
      <c r="F417" s="157">
        <f t="shared" si="109"/>
        <v>0</v>
      </c>
      <c r="G417" s="157">
        <f t="shared" si="109"/>
        <v>0</v>
      </c>
      <c r="H417" s="157">
        <f t="shared" si="109"/>
        <v>0</v>
      </c>
      <c r="I417" s="157">
        <f t="shared" si="109"/>
        <v>0</v>
      </c>
      <c r="J417" s="157">
        <f t="shared" si="109"/>
        <v>0</v>
      </c>
      <c r="K417" s="157">
        <f t="shared" si="109"/>
        <v>0</v>
      </c>
      <c r="L417" s="157">
        <f t="shared" si="109"/>
        <v>0</v>
      </c>
      <c r="M417" s="157">
        <f t="shared" si="109"/>
        <v>0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0</v>
      </c>
      <c r="E420" s="57">
        <f t="shared" si="112"/>
        <v>0</v>
      </c>
      <c r="F420" s="57">
        <f t="shared" si="112"/>
        <v>0</v>
      </c>
      <c r="G420" s="57">
        <f t="shared" si="112"/>
        <v>0</v>
      </c>
      <c r="H420" s="57">
        <f t="shared" si="112"/>
        <v>0</v>
      </c>
      <c r="I420" s="57">
        <f t="shared" si="112"/>
        <v>0</v>
      </c>
      <c r="J420" s="57">
        <f t="shared" si="112"/>
        <v>0</v>
      </c>
      <c r="K420" s="57">
        <f t="shared" si="112"/>
        <v>0</v>
      </c>
      <c r="L420" s="57">
        <f t="shared" si="112"/>
        <v>0</v>
      </c>
      <c r="M420" s="57">
        <f t="shared" si="112"/>
        <v>0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0</v>
      </c>
      <c r="E422" s="168">
        <f t="shared" si="113"/>
        <v>0</v>
      </c>
      <c r="F422" s="168">
        <f t="shared" si="113"/>
        <v>0</v>
      </c>
      <c r="G422" s="168">
        <f t="shared" si="113"/>
        <v>0</v>
      </c>
      <c r="H422" s="168">
        <f t="shared" si="113"/>
        <v>0</v>
      </c>
      <c r="I422" s="168">
        <f t="shared" si="113"/>
        <v>0</v>
      </c>
      <c r="J422" s="168">
        <f t="shared" si="113"/>
        <v>0</v>
      </c>
      <c r="K422" s="168">
        <f t="shared" si="113"/>
        <v>0</v>
      </c>
      <c r="L422" s="168">
        <f t="shared" si="113"/>
        <v>0</v>
      </c>
      <c r="M422" s="168">
        <f t="shared" si="113"/>
        <v>0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0</v>
      </c>
      <c r="E423" s="157">
        <f t="shared" si="114"/>
        <v>0</v>
      </c>
      <c r="F423" s="157">
        <f t="shared" si="114"/>
        <v>0</v>
      </c>
      <c r="G423" s="157">
        <f t="shared" si="114"/>
        <v>0</v>
      </c>
      <c r="H423" s="157">
        <f t="shared" si="114"/>
        <v>0</v>
      </c>
      <c r="I423" s="157">
        <f t="shared" si="114"/>
        <v>0</v>
      </c>
      <c r="J423" s="157">
        <f t="shared" si="114"/>
        <v>0</v>
      </c>
      <c r="K423" s="157">
        <f t="shared" si="114"/>
        <v>0</v>
      </c>
      <c r="L423" s="157">
        <f t="shared" si="114"/>
        <v>0</v>
      </c>
      <c r="M423" s="157">
        <f t="shared" si="114"/>
        <v>0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0</v>
      </c>
      <c r="E424" s="156">
        <f t="shared" si="115"/>
        <v>0</v>
      </c>
      <c r="F424" s="156">
        <f t="shared" si="115"/>
        <v>0</v>
      </c>
      <c r="G424" s="156">
        <f t="shared" si="115"/>
        <v>0</v>
      </c>
      <c r="H424" s="156">
        <f t="shared" si="115"/>
        <v>0</v>
      </c>
      <c r="I424" s="156">
        <f t="shared" si="115"/>
        <v>0</v>
      </c>
      <c r="J424" s="156">
        <f t="shared" si="115"/>
        <v>0</v>
      </c>
      <c r="K424" s="156">
        <f t="shared" si="115"/>
        <v>0</v>
      </c>
      <c r="L424" s="156">
        <f t="shared" si="115"/>
        <v>0</v>
      </c>
      <c r="M424" s="156">
        <f t="shared" si="115"/>
        <v>0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0</v>
      </c>
      <c r="E425" s="156">
        <f t="shared" si="115"/>
        <v>0</v>
      </c>
      <c r="F425" s="156">
        <f t="shared" si="115"/>
        <v>0</v>
      </c>
      <c r="G425" s="156">
        <f t="shared" si="115"/>
        <v>0</v>
      </c>
      <c r="H425" s="156">
        <f t="shared" si="115"/>
        <v>0</v>
      </c>
      <c r="I425" s="156">
        <f t="shared" si="115"/>
        <v>0</v>
      </c>
      <c r="J425" s="156">
        <f t="shared" si="115"/>
        <v>0</v>
      </c>
      <c r="K425" s="156">
        <f t="shared" si="115"/>
        <v>0</v>
      </c>
      <c r="L425" s="156">
        <f t="shared" si="115"/>
        <v>0</v>
      </c>
      <c r="M425" s="156">
        <f t="shared" si="115"/>
        <v>0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0</v>
      </c>
      <c r="E426" s="157">
        <f t="shared" si="116"/>
        <v>0</v>
      </c>
      <c r="F426" s="157">
        <f t="shared" si="116"/>
        <v>0</v>
      </c>
      <c r="G426" s="157">
        <f t="shared" si="116"/>
        <v>0</v>
      </c>
      <c r="H426" s="157">
        <f t="shared" si="116"/>
        <v>0</v>
      </c>
      <c r="I426" s="157">
        <f t="shared" si="116"/>
        <v>0</v>
      </c>
      <c r="J426" s="157">
        <f t="shared" si="116"/>
        <v>0</v>
      </c>
      <c r="K426" s="157">
        <f t="shared" si="116"/>
        <v>0</v>
      </c>
      <c r="L426" s="157">
        <f t="shared" si="116"/>
        <v>0</v>
      </c>
      <c r="M426" s="157">
        <f t="shared" si="116"/>
        <v>0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0</v>
      </c>
      <c r="E427" s="156">
        <f t="shared" si="117"/>
        <v>0</v>
      </c>
      <c r="F427" s="156">
        <f t="shared" si="117"/>
        <v>0</v>
      </c>
      <c r="G427" s="156">
        <f t="shared" si="117"/>
        <v>0</v>
      </c>
      <c r="H427" s="156">
        <f t="shared" si="117"/>
        <v>0</v>
      </c>
      <c r="I427" s="156">
        <f t="shared" si="117"/>
        <v>0</v>
      </c>
      <c r="J427" s="156">
        <f t="shared" si="117"/>
        <v>0</v>
      </c>
      <c r="K427" s="156">
        <f t="shared" si="117"/>
        <v>0</v>
      </c>
      <c r="L427" s="156">
        <f t="shared" si="117"/>
        <v>0</v>
      </c>
      <c r="M427" s="156">
        <f t="shared" si="117"/>
        <v>0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0</v>
      </c>
      <c r="E428" s="157">
        <f t="shared" si="118"/>
        <v>0</v>
      </c>
      <c r="F428" s="157">
        <f t="shared" si="118"/>
        <v>0</v>
      </c>
      <c r="G428" s="157">
        <f t="shared" si="118"/>
        <v>0</v>
      </c>
      <c r="H428" s="157">
        <f t="shared" si="118"/>
        <v>0</v>
      </c>
      <c r="I428" s="157">
        <f t="shared" si="118"/>
        <v>0</v>
      </c>
      <c r="J428" s="157">
        <f t="shared" si="118"/>
        <v>0</v>
      </c>
      <c r="K428" s="157">
        <f t="shared" si="118"/>
        <v>0</v>
      </c>
      <c r="L428" s="157">
        <f t="shared" si="118"/>
        <v>0</v>
      </c>
      <c r="M428" s="157">
        <f t="shared" si="118"/>
        <v>0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0</v>
      </c>
      <c r="E434" s="162">
        <f t="shared" si="122"/>
        <v>0</v>
      </c>
      <c r="F434" s="162">
        <f t="shared" si="122"/>
        <v>0</v>
      </c>
      <c r="G434" s="162">
        <f t="shared" si="122"/>
        <v>0</v>
      </c>
      <c r="H434" s="162">
        <f t="shared" si="122"/>
        <v>0</v>
      </c>
      <c r="I434" s="162">
        <f t="shared" si="122"/>
        <v>0</v>
      </c>
      <c r="J434" s="162">
        <f t="shared" si="122"/>
        <v>0</v>
      </c>
      <c r="K434" s="162">
        <f t="shared" si="122"/>
        <v>0</v>
      </c>
      <c r="L434" s="162">
        <f t="shared" si="122"/>
        <v>0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0</v>
      </c>
      <c r="L435" s="160">
        <f t="shared" si="123"/>
        <v>0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0</v>
      </c>
      <c r="L436" s="156">
        <f t="shared" si="123"/>
        <v>0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0</v>
      </c>
      <c r="L437" s="156">
        <f t="shared" si="123"/>
        <v>0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0</v>
      </c>
      <c r="E438" s="157">
        <f t="shared" si="124"/>
        <v>0</v>
      </c>
      <c r="F438" s="157">
        <f t="shared" si="124"/>
        <v>0</v>
      </c>
      <c r="G438" s="157">
        <f t="shared" si="124"/>
        <v>0</v>
      </c>
      <c r="H438" s="157">
        <f t="shared" si="124"/>
        <v>0</v>
      </c>
      <c r="I438" s="157">
        <f t="shared" si="124"/>
        <v>0</v>
      </c>
      <c r="J438" s="157">
        <f t="shared" si="124"/>
        <v>0</v>
      </c>
      <c r="K438" s="157">
        <f t="shared" si="124"/>
        <v>0</v>
      </c>
      <c r="L438" s="157">
        <f t="shared" si="124"/>
        <v>0</v>
      </c>
      <c r="M438" s="157">
        <f t="shared" si="124"/>
        <v>0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0</v>
      </c>
      <c r="E441" s="57">
        <f t="shared" si="127"/>
        <v>0</v>
      </c>
      <c r="F441" s="57">
        <f t="shared" si="127"/>
        <v>0</v>
      </c>
      <c r="G441" s="57">
        <f t="shared" si="127"/>
        <v>0</v>
      </c>
      <c r="H441" s="57">
        <f t="shared" si="127"/>
        <v>0</v>
      </c>
      <c r="I441" s="57">
        <f t="shared" si="127"/>
        <v>0</v>
      </c>
      <c r="J441" s="57">
        <f t="shared" si="127"/>
        <v>0</v>
      </c>
      <c r="K441" s="57">
        <f t="shared" si="127"/>
        <v>0</v>
      </c>
      <c r="L441" s="57">
        <f t="shared" si="127"/>
        <v>0</v>
      </c>
      <c r="M441" s="57">
        <f t="shared" si="127"/>
        <v>0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0</v>
      </c>
      <c r="E443" s="168">
        <f t="shared" si="128"/>
        <v>0</v>
      </c>
      <c r="F443" s="168">
        <f t="shared" si="128"/>
        <v>0</v>
      </c>
      <c r="G443" s="168">
        <f t="shared" si="128"/>
        <v>0</v>
      </c>
      <c r="H443" s="168">
        <f t="shared" si="128"/>
        <v>0</v>
      </c>
      <c r="I443" s="168">
        <f t="shared" si="128"/>
        <v>0</v>
      </c>
      <c r="J443" s="168">
        <f t="shared" si="128"/>
        <v>0</v>
      </c>
      <c r="K443" s="168">
        <f t="shared" si="128"/>
        <v>0</v>
      </c>
      <c r="L443" s="168">
        <f t="shared" si="128"/>
        <v>0</v>
      </c>
      <c r="M443" s="168">
        <f t="shared" si="128"/>
        <v>0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0</v>
      </c>
      <c r="E444" s="157">
        <f t="shared" si="129"/>
        <v>0</v>
      </c>
      <c r="F444" s="157">
        <f t="shared" si="129"/>
        <v>0</v>
      </c>
      <c r="G444" s="157">
        <f t="shared" si="129"/>
        <v>0</v>
      </c>
      <c r="H444" s="157">
        <f t="shared" si="129"/>
        <v>0</v>
      </c>
      <c r="I444" s="157">
        <f t="shared" si="129"/>
        <v>0</v>
      </c>
      <c r="J444" s="157">
        <f t="shared" si="129"/>
        <v>0</v>
      </c>
      <c r="K444" s="157">
        <f t="shared" si="129"/>
        <v>0</v>
      </c>
      <c r="L444" s="157">
        <f t="shared" si="129"/>
        <v>0</v>
      </c>
      <c r="M444" s="157">
        <f t="shared" si="129"/>
        <v>0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0</v>
      </c>
      <c r="E445" s="156">
        <f t="shared" si="130"/>
        <v>0</v>
      </c>
      <c r="F445" s="156">
        <f t="shared" si="130"/>
        <v>0</v>
      </c>
      <c r="G445" s="156">
        <f t="shared" si="130"/>
        <v>0</v>
      </c>
      <c r="H445" s="156">
        <f t="shared" si="130"/>
        <v>0</v>
      </c>
      <c r="I445" s="156">
        <f t="shared" si="130"/>
        <v>0</v>
      </c>
      <c r="J445" s="156">
        <f t="shared" si="130"/>
        <v>0</v>
      </c>
      <c r="K445" s="156">
        <f t="shared" si="130"/>
        <v>0</v>
      </c>
      <c r="L445" s="156">
        <f t="shared" si="130"/>
        <v>0</v>
      </c>
      <c r="M445" s="156">
        <f t="shared" si="130"/>
        <v>0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0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0</v>
      </c>
      <c r="E464" s="184">
        <f>E401/RES_summary!E$21</f>
        <v>0</v>
      </c>
      <c r="F464" s="184">
        <f>F401/RES_summary!F$21</f>
        <v>0</v>
      </c>
      <c r="G464" s="184">
        <f>G401/RES_summary!G$21</f>
        <v>0</v>
      </c>
      <c r="H464" s="184">
        <f>H401/RES_summary!H$21</f>
        <v>0</v>
      </c>
      <c r="I464" s="184">
        <f>I401/RES_summary!I$21</f>
        <v>0</v>
      </c>
      <c r="J464" s="184">
        <f>J401/RES_summary!J$21</f>
        <v>0</v>
      </c>
      <c r="K464" s="184">
        <f>K401/RES_summary!K$21</f>
        <v>0</v>
      </c>
      <c r="L464" s="184">
        <f>L401/RES_summary!L$21</f>
        <v>0</v>
      </c>
      <c r="M464" s="184">
        <f>M401/RES_summary!M$21</f>
        <v>0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0</v>
      </c>
      <c r="E465" s="178">
        <f>E402/RES_summary!E$21</f>
        <v>0</v>
      </c>
      <c r="F465" s="178">
        <f>F402/RES_summary!F$21</f>
        <v>0</v>
      </c>
      <c r="G465" s="178">
        <f>G402/RES_summary!G$21</f>
        <v>0</v>
      </c>
      <c r="H465" s="178">
        <f>H402/RES_summary!H$21</f>
        <v>0</v>
      </c>
      <c r="I465" s="178">
        <f>I402/RES_summary!I$21</f>
        <v>0</v>
      </c>
      <c r="J465" s="178">
        <f>J402/RES_summary!J$21</f>
        <v>0</v>
      </c>
      <c r="K465" s="178">
        <f>K402/RES_summary!K$21</f>
        <v>0</v>
      </c>
      <c r="L465" s="178">
        <f>L402/RES_summary!L$21</f>
        <v>0</v>
      </c>
      <c r="M465" s="178">
        <f>M402/RES_summary!M$21</f>
        <v>0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0</v>
      </c>
      <c r="E466" s="177">
        <f>E403/RES_summary!E$21</f>
        <v>0</v>
      </c>
      <c r="F466" s="177">
        <f>F403/RES_summary!F$21</f>
        <v>0</v>
      </c>
      <c r="G466" s="177">
        <f>G403/RES_summary!G$21</f>
        <v>0</v>
      </c>
      <c r="H466" s="177">
        <f>H403/RES_summary!H$21</f>
        <v>0</v>
      </c>
      <c r="I466" s="177">
        <f>I403/RES_summary!I$21</f>
        <v>0</v>
      </c>
      <c r="J466" s="177">
        <f>J403/RES_summary!J$21</f>
        <v>0</v>
      </c>
      <c r="K466" s="177">
        <f>K403/RES_summary!K$21</f>
        <v>0</v>
      </c>
      <c r="L466" s="177">
        <f>L403/RES_summary!L$21</f>
        <v>0</v>
      </c>
      <c r="M466" s="177">
        <f>M403/RES_summary!M$21</f>
        <v>0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</v>
      </c>
      <c r="E467" s="177">
        <f>E404/RES_summary!E$21</f>
        <v>0</v>
      </c>
      <c r="F467" s="177">
        <f>F404/RES_summary!F$21</f>
        <v>0</v>
      </c>
      <c r="G467" s="177">
        <f>G404/RES_summary!G$21</f>
        <v>0</v>
      </c>
      <c r="H467" s="177">
        <f>H404/RES_summary!H$21</f>
        <v>0</v>
      </c>
      <c r="I467" s="177">
        <f>I404/RES_summary!I$21</f>
        <v>0</v>
      </c>
      <c r="J467" s="177">
        <f>J404/RES_summary!J$21</f>
        <v>0</v>
      </c>
      <c r="K467" s="177">
        <f>K404/RES_summary!K$21</f>
        <v>0</v>
      </c>
      <c r="L467" s="177">
        <f>L404/RES_summary!L$21</f>
        <v>0</v>
      </c>
      <c r="M467" s="177">
        <f>M404/RES_summary!M$21</f>
        <v>0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</v>
      </c>
      <c r="E468" s="178">
        <f>E405/RES_summary!E$21</f>
        <v>0</v>
      </c>
      <c r="F468" s="178">
        <f>F405/RES_summary!F$21</f>
        <v>0</v>
      </c>
      <c r="G468" s="178">
        <f>G405/RES_summary!G$21</f>
        <v>0</v>
      </c>
      <c r="H468" s="178">
        <f>H405/RES_summary!H$21</f>
        <v>0</v>
      </c>
      <c r="I468" s="178">
        <f>I405/RES_summary!I$21</f>
        <v>0</v>
      </c>
      <c r="J468" s="178">
        <f>J405/RES_summary!J$21</f>
        <v>0</v>
      </c>
      <c r="K468" s="178">
        <f>K405/RES_summary!K$21</f>
        <v>0</v>
      </c>
      <c r="L468" s="178">
        <f>L405/RES_summary!L$21</f>
        <v>0</v>
      </c>
      <c r="M468" s="178">
        <f>M405/RES_summary!M$21</f>
        <v>0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</v>
      </c>
      <c r="E469" s="177">
        <f>E406/RES_summary!E$21</f>
        <v>0</v>
      </c>
      <c r="F469" s="177">
        <f>F406/RES_summary!F$21</f>
        <v>0</v>
      </c>
      <c r="G469" s="177">
        <f>G406/RES_summary!G$21</f>
        <v>0</v>
      </c>
      <c r="H469" s="177">
        <f>H406/RES_summary!H$21</f>
        <v>0</v>
      </c>
      <c r="I469" s="177">
        <f>I406/RES_summary!I$21</f>
        <v>0</v>
      </c>
      <c r="J469" s="177">
        <f>J406/RES_summary!J$21</f>
        <v>0</v>
      </c>
      <c r="K469" s="177">
        <f>K406/RES_summary!K$21</f>
        <v>0</v>
      </c>
      <c r="L469" s="177">
        <f>L406/RES_summary!L$21</f>
        <v>0</v>
      </c>
      <c r="M469" s="177">
        <f>M406/RES_summary!M$21</f>
        <v>0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0</v>
      </c>
      <c r="E470" s="178">
        <f>E407/RES_summary!E$21</f>
        <v>0</v>
      </c>
      <c r="F470" s="178">
        <f>F407/RES_summary!F$21</f>
        <v>0</v>
      </c>
      <c r="G470" s="178">
        <f>G407/RES_summary!G$21</f>
        <v>0</v>
      </c>
      <c r="H470" s="178">
        <f>H407/RES_summary!H$21</f>
        <v>0</v>
      </c>
      <c r="I470" s="178">
        <f>I407/RES_summary!I$21</f>
        <v>0</v>
      </c>
      <c r="J470" s="178">
        <f>J407/RES_summary!J$21</f>
        <v>0</v>
      </c>
      <c r="K470" s="178">
        <f>K407/RES_summary!K$21</f>
        <v>0</v>
      </c>
      <c r="L470" s="178">
        <f>L407/RES_summary!L$21</f>
        <v>0</v>
      </c>
      <c r="M470" s="178">
        <f>M407/RES_summary!M$21</f>
        <v>0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0</v>
      </c>
      <c r="E476" s="180">
        <f>E413/RES_summary!E$21</f>
        <v>0</v>
      </c>
      <c r="F476" s="180">
        <f>F413/RES_summary!F$21</f>
        <v>0</v>
      </c>
      <c r="G476" s="180">
        <f>G413/RES_summary!G$21</f>
        <v>0</v>
      </c>
      <c r="H476" s="180">
        <f>H413/RES_summary!H$21</f>
        <v>0</v>
      </c>
      <c r="I476" s="180">
        <f>I413/RES_summary!I$21</f>
        <v>0</v>
      </c>
      <c r="J476" s="180">
        <f>J413/RES_summary!J$21</f>
        <v>0</v>
      </c>
      <c r="K476" s="180">
        <f>K413/RES_summary!K$21</f>
        <v>0</v>
      </c>
      <c r="L476" s="180">
        <f>L413/RES_summary!L$21</f>
        <v>0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0</v>
      </c>
      <c r="L477" s="179">
        <f>L414/RES_summary!L$21</f>
        <v>0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0</v>
      </c>
      <c r="L478" s="177">
        <f>L415/RES_summary!L$21</f>
        <v>0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0</v>
      </c>
      <c r="L479" s="177">
        <f>L416/RES_summary!L$21</f>
        <v>0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0</v>
      </c>
      <c r="E480" s="178">
        <f>E417/RES_summary!E$21</f>
        <v>0</v>
      </c>
      <c r="F480" s="178">
        <f>F417/RES_summary!F$21</f>
        <v>0</v>
      </c>
      <c r="G480" s="178">
        <f>G417/RES_summary!G$21</f>
        <v>0</v>
      </c>
      <c r="H480" s="178">
        <f>H417/RES_summary!H$21</f>
        <v>0</v>
      </c>
      <c r="I480" s="178">
        <f>I417/RES_summary!I$21</f>
        <v>0</v>
      </c>
      <c r="J480" s="178">
        <f>J417/RES_summary!J$21</f>
        <v>0</v>
      </c>
      <c r="K480" s="178">
        <f>K417/RES_summary!K$21</f>
        <v>0</v>
      </c>
      <c r="L480" s="178">
        <f>L417/RES_summary!L$21</f>
        <v>0</v>
      </c>
      <c r="M480" s="178">
        <f>M417/RES_summary!M$21</f>
        <v>0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0</v>
      </c>
      <c r="E483" s="176">
        <f>E420/RES_summary!E$21</f>
        <v>0</v>
      </c>
      <c r="F483" s="176">
        <f>F420/RES_summary!F$21</f>
        <v>0</v>
      </c>
      <c r="G483" s="176">
        <f>G420/RES_summary!G$21</f>
        <v>0</v>
      </c>
      <c r="H483" s="176">
        <f>H420/RES_summary!H$21</f>
        <v>0</v>
      </c>
      <c r="I483" s="176">
        <f>I420/RES_summary!I$21</f>
        <v>0</v>
      </c>
      <c r="J483" s="176">
        <f>J420/RES_summary!J$21</f>
        <v>0</v>
      </c>
      <c r="K483" s="176">
        <f>K420/RES_summary!K$21</f>
        <v>0</v>
      </c>
      <c r="L483" s="176">
        <f>L420/RES_summary!L$21</f>
        <v>0</v>
      </c>
      <c r="M483" s="176">
        <f>M420/RES_summary!M$21</f>
        <v>0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0</v>
      </c>
      <c r="E485" s="184">
        <f>E422/RES_summary!E$21</f>
        <v>0</v>
      </c>
      <c r="F485" s="184">
        <f>F422/RES_summary!F$21</f>
        <v>0</v>
      </c>
      <c r="G485" s="184">
        <f>G422/RES_summary!G$21</f>
        <v>0</v>
      </c>
      <c r="H485" s="184">
        <f>H422/RES_summary!H$21</f>
        <v>0</v>
      </c>
      <c r="I485" s="184">
        <f>I422/RES_summary!I$21</f>
        <v>0</v>
      </c>
      <c r="J485" s="184">
        <f>J422/RES_summary!J$21</f>
        <v>0</v>
      </c>
      <c r="K485" s="184">
        <f>K422/RES_summary!K$21</f>
        <v>0</v>
      </c>
      <c r="L485" s="184">
        <f>L422/RES_summary!L$21</f>
        <v>0</v>
      </c>
      <c r="M485" s="184">
        <f>M422/RES_summary!M$21</f>
        <v>0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0</v>
      </c>
      <c r="E486" s="178">
        <f>E423/RES_summary!E$21</f>
        <v>0</v>
      </c>
      <c r="F486" s="178">
        <f>F423/RES_summary!F$21</f>
        <v>0</v>
      </c>
      <c r="G486" s="178">
        <f>G423/RES_summary!G$21</f>
        <v>0</v>
      </c>
      <c r="H486" s="178">
        <f>H423/RES_summary!H$21</f>
        <v>0</v>
      </c>
      <c r="I486" s="178">
        <f>I423/RES_summary!I$21</f>
        <v>0</v>
      </c>
      <c r="J486" s="178">
        <f>J423/RES_summary!J$21</f>
        <v>0</v>
      </c>
      <c r="K486" s="178">
        <f>K423/RES_summary!K$21</f>
        <v>0</v>
      </c>
      <c r="L486" s="178">
        <f>L423/RES_summary!L$21</f>
        <v>0</v>
      </c>
      <c r="M486" s="178">
        <f>M423/RES_summary!M$21</f>
        <v>0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0</v>
      </c>
      <c r="E487" s="177">
        <f>E424/RES_summary!E$21</f>
        <v>0</v>
      </c>
      <c r="F487" s="177">
        <f>F424/RES_summary!F$21</f>
        <v>0</v>
      </c>
      <c r="G487" s="177">
        <f>G424/RES_summary!G$21</f>
        <v>0</v>
      </c>
      <c r="H487" s="177">
        <f>H424/RES_summary!H$21</f>
        <v>0</v>
      </c>
      <c r="I487" s="177">
        <f>I424/RES_summary!I$21</f>
        <v>0</v>
      </c>
      <c r="J487" s="177">
        <f>J424/RES_summary!J$21</f>
        <v>0</v>
      </c>
      <c r="K487" s="177">
        <f>K424/RES_summary!K$21</f>
        <v>0</v>
      </c>
      <c r="L487" s="177">
        <f>L424/RES_summary!L$21</f>
        <v>0</v>
      </c>
      <c r="M487" s="177">
        <f>M424/RES_summary!M$21</f>
        <v>0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</v>
      </c>
      <c r="E488" s="177">
        <f>E425/RES_summary!E$21</f>
        <v>0</v>
      </c>
      <c r="F488" s="177">
        <f>F425/RES_summary!F$21</f>
        <v>0</v>
      </c>
      <c r="G488" s="177">
        <f>G425/RES_summary!G$21</f>
        <v>0</v>
      </c>
      <c r="H488" s="177">
        <f>H425/RES_summary!H$21</f>
        <v>0</v>
      </c>
      <c r="I488" s="177">
        <f>I425/RES_summary!I$21</f>
        <v>0</v>
      </c>
      <c r="J488" s="177">
        <f>J425/RES_summary!J$21</f>
        <v>0</v>
      </c>
      <c r="K488" s="177">
        <f>K425/RES_summary!K$21</f>
        <v>0</v>
      </c>
      <c r="L488" s="177">
        <f>L425/RES_summary!L$21</f>
        <v>0</v>
      </c>
      <c r="M488" s="177">
        <f>M425/RES_summary!M$21</f>
        <v>0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</v>
      </c>
      <c r="E489" s="178">
        <f>E426/RES_summary!E$21</f>
        <v>0</v>
      </c>
      <c r="F489" s="178">
        <f>F426/RES_summary!F$21</f>
        <v>0</v>
      </c>
      <c r="G489" s="178">
        <f>G426/RES_summary!G$21</f>
        <v>0</v>
      </c>
      <c r="H489" s="178">
        <f>H426/RES_summary!H$21</f>
        <v>0</v>
      </c>
      <c r="I489" s="178">
        <f>I426/RES_summary!I$21</f>
        <v>0</v>
      </c>
      <c r="J489" s="178">
        <f>J426/RES_summary!J$21</f>
        <v>0</v>
      </c>
      <c r="K489" s="178">
        <f>K426/RES_summary!K$21</f>
        <v>0</v>
      </c>
      <c r="L489" s="178">
        <f>L426/RES_summary!L$21</f>
        <v>0</v>
      </c>
      <c r="M489" s="178">
        <f>M426/RES_summary!M$21</f>
        <v>0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</v>
      </c>
      <c r="E490" s="177">
        <f>E427/RES_summary!E$21</f>
        <v>0</v>
      </c>
      <c r="F490" s="177">
        <f>F427/RES_summary!F$21</f>
        <v>0</v>
      </c>
      <c r="G490" s="177">
        <f>G427/RES_summary!G$21</f>
        <v>0</v>
      </c>
      <c r="H490" s="177">
        <f>H427/RES_summary!H$21</f>
        <v>0</v>
      </c>
      <c r="I490" s="177">
        <f>I427/RES_summary!I$21</f>
        <v>0</v>
      </c>
      <c r="J490" s="177">
        <f>J427/RES_summary!J$21</f>
        <v>0</v>
      </c>
      <c r="K490" s="177">
        <f>K427/RES_summary!K$21</f>
        <v>0</v>
      </c>
      <c r="L490" s="177">
        <f>L427/RES_summary!L$21</f>
        <v>0</v>
      </c>
      <c r="M490" s="177">
        <f>M427/RES_summary!M$21</f>
        <v>0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0</v>
      </c>
      <c r="E491" s="178">
        <f>E428/RES_summary!E$21</f>
        <v>0</v>
      </c>
      <c r="F491" s="178">
        <f>F428/RES_summary!F$21</f>
        <v>0</v>
      </c>
      <c r="G491" s="178">
        <f>G428/RES_summary!G$21</f>
        <v>0</v>
      </c>
      <c r="H491" s="178">
        <f>H428/RES_summary!H$21</f>
        <v>0</v>
      </c>
      <c r="I491" s="178">
        <f>I428/RES_summary!I$21</f>
        <v>0</v>
      </c>
      <c r="J491" s="178">
        <f>J428/RES_summary!J$21</f>
        <v>0</v>
      </c>
      <c r="K491" s="178">
        <f>K428/RES_summary!K$21</f>
        <v>0</v>
      </c>
      <c r="L491" s="178">
        <f>L428/RES_summary!L$21</f>
        <v>0</v>
      </c>
      <c r="M491" s="178">
        <f>M428/RES_summary!M$21</f>
        <v>0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0</v>
      </c>
      <c r="E497" s="180">
        <f>E434/RES_summary!E$21</f>
        <v>0</v>
      </c>
      <c r="F497" s="180">
        <f>F434/RES_summary!F$21</f>
        <v>0</v>
      </c>
      <c r="G497" s="180">
        <f>G434/RES_summary!G$21</f>
        <v>0</v>
      </c>
      <c r="H497" s="180">
        <f>H434/RES_summary!H$21</f>
        <v>0</v>
      </c>
      <c r="I497" s="180">
        <f>I434/RES_summary!I$21</f>
        <v>0</v>
      </c>
      <c r="J497" s="180">
        <f>J434/RES_summary!J$21</f>
        <v>0</v>
      </c>
      <c r="K497" s="180">
        <f>K434/RES_summary!K$21</f>
        <v>0</v>
      </c>
      <c r="L497" s="180">
        <f>L434/RES_summary!L$21</f>
        <v>0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0</v>
      </c>
      <c r="L498" s="179">
        <f>L435/RES_summary!L$21</f>
        <v>0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0</v>
      </c>
      <c r="L499" s="177">
        <f>L436/RES_summary!L$21</f>
        <v>0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0</v>
      </c>
      <c r="L500" s="177">
        <f>L437/RES_summary!L$21</f>
        <v>0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0</v>
      </c>
      <c r="E501" s="178">
        <f>E438/RES_summary!E$21</f>
        <v>0</v>
      </c>
      <c r="F501" s="178">
        <f>F438/RES_summary!F$21</f>
        <v>0</v>
      </c>
      <c r="G501" s="178">
        <f>G438/RES_summary!G$21</f>
        <v>0</v>
      </c>
      <c r="H501" s="178">
        <f>H438/RES_summary!H$21</f>
        <v>0</v>
      </c>
      <c r="I501" s="178">
        <f>I438/RES_summary!I$21</f>
        <v>0</v>
      </c>
      <c r="J501" s="178">
        <f>J438/RES_summary!J$21</f>
        <v>0</v>
      </c>
      <c r="K501" s="178">
        <f>K438/RES_summary!K$21</f>
        <v>0</v>
      </c>
      <c r="L501" s="178">
        <f>L438/RES_summary!L$21</f>
        <v>0</v>
      </c>
      <c r="M501" s="178">
        <f>M438/RES_summary!M$21</f>
        <v>0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0</v>
      </c>
      <c r="E504" s="176">
        <f>E441/RES_summary!E$21</f>
        <v>0</v>
      </c>
      <c r="F504" s="176">
        <f>F441/RES_summary!F$21</f>
        <v>0</v>
      </c>
      <c r="G504" s="176">
        <f>G441/RES_summary!G$21</f>
        <v>0</v>
      </c>
      <c r="H504" s="176">
        <f>H441/RES_summary!H$21</f>
        <v>0</v>
      </c>
      <c r="I504" s="176">
        <f>I441/RES_summary!I$21</f>
        <v>0</v>
      </c>
      <c r="J504" s="176">
        <f>J441/RES_summary!J$21</f>
        <v>0</v>
      </c>
      <c r="K504" s="176">
        <f>K441/RES_summary!K$21</f>
        <v>0</v>
      </c>
      <c r="L504" s="176">
        <f>L441/RES_summary!L$21</f>
        <v>0</v>
      </c>
      <c r="M504" s="176">
        <f>M441/RES_summary!M$21</f>
        <v>0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0</v>
      </c>
      <c r="E506" s="184">
        <f>E443/RES_summary!E$21</f>
        <v>0</v>
      </c>
      <c r="F506" s="184">
        <f>F443/RES_summary!F$21</f>
        <v>0</v>
      </c>
      <c r="G506" s="184">
        <f>G443/RES_summary!G$21</f>
        <v>0</v>
      </c>
      <c r="H506" s="184">
        <f>H443/RES_summary!H$21</f>
        <v>0</v>
      </c>
      <c r="I506" s="184">
        <f>I443/RES_summary!I$21</f>
        <v>0</v>
      </c>
      <c r="J506" s="184">
        <f>J443/RES_summary!J$21</f>
        <v>0</v>
      </c>
      <c r="K506" s="184">
        <f>K443/RES_summary!K$21</f>
        <v>0</v>
      </c>
      <c r="L506" s="184">
        <f>L443/RES_summary!L$21</f>
        <v>0</v>
      </c>
      <c r="M506" s="184">
        <f>M443/RES_summary!M$21</f>
        <v>0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0</v>
      </c>
      <c r="E507" s="178">
        <f>E444/RES_summary!E$21</f>
        <v>0</v>
      </c>
      <c r="F507" s="178">
        <f>F444/RES_summary!F$21</f>
        <v>0</v>
      </c>
      <c r="G507" s="178">
        <f>G444/RES_summary!G$21</f>
        <v>0</v>
      </c>
      <c r="H507" s="178">
        <f>H444/RES_summary!H$21</f>
        <v>0</v>
      </c>
      <c r="I507" s="178">
        <f>I444/RES_summary!I$21</f>
        <v>0</v>
      </c>
      <c r="J507" s="178">
        <f>J444/RES_summary!J$21</f>
        <v>0</v>
      </c>
      <c r="K507" s="178">
        <f>K444/RES_summary!K$21</f>
        <v>0</v>
      </c>
      <c r="L507" s="178">
        <f>L444/RES_summary!L$21</f>
        <v>0</v>
      </c>
      <c r="M507" s="178">
        <f>M444/RES_summary!M$21</f>
        <v>0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0</v>
      </c>
      <c r="E508" s="177">
        <f>E445/RES_summary!E$21</f>
        <v>0</v>
      </c>
      <c r="F508" s="177">
        <f>F445/RES_summary!F$21</f>
        <v>0</v>
      </c>
      <c r="G508" s="177">
        <f>G445/RES_summary!G$21</f>
        <v>0</v>
      </c>
      <c r="H508" s="177">
        <f>H445/RES_summary!H$21</f>
        <v>0</v>
      </c>
      <c r="I508" s="177">
        <f>I445/RES_summary!I$21</f>
        <v>0</v>
      </c>
      <c r="J508" s="177">
        <f>J445/RES_summary!J$21</f>
        <v>0</v>
      </c>
      <c r="K508" s="177">
        <f>K445/RES_summary!K$21</f>
        <v>0</v>
      </c>
      <c r="L508" s="177">
        <f>L445/RES_summary!L$21</f>
        <v>0</v>
      </c>
      <c r="M508" s="177">
        <f>M445/RES_summary!M$21</f>
        <v>0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0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88911</v>
      </c>
      <c r="C5" s="151">
        <f>RES_hhdet_num!C$24</f>
        <v>88128</v>
      </c>
      <c r="D5" s="151">
        <f>RES_hhdet_num!D$24</f>
        <v>88520.999999999985</v>
      </c>
      <c r="E5" s="151">
        <f>RES_hhdet_num!E$24</f>
        <v>84228</v>
      </c>
      <c r="F5" s="151">
        <f>RES_hhdet_num!F$24</f>
        <v>83219</v>
      </c>
      <c r="G5" s="151">
        <f>RES_hhdet_num!G$24</f>
        <v>83552.999999999985</v>
      </c>
      <c r="H5" s="151">
        <f>RES_hhdet_num!H$24</f>
        <v>78986</v>
      </c>
      <c r="I5" s="151">
        <f>RES_hhdet_num!I$24</f>
        <v>74207.000000000015</v>
      </c>
      <c r="J5" s="151">
        <f>RES_hhdet_num!J$24</f>
        <v>73251.000000000029</v>
      </c>
      <c r="K5" s="151">
        <f>RES_hhdet_num!K$24</f>
        <v>75467.000000000015</v>
      </c>
      <c r="L5" s="151">
        <f>RES_hhdet_num!L$24</f>
        <v>65674.000000000029</v>
      </c>
      <c r="M5" s="151">
        <f>RES_hhdet_num!M$24</f>
        <v>68452.000000000029</v>
      </c>
      <c r="N5" s="151">
        <f>RES_hhdet_num!N$24</f>
        <v>75740.000000000029</v>
      </c>
      <c r="O5" s="151">
        <f>RES_hhdet_num!O$24</f>
        <v>68250</v>
      </c>
      <c r="P5" s="151">
        <f>RES_hhdet_num!P$24</f>
        <v>72390</v>
      </c>
      <c r="Q5" s="151">
        <f>RES_hhdet_num!Q$24</f>
        <v>74138.999999999971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88911</v>
      </c>
      <c r="C7" s="67">
        <f>RES_hhdet_num!C$26</f>
        <v>88128</v>
      </c>
      <c r="D7" s="67">
        <f>RES_hhdet_num!D$26</f>
        <v>88520.999999999985</v>
      </c>
      <c r="E7" s="67">
        <f>RES_hhdet_num!E$26</f>
        <v>84228</v>
      </c>
      <c r="F7" s="67">
        <f>RES_hhdet_num!F$26</f>
        <v>83219</v>
      </c>
      <c r="G7" s="67">
        <f>RES_hhdet_num!G$26</f>
        <v>83552.999999999985</v>
      </c>
      <c r="H7" s="67">
        <f>RES_hhdet_num!H$26</f>
        <v>78986</v>
      </c>
      <c r="I7" s="67">
        <f>RES_hhdet_num!I$26</f>
        <v>74207.000000000015</v>
      </c>
      <c r="J7" s="67">
        <f>RES_hhdet_num!J$26</f>
        <v>73251.000000000029</v>
      </c>
      <c r="K7" s="67">
        <f>RES_hhdet_num!K$26</f>
        <v>75467.000000000015</v>
      </c>
      <c r="L7" s="67">
        <f>RES_hhdet_num!L$26</f>
        <v>65674.000000000029</v>
      </c>
      <c r="M7" s="67">
        <f>RES_hhdet_num!M$26</f>
        <v>68452.000000000029</v>
      </c>
      <c r="N7" s="67">
        <f>RES_hhdet_num!N$26</f>
        <v>75740.000000000029</v>
      </c>
      <c r="O7" s="67">
        <f>RES_hhdet_num!O$26</f>
        <v>68250</v>
      </c>
      <c r="P7" s="67">
        <f>RES_hhdet_num!P$26</f>
        <v>72390</v>
      </c>
      <c r="Q7" s="67">
        <f>RES_hhdet_num!Q$26</f>
        <v>74138.999999999971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9076</v>
      </c>
      <c r="C9" s="67">
        <f>RES_hhdet_num!C$29</f>
        <v>8627</v>
      </c>
      <c r="D9" s="67">
        <f>RES_hhdet_num!D$29</f>
        <v>8927</v>
      </c>
      <c r="E9" s="67">
        <f>RES_hhdet_num!E$29</f>
        <v>7970</v>
      </c>
      <c r="F9" s="67">
        <f>RES_hhdet_num!F$29</f>
        <v>8265</v>
      </c>
      <c r="G9" s="67">
        <f>RES_hhdet_num!G$29</f>
        <v>8589.9999999999982</v>
      </c>
      <c r="H9" s="67">
        <f>RES_hhdet_num!H$29</f>
        <v>8636</v>
      </c>
      <c r="I9" s="67">
        <f>RES_hhdet_num!I$29</f>
        <v>7957.0000000000009</v>
      </c>
      <c r="J9" s="67">
        <f>RES_hhdet_num!J$29</f>
        <v>7857.0000000000018</v>
      </c>
      <c r="K9" s="67">
        <f>RES_hhdet_num!K$29</f>
        <v>9615.0000000000018</v>
      </c>
      <c r="L9" s="67">
        <f>RES_hhdet_num!L$29</f>
        <v>9166.0000000000018</v>
      </c>
      <c r="M9" s="67">
        <f>RES_hhdet_num!M$29</f>
        <v>10637.000000000004</v>
      </c>
      <c r="N9" s="67">
        <f>RES_hhdet_num!N$29</f>
        <v>12472.000000000002</v>
      </c>
      <c r="O9" s="67">
        <f>RES_hhdet_num!O$29</f>
        <v>11638.000000000002</v>
      </c>
      <c r="P9" s="67">
        <f>RES_hhdet_num!P$29</f>
        <v>12646.000000000002</v>
      </c>
      <c r="Q9" s="67">
        <f>RES_hhdet_num!Q$29</f>
        <v>13525.999999999998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2829</v>
      </c>
      <c r="C11" s="67">
        <f>RES_hhdet_num!C$31</f>
        <v>3958.0000000000009</v>
      </c>
      <c r="D11" s="67">
        <f>RES_hhdet_num!D$31</f>
        <v>5282.0000000000018</v>
      </c>
      <c r="E11" s="67">
        <f>RES_hhdet_num!E$31</f>
        <v>6558.0000000000045</v>
      </c>
      <c r="F11" s="67">
        <f>RES_hhdet_num!F$31</f>
        <v>8233.0000000000073</v>
      </c>
      <c r="G11" s="67">
        <f>RES_hhdet_num!G$31</f>
        <v>9426.9999999999982</v>
      </c>
      <c r="H11" s="67">
        <f>RES_hhdet_num!H$31</f>
        <v>10790.999999999998</v>
      </c>
      <c r="I11" s="67">
        <f>RES_hhdet_num!I$31</f>
        <v>11600.999999999996</v>
      </c>
      <c r="J11" s="67">
        <f>RES_hhdet_num!J$31</f>
        <v>12164.000000000005</v>
      </c>
      <c r="K11" s="67">
        <f>RES_hhdet_num!K$31</f>
        <v>11655.000000000005</v>
      </c>
      <c r="L11" s="67">
        <f>RES_hhdet_num!L$31</f>
        <v>7045.0000000000027</v>
      </c>
      <c r="M11" s="67">
        <f>RES_hhdet_num!M$31</f>
        <v>5453.0000000000027</v>
      </c>
      <c r="N11" s="67">
        <f>RES_hhdet_num!N$31</f>
        <v>3913.0000000000005</v>
      </c>
      <c r="O11" s="67">
        <f>RES_hhdet_num!O$31</f>
        <v>3843.0000000000005</v>
      </c>
      <c r="P11" s="67">
        <f>RES_hhdet_num!P$31</f>
        <v>3801.0000000000014</v>
      </c>
      <c r="Q11" s="67">
        <f>RES_hhdet_num!Q$31</f>
        <v>3557.9999999999991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140</v>
      </c>
      <c r="E12" s="67">
        <f>RES_hhdet_num!E$32</f>
        <v>263</v>
      </c>
      <c r="F12" s="67">
        <f>RES_hhdet_num!F$32</f>
        <v>432</v>
      </c>
      <c r="G12" s="67">
        <f>RES_hhdet_num!G$32</f>
        <v>615.99999999999989</v>
      </c>
      <c r="H12" s="67">
        <f>RES_hhdet_num!H$32</f>
        <v>804.00000000000011</v>
      </c>
      <c r="I12" s="67">
        <f>RES_hhdet_num!I$32</f>
        <v>1142.0000000000002</v>
      </c>
      <c r="J12" s="67">
        <f>RES_hhdet_num!J$32</f>
        <v>1305.0000000000007</v>
      </c>
      <c r="K12" s="67">
        <f>RES_hhdet_num!K$32</f>
        <v>1528.0000000000007</v>
      </c>
      <c r="L12" s="67">
        <f>RES_hhdet_num!L$32</f>
        <v>4206.0000000000009</v>
      </c>
      <c r="M12" s="67">
        <f>RES_hhdet_num!M$32</f>
        <v>3363.0000000000014</v>
      </c>
      <c r="N12" s="67">
        <f>RES_hhdet_num!N$32</f>
        <v>2431.0000000000005</v>
      </c>
      <c r="O12" s="67">
        <f>RES_hhdet_num!O$32</f>
        <v>2330.0000000000005</v>
      </c>
      <c r="P12" s="67">
        <f>RES_hhdet_num!P$32</f>
        <v>2299.0000000000005</v>
      </c>
      <c r="Q12" s="67">
        <f>RES_hhdet_num!Q$32</f>
        <v>2089.9999999999995</v>
      </c>
    </row>
    <row r="13" spans="1:17" ht="12" customHeight="1" x14ac:dyDescent="0.25">
      <c r="A13" s="23" t="s">
        <v>142</v>
      </c>
      <c r="B13" s="67">
        <f>RES_hhdet_num!B$35</f>
        <v>86082</v>
      </c>
      <c r="C13" s="67">
        <f>RES_hhdet_num!C$35</f>
        <v>84170</v>
      </c>
      <c r="D13" s="67">
        <f>RES_hhdet_num!D$35</f>
        <v>80951.999999999985</v>
      </c>
      <c r="E13" s="67">
        <f>RES_hhdet_num!E$35</f>
        <v>74419</v>
      </c>
      <c r="F13" s="67">
        <f>RES_hhdet_num!F$35</f>
        <v>70837</v>
      </c>
      <c r="G13" s="67">
        <f>RES_hhdet_num!G$35</f>
        <v>68998.999999999985</v>
      </c>
      <c r="H13" s="67">
        <f>RES_hhdet_num!H$35</f>
        <v>62717</v>
      </c>
      <c r="I13" s="67">
        <f>RES_hhdet_num!I$35</f>
        <v>55955.000000000015</v>
      </c>
      <c r="J13" s="67">
        <f>RES_hhdet_num!J$35</f>
        <v>53990.000000000022</v>
      </c>
      <c r="K13" s="67">
        <f>RES_hhdet_num!K$35</f>
        <v>55064.000000000007</v>
      </c>
      <c r="L13" s="67">
        <f>RES_hhdet_num!L$35</f>
        <v>34077.000000000015</v>
      </c>
      <c r="M13" s="67">
        <f>RES_hhdet_num!M$35</f>
        <v>36888.000000000015</v>
      </c>
      <c r="N13" s="67">
        <f>RES_hhdet_num!N$35</f>
        <v>42807.000000000015</v>
      </c>
      <c r="O13" s="67">
        <f>RES_hhdet_num!O$35</f>
        <v>38645</v>
      </c>
      <c r="P13" s="67">
        <f>RES_hhdet_num!P$35</f>
        <v>41302</v>
      </c>
      <c r="Q13" s="67">
        <f>RES_hhdet_num!Q$35</f>
        <v>43141.999999999985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2147</v>
      </c>
      <c r="E14" s="67">
        <f>RES_hhdet_num!E$36</f>
        <v>2988.0000000000009</v>
      </c>
      <c r="F14" s="67">
        <f>RES_hhdet_num!F$36</f>
        <v>3717</v>
      </c>
      <c r="G14" s="67">
        <f>RES_hhdet_num!G$36</f>
        <v>4510.9999999999991</v>
      </c>
      <c r="H14" s="67">
        <f>RES_hhdet_num!H$36</f>
        <v>4674</v>
      </c>
      <c r="I14" s="67">
        <f>RES_hhdet_num!I$36</f>
        <v>5508.9999999999964</v>
      </c>
      <c r="J14" s="67">
        <f>RES_hhdet_num!J$36</f>
        <v>5792.0000000000027</v>
      </c>
      <c r="K14" s="67">
        <f>RES_hhdet_num!K$36</f>
        <v>7220.0000000000036</v>
      </c>
      <c r="L14" s="67">
        <f>RES_hhdet_num!L$36</f>
        <v>20346.000000000007</v>
      </c>
      <c r="M14" s="67">
        <f>RES_hhdet_num!M$36</f>
        <v>22748.000000000015</v>
      </c>
      <c r="N14" s="67">
        <f>RES_hhdet_num!N$36</f>
        <v>26589.000000000015</v>
      </c>
      <c r="O14" s="67">
        <f>RES_hhdet_num!O$36</f>
        <v>23432.000000000004</v>
      </c>
      <c r="P14" s="67">
        <f>RES_hhdet_num!P$36</f>
        <v>24988.000000000007</v>
      </c>
      <c r="Q14" s="67">
        <f>RES_hhdet_num!Q$36</f>
        <v>25348.999999999993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5468</v>
      </c>
      <c r="C16" s="67">
        <f>RES_hhdet_num!C$40</f>
        <v>29634</v>
      </c>
      <c r="D16" s="67">
        <f>RES_hhdet_num!D$40</f>
        <v>15032</v>
      </c>
      <c r="E16" s="67">
        <f>RES_hhdet_num!E$40</f>
        <v>13937</v>
      </c>
      <c r="F16" s="67">
        <f>RES_hhdet_num!F$40</f>
        <v>17346</v>
      </c>
      <c r="G16" s="67">
        <f>RES_hhdet_num!G$40</f>
        <v>18563.999999999996</v>
      </c>
      <c r="H16" s="67">
        <f>RES_hhdet_num!H$40</f>
        <v>20326.999999999996</v>
      </c>
      <c r="I16" s="67">
        <f>RES_hhdet_num!I$40</f>
        <v>26807</v>
      </c>
      <c r="J16" s="67">
        <f>RES_hhdet_num!J$40</f>
        <v>37261.000000000022</v>
      </c>
      <c r="K16" s="67">
        <f>RES_hhdet_num!K$40</f>
        <v>40851.000000000036</v>
      </c>
      <c r="L16" s="67">
        <f>RES_hhdet_num!L$40</f>
        <v>27088.000000000015</v>
      </c>
      <c r="M16" s="67">
        <f>RES_hhdet_num!M$40</f>
        <v>24804.000000000007</v>
      </c>
      <c r="N16" s="67">
        <f>RES_hhdet_num!N$40</f>
        <v>26215.000000000007</v>
      </c>
      <c r="O16" s="67">
        <f>RES_hhdet_num!O$40</f>
        <v>20764.000000000004</v>
      </c>
      <c r="P16" s="67">
        <f>RES_hhdet_num!P$40</f>
        <v>18494.000000000004</v>
      </c>
      <c r="Q16" s="67">
        <f>RES_hhdet_num!Q$40</f>
        <v>16918.000000000004</v>
      </c>
    </row>
    <row r="17" spans="1:17" ht="12" customHeight="1" x14ac:dyDescent="0.25">
      <c r="A17" s="29" t="s">
        <v>140</v>
      </c>
      <c r="B17" s="83">
        <f>RES_hhdet_num!B$41</f>
        <v>83443</v>
      </c>
      <c r="C17" s="83">
        <f>RES_hhdet_num!C$41</f>
        <v>58494</v>
      </c>
      <c r="D17" s="83">
        <f>RES_hhdet_num!D$41</f>
        <v>73489.000000000015</v>
      </c>
      <c r="E17" s="83">
        <f>RES_hhdet_num!E$41</f>
        <v>70291</v>
      </c>
      <c r="F17" s="83">
        <f>RES_hhdet_num!F$41</f>
        <v>65872.999999999985</v>
      </c>
      <c r="G17" s="83">
        <f>RES_hhdet_num!G$41</f>
        <v>64988.999999999985</v>
      </c>
      <c r="H17" s="83">
        <f>RES_hhdet_num!H$41</f>
        <v>58658.999999999993</v>
      </c>
      <c r="I17" s="83">
        <f>RES_hhdet_num!I$41</f>
        <v>47400.000000000007</v>
      </c>
      <c r="J17" s="83">
        <f>RES_hhdet_num!J$41</f>
        <v>35990.000000000029</v>
      </c>
      <c r="K17" s="83">
        <f>RES_hhdet_num!K$41</f>
        <v>34616.000000000015</v>
      </c>
      <c r="L17" s="83">
        <f>RES_hhdet_num!L$41</f>
        <v>38586.000000000015</v>
      </c>
      <c r="M17" s="83">
        <f>RES_hhdet_num!M$41</f>
        <v>43648.000000000022</v>
      </c>
      <c r="N17" s="83">
        <f>RES_hhdet_num!N$41</f>
        <v>49525.000000000015</v>
      </c>
      <c r="O17" s="83">
        <f>RES_hhdet_num!O$41</f>
        <v>47486.000000000007</v>
      </c>
      <c r="P17" s="83">
        <f>RES_hhdet_num!P$41</f>
        <v>53896.000000000022</v>
      </c>
      <c r="Q17" s="83">
        <f>RES_hhdet_num!Q$41</f>
        <v>57220.999999999985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5556.9375</v>
      </c>
      <c r="D21" s="67">
        <f t="shared" ref="D21:Q21" si="0">C7+D35-D7</f>
        <v>5556.9375000000146</v>
      </c>
      <c r="E21" s="67">
        <f t="shared" si="0"/>
        <v>5556.9374999999854</v>
      </c>
      <c r="F21" s="67">
        <f t="shared" si="0"/>
        <v>5556.9375</v>
      </c>
      <c r="G21" s="67">
        <f t="shared" si="0"/>
        <v>5556.9375000000146</v>
      </c>
      <c r="H21" s="67">
        <f t="shared" si="0"/>
        <v>5556.9374999999854</v>
      </c>
      <c r="I21" s="67">
        <f t="shared" si="0"/>
        <v>5556.9374999999854</v>
      </c>
      <c r="J21" s="67">
        <f t="shared" si="0"/>
        <v>5556.9374999999854</v>
      </c>
      <c r="K21" s="67">
        <f t="shared" si="0"/>
        <v>5556.9375000000146</v>
      </c>
      <c r="L21" s="67">
        <f t="shared" si="0"/>
        <v>9792.9999999999854</v>
      </c>
      <c r="M21" s="67">
        <f t="shared" si="0"/>
        <v>5556.9375</v>
      </c>
      <c r="N21" s="67">
        <f t="shared" si="0"/>
        <v>5556.9375</v>
      </c>
      <c r="O21" s="67">
        <f t="shared" si="0"/>
        <v>7490.0000000000291</v>
      </c>
      <c r="P21" s="67">
        <f t="shared" si="0"/>
        <v>5556.9375</v>
      </c>
      <c r="Q21" s="67">
        <f t="shared" si="0"/>
        <v>4944.7500000000291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1207</v>
      </c>
      <c r="D23" s="67">
        <f t="shared" ref="D23:Q23" si="1">C9+D37-D9</f>
        <v>1190</v>
      </c>
      <c r="E23" s="67">
        <f t="shared" si="1"/>
        <v>1303</v>
      </c>
      <c r="F23" s="67">
        <f t="shared" si="1"/>
        <v>1198</v>
      </c>
      <c r="G23" s="67">
        <f t="shared" si="1"/>
        <v>1165.0000000000018</v>
      </c>
      <c r="H23" s="67">
        <f t="shared" si="1"/>
        <v>943.93749999999818</v>
      </c>
      <c r="I23" s="67">
        <f t="shared" si="1"/>
        <v>1283.9999999999991</v>
      </c>
      <c r="J23" s="67">
        <f t="shared" si="1"/>
        <v>795.99999999999818</v>
      </c>
      <c r="K23" s="67">
        <f t="shared" si="1"/>
        <v>1317</v>
      </c>
      <c r="L23" s="67">
        <f t="shared" si="1"/>
        <v>1766</v>
      </c>
      <c r="M23" s="67">
        <f t="shared" si="1"/>
        <v>1405.9999999999982</v>
      </c>
      <c r="N23" s="67">
        <f t="shared" si="1"/>
        <v>1493.0000000000018</v>
      </c>
      <c r="O23" s="67">
        <f t="shared" si="1"/>
        <v>1490</v>
      </c>
      <c r="P23" s="67">
        <f t="shared" si="1"/>
        <v>1556</v>
      </c>
      <c r="Q23" s="67">
        <f t="shared" si="1"/>
        <v>856.00000000000364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132.74999999999955</v>
      </c>
      <c r="D25" s="67">
        <f t="shared" si="2"/>
        <v>132.75</v>
      </c>
      <c r="E25" s="67">
        <f t="shared" si="2"/>
        <v>132.74999999999909</v>
      </c>
      <c r="F25" s="67">
        <f t="shared" si="2"/>
        <v>132.75</v>
      </c>
      <c r="G25" s="67">
        <f t="shared" si="2"/>
        <v>132.75000000000182</v>
      </c>
      <c r="H25" s="67">
        <f t="shared" si="2"/>
        <v>132.75</v>
      </c>
      <c r="I25" s="67">
        <f t="shared" si="2"/>
        <v>132.74999999999636</v>
      </c>
      <c r="J25" s="67">
        <f t="shared" si="2"/>
        <v>132.74999999999454</v>
      </c>
      <c r="K25" s="67">
        <f t="shared" si="2"/>
        <v>1845.1349330206867</v>
      </c>
      <c r="L25" s="67">
        <f t="shared" si="2"/>
        <v>4610.0000000000027</v>
      </c>
      <c r="M25" s="67">
        <f t="shared" si="2"/>
        <v>1685.6174241072222</v>
      </c>
      <c r="N25" s="67">
        <f t="shared" si="2"/>
        <v>1540.0000000000023</v>
      </c>
      <c r="O25" s="67">
        <f t="shared" si="2"/>
        <v>70</v>
      </c>
      <c r="P25" s="67">
        <f t="shared" si="2"/>
        <v>426.65229254608812</v>
      </c>
      <c r="Q25" s="67">
        <f t="shared" si="2"/>
        <v>764.03640408263072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3.8087921548994927</v>
      </c>
      <c r="F26" s="67">
        <f t="shared" si="2"/>
        <v>17.151786306067493</v>
      </c>
      <c r="G26" s="67">
        <f t="shared" si="2"/>
        <v>0</v>
      </c>
      <c r="H26" s="67">
        <f t="shared" si="2"/>
        <v>19.587636062907222</v>
      </c>
      <c r="I26" s="67">
        <f t="shared" si="2"/>
        <v>3.1535957380592663</v>
      </c>
      <c r="J26" s="67">
        <f t="shared" si="2"/>
        <v>20.515381582111559</v>
      </c>
      <c r="K26" s="67">
        <f t="shared" si="2"/>
        <v>88.979873369586358</v>
      </c>
      <c r="L26" s="67">
        <f t="shared" si="2"/>
        <v>0</v>
      </c>
      <c r="M26" s="67">
        <f t="shared" si="2"/>
        <v>1070.0303381071658</v>
      </c>
      <c r="N26" s="67">
        <f t="shared" si="2"/>
        <v>932.00000000000091</v>
      </c>
      <c r="O26" s="67">
        <f t="shared" si="2"/>
        <v>101</v>
      </c>
      <c r="P26" s="67">
        <f t="shared" si="2"/>
        <v>263.65341240817088</v>
      </c>
      <c r="Q26" s="67">
        <f t="shared" si="2"/>
        <v>515.06129413510325</v>
      </c>
    </row>
    <row r="27" spans="1:17" ht="12" customHeight="1" x14ac:dyDescent="0.25">
      <c r="A27" s="23" t="s">
        <v>142</v>
      </c>
      <c r="B27" s="67"/>
      <c r="C27" s="67">
        <f t="shared" si="2"/>
        <v>8070</v>
      </c>
      <c r="D27" s="67">
        <f t="shared" si="2"/>
        <v>8070.0000000000146</v>
      </c>
      <c r="E27" s="67">
        <f t="shared" si="2"/>
        <v>9933.298808732754</v>
      </c>
      <c r="F27" s="67">
        <f t="shared" si="2"/>
        <v>8070</v>
      </c>
      <c r="G27" s="67">
        <f t="shared" si="2"/>
        <v>8070.0000000000146</v>
      </c>
      <c r="H27" s="67">
        <f t="shared" si="2"/>
        <v>10009.220907533891</v>
      </c>
      <c r="I27" s="67">
        <f t="shared" si="2"/>
        <v>10078.639616323329</v>
      </c>
      <c r="J27" s="67">
        <f t="shared" si="2"/>
        <v>8069.9999999999927</v>
      </c>
      <c r="K27" s="67">
        <f t="shared" si="2"/>
        <v>11891.519454155576</v>
      </c>
      <c r="L27" s="67">
        <f t="shared" si="2"/>
        <v>20987</v>
      </c>
      <c r="M27" s="67">
        <f t="shared" si="2"/>
        <v>8735.029686300717</v>
      </c>
      <c r="N27" s="67">
        <f t="shared" si="2"/>
        <v>11085.649391281993</v>
      </c>
      <c r="O27" s="67">
        <f t="shared" si="2"/>
        <v>12514.924031679526</v>
      </c>
      <c r="P27" s="67">
        <f t="shared" si="2"/>
        <v>6222.9528898790959</v>
      </c>
      <c r="Q27" s="67">
        <f t="shared" si="2"/>
        <v>2644.7577063542267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53.585651643226356</v>
      </c>
      <c r="G28" s="67">
        <f t="shared" si="2"/>
        <v>119.19957089752552</v>
      </c>
      <c r="H28" s="67">
        <f t="shared" si="2"/>
        <v>305.90256629566829</v>
      </c>
      <c r="I28" s="67">
        <f t="shared" si="2"/>
        <v>347.61127367178688</v>
      </c>
      <c r="J28" s="67">
        <f t="shared" si="2"/>
        <v>345.50087275472561</v>
      </c>
      <c r="K28" s="67">
        <f t="shared" si="2"/>
        <v>271.89535486139812</v>
      </c>
      <c r="L28" s="67">
        <f t="shared" si="2"/>
        <v>2146.9999999999927</v>
      </c>
      <c r="M28" s="67">
        <f t="shared" si="2"/>
        <v>2600.292946726855</v>
      </c>
      <c r="N28" s="67">
        <f t="shared" si="2"/>
        <v>2895.8898610859833</v>
      </c>
      <c r="O28" s="67">
        <f t="shared" si="2"/>
        <v>4061.8820336034405</v>
      </c>
      <c r="P28" s="67">
        <f t="shared" si="2"/>
        <v>2100.6204147478747</v>
      </c>
      <c r="Q28" s="67">
        <f t="shared" si="2"/>
        <v>2633.991403650678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513</v>
      </c>
      <c r="D30" s="67">
        <f t="shared" si="3"/>
        <v>15101.814211241926</v>
      </c>
      <c r="E30" s="67">
        <f t="shared" si="3"/>
        <v>1339.591019139998</v>
      </c>
      <c r="F30" s="67">
        <f t="shared" si="3"/>
        <v>513</v>
      </c>
      <c r="G30" s="67">
        <f t="shared" si="3"/>
        <v>513.00000000000364</v>
      </c>
      <c r="H30" s="67">
        <f t="shared" si="3"/>
        <v>512.99999999999636</v>
      </c>
      <c r="I30" s="67">
        <f t="shared" si="3"/>
        <v>512.99999999999636</v>
      </c>
      <c r="J30" s="67">
        <f t="shared" si="3"/>
        <v>512.99999999998545</v>
      </c>
      <c r="K30" s="67">
        <f t="shared" si="3"/>
        <v>7553.4661474779641</v>
      </c>
      <c r="L30" s="67">
        <f t="shared" si="3"/>
        <v>13763.000000000022</v>
      </c>
      <c r="M30" s="67">
        <f t="shared" si="3"/>
        <v>3459.1374938989247</v>
      </c>
      <c r="N30" s="67">
        <f t="shared" si="3"/>
        <v>2607.2113017561351</v>
      </c>
      <c r="O30" s="67">
        <f t="shared" si="3"/>
        <v>5451.0000000000036</v>
      </c>
      <c r="P30" s="67">
        <f t="shared" si="3"/>
        <v>3000.8913978154014</v>
      </c>
      <c r="Q30" s="67">
        <f t="shared" si="3"/>
        <v>2642.8728045530443</v>
      </c>
    </row>
    <row r="31" spans="1:17" ht="12" customHeight="1" x14ac:dyDescent="0.25">
      <c r="A31" s="29" t="s">
        <v>140</v>
      </c>
      <c r="B31" s="83"/>
      <c r="C31" s="83">
        <f t="shared" si="3"/>
        <v>26818.394619504557</v>
      </c>
      <c r="D31" s="83">
        <f t="shared" si="3"/>
        <v>7822.4999999999854</v>
      </c>
      <c r="E31" s="83">
        <f t="shared" si="3"/>
        <v>7822.5</v>
      </c>
      <c r="F31" s="83">
        <f t="shared" si="3"/>
        <v>7822.5000000000146</v>
      </c>
      <c r="G31" s="83">
        <f t="shared" si="3"/>
        <v>7822.5</v>
      </c>
      <c r="H31" s="83">
        <f t="shared" si="3"/>
        <v>7952.9585192273444</v>
      </c>
      <c r="I31" s="83">
        <f t="shared" si="3"/>
        <v>11514.202021469799</v>
      </c>
      <c r="J31" s="83">
        <f t="shared" si="3"/>
        <v>12352.19160505943</v>
      </c>
      <c r="K31" s="83">
        <f t="shared" si="3"/>
        <v>9691.8946195045573</v>
      </c>
      <c r="L31" s="83">
        <f t="shared" si="3"/>
        <v>16020.857142857145</v>
      </c>
      <c r="M31" s="83">
        <f t="shared" si="3"/>
        <v>8841.8464808599965</v>
      </c>
      <c r="N31" s="83">
        <f t="shared" si="3"/>
        <v>10276.226198243872</v>
      </c>
      <c r="O31" s="83">
        <f t="shared" si="3"/>
        <v>12344.591883412832</v>
      </c>
      <c r="P31" s="83">
        <f t="shared" si="3"/>
        <v>6370.5962761617411</v>
      </c>
      <c r="Q31" s="83">
        <f t="shared" si="3"/>
        <v>3079.8146954469921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4773.9375</v>
      </c>
      <c r="D35" s="67">
        <f>RES_hhdet_in!D$26</f>
        <v>5949.9375</v>
      </c>
      <c r="E35" s="67">
        <f>RES_hhdet_in!E$26</f>
        <v>1263.9375</v>
      </c>
      <c r="F35" s="67">
        <f>RES_hhdet_in!F$26</f>
        <v>4547.9375</v>
      </c>
      <c r="G35" s="67">
        <f>RES_hhdet_in!G$26</f>
        <v>5890.9375</v>
      </c>
      <c r="H35" s="67">
        <f>RES_hhdet_in!H$26</f>
        <v>989.93750000000011</v>
      </c>
      <c r="I35" s="67">
        <f>RES_hhdet_in!I$26</f>
        <v>777.9375</v>
      </c>
      <c r="J35" s="67">
        <f>RES_hhdet_in!J$26</f>
        <v>4600.9375</v>
      </c>
      <c r="K35" s="67">
        <f>RES_hhdet_in!K$26</f>
        <v>7772.9375</v>
      </c>
      <c r="L35" s="67">
        <f>RES_hhdet_in!L$26</f>
        <v>0</v>
      </c>
      <c r="M35" s="67">
        <f>RES_hhdet_in!M$26</f>
        <v>8334.9375</v>
      </c>
      <c r="N35" s="67">
        <f>RES_hhdet_in!N$26</f>
        <v>12844.9375</v>
      </c>
      <c r="O35" s="67">
        <f>RES_hhdet_in!O$26</f>
        <v>0</v>
      </c>
      <c r="P35" s="67">
        <f>RES_hhdet_in!P$26</f>
        <v>9696.9375</v>
      </c>
      <c r="Q35" s="67">
        <f>RES_hhdet_in!Q$26</f>
        <v>6693.7499999999991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758</v>
      </c>
      <c r="D37" s="67">
        <f>RES_hhdet_in!D$29</f>
        <v>1490</v>
      </c>
      <c r="E37" s="67">
        <f>RES_hhdet_in!E$29</f>
        <v>346</v>
      </c>
      <c r="F37" s="67">
        <f>RES_hhdet_in!F$29</f>
        <v>1493</v>
      </c>
      <c r="G37" s="67">
        <f>RES_hhdet_in!G$29</f>
        <v>1490</v>
      </c>
      <c r="H37" s="67">
        <f>RES_hhdet_in!H$29</f>
        <v>989.9375</v>
      </c>
      <c r="I37" s="67">
        <f>RES_hhdet_in!I$29</f>
        <v>605</v>
      </c>
      <c r="J37" s="67">
        <f>RES_hhdet_in!J$29</f>
        <v>696</v>
      </c>
      <c r="K37" s="67">
        <f>RES_hhdet_in!K$29</f>
        <v>3075</v>
      </c>
      <c r="L37" s="67">
        <f>RES_hhdet_in!L$29</f>
        <v>1317</v>
      </c>
      <c r="M37" s="67">
        <f>RES_hhdet_in!M$29</f>
        <v>2877</v>
      </c>
      <c r="N37" s="67">
        <f>RES_hhdet_in!N$29</f>
        <v>3328</v>
      </c>
      <c r="O37" s="67">
        <f>RES_hhdet_in!O$29</f>
        <v>656</v>
      </c>
      <c r="P37" s="67">
        <f>RES_hhdet_in!P$29</f>
        <v>2564</v>
      </c>
      <c r="Q37" s="67">
        <f>RES_hhdet_in!Q$29</f>
        <v>1736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1261.7500000000005</v>
      </c>
      <c r="D39" s="67">
        <f>RES_hhdet_in!D$31</f>
        <v>1456.7500000000014</v>
      </c>
      <c r="E39" s="67">
        <f>RES_hhdet_in!E$31</f>
        <v>1408.7500000000023</v>
      </c>
      <c r="F39" s="67">
        <f>RES_hhdet_in!F$31</f>
        <v>1807.7500000000025</v>
      </c>
      <c r="G39" s="67">
        <f>RES_hhdet_in!G$31</f>
        <v>1326.7499999999934</v>
      </c>
      <c r="H39" s="67">
        <f>RES_hhdet_in!H$31</f>
        <v>1496.7500000000005</v>
      </c>
      <c r="I39" s="67">
        <f>RES_hhdet_in!I$31</f>
        <v>942.74999999999534</v>
      </c>
      <c r="J39" s="67">
        <f>RES_hhdet_in!J$31</f>
        <v>695.75000000000318</v>
      </c>
      <c r="K39" s="67">
        <f>RES_hhdet_in!K$31</f>
        <v>1336.1349330206867</v>
      </c>
      <c r="L39" s="67">
        <f>RES_hhdet_in!L$31</f>
        <v>0</v>
      </c>
      <c r="M39" s="67">
        <f>RES_hhdet_in!M$31</f>
        <v>93.61742410722178</v>
      </c>
      <c r="N39" s="67">
        <f>RES_hhdet_in!N$31</f>
        <v>0</v>
      </c>
      <c r="O39" s="67">
        <f>RES_hhdet_in!O$31</f>
        <v>0</v>
      </c>
      <c r="P39" s="67">
        <f>RES_hhdet_in!P$31</f>
        <v>384.6522925460888</v>
      </c>
      <c r="Q39" s="67">
        <f>RES_hhdet_in!Q$31</f>
        <v>521.03640408262879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140</v>
      </c>
      <c r="E40" s="67">
        <f>RES_hhdet_in!E$32</f>
        <v>126.80879215489949</v>
      </c>
      <c r="F40" s="67">
        <f>RES_hhdet_in!F$32</f>
        <v>186.15178630606746</v>
      </c>
      <c r="G40" s="67">
        <f>RES_hhdet_in!G$32</f>
        <v>183.99999999999997</v>
      </c>
      <c r="H40" s="67">
        <f>RES_hhdet_in!H$32</f>
        <v>207.58763606290745</v>
      </c>
      <c r="I40" s="67">
        <f>RES_hhdet_in!I$32</f>
        <v>341.15359573805932</v>
      </c>
      <c r="J40" s="67">
        <f>RES_hhdet_in!J$32</f>
        <v>183.51538158211204</v>
      </c>
      <c r="K40" s="67">
        <f>RES_hhdet_in!K$32</f>
        <v>311.97987336958624</v>
      </c>
      <c r="L40" s="67">
        <f>RES_hhdet_in!L$32</f>
        <v>2678</v>
      </c>
      <c r="M40" s="67">
        <f>RES_hhdet_in!M$32</f>
        <v>227.03033810716659</v>
      </c>
      <c r="N40" s="67">
        <f>RES_hhdet_in!N$32</f>
        <v>0</v>
      </c>
      <c r="O40" s="67">
        <f>RES_hhdet_in!O$32</f>
        <v>0</v>
      </c>
      <c r="P40" s="67">
        <f>RES_hhdet_in!P$32</f>
        <v>232.65341240817102</v>
      </c>
      <c r="Q40" s="67">
        <f>RES_hhdet_in!Q$32</f>
        <v>306.06129413510234</v>
      </c>
    </row>
    <row r="41" spans="1:17" ht="12" customHeight="1" x14ac:dyDescent="0.25">
      <c r="A41" s="23" t="s">
        <v>142</v>
      </c>
      <c r="B41" s="67"/>
      <c r="C41" s="67">
        <f>RES_hhdet_in!C$35</f>
        <v>6158</v>
      </c>
      <c r="D41" s="67">
        <f>RES_hhdet_in!D$35</f>
        <v>4851.9999999999982</v>
      </c>
      <c r="E41" s="67">
        <f>RES_hhdet_in!E$35</f>
        <v>3400.2988087327653</v>
      </c>
      <c r="F41" s="67">
        <f>RES_hhdet_in!F$35</f>
        <v>4488.0000000000036</v>
      </c>
      <c r="G41" s="67">
        <f>RES_hhdet_in!G$35</f>
        <v>6232.0000000000055</v>
      </c>
      <c r="H41" s="67">
        <f>RES_hhdet_in!H$35</f>
        <v>3727.220907533901</v>
      </c>
      <c r="I41" s="67">
        <f>RES_hhdet_in!I$35</f>
        <v>3316.6396163233435</v>
      </c>
      <c r="J41" s="67">
        <f>RES_hhdet_in!J$35</f>
        <v>6105.0000000000036</v>
      </c>
      <c r="K41" s="67">
        <f>RES_hhdet_in!K$35</f>
        <v>12965.519454155561</v>
      </c>
      <c r="L41" s="67">
        <f>RES_hhdet_in!L$35</f>
        <v>7.2759576141834243E-12</v>
      </c>
      <c r="M41" s="67">
        <f>RES_hhdet_in!M$35</f>
        <v>11546.029686300719</v>
      </c>
      <c r="N41" s="67">
        <f>RES_hhdet_in!N$35</f>
        <v>17004.649391281993</v>
      </c>
      <c r="O41" s="67">
        <f>RES_hhdet_in!O$35</f>
        <v>8352.9240316795094</v>
      </c>
      <c r="P41" s="67">
        <f>RES_hhdet_in!P$35</f>
        <v>8879.9528898790977</v>
      </c>
      <c r="Q41" s="67">
        <f>RES_hhdet_in!Q$35</f>
        <v>4484.7577063542094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2147</v>
      </c>
      <c r="E42" s="67">
        <f>RES_hhdet_in!E$36</f>
        <v>841.00000000000114</v>
      </c>
      <c r="F42" s="67">
        <f>RES_hhdet_in!F$36</f>
        <v>782.58565164322545</v>
      </c>
      <c r="G42" s="67">
        <f>RES_hhdet_in!G$36</f>
        <v>913.1995708975245</v>
      </c>
      <c r="H42" s="67">
        <f>RES_hhdet_in!H$36</f>
        <v>468.90256629566892</v>
      </c>
      <c r="I42" s="67">
        <f>RES_hhdet_in!I$36</f>
        <v>1182.611273671783</v>
      </c>
      <c r="J42" s="67">
        <f>RES_hhdet_in!J$36</f>
        <v>628.50087275473152</v>
      </c>
      <c r="K42" s="67">
        <f>RES_hhdet_in!K$36</f>
        <v>1699.8953548613988</v>
      </c>
      <c r="L42" s="67">
        <f>RES_hhdet_in!L$36</f>
        <v>15272.999999999996</v>
      </c>
      <c r="M42" s="67">
        <f>RES_hhdet_in!M$36</f>
        <v>5002.2929467268605</v>
      </c>
      <c r="N42" s="67">
        <f>RES_hhdet_in!N$36</f>
        <v>6736.8898610859833</v>
      </c>
      <c r="O42" s="67">
        <f>RES_hhdet_in!O$36</f>
        <v>904.882033603428</v>
      </c>
      <c r="P42" s="67">
        <f>RES_hhdet_in!P$36</f>
        <v>3656.6204147478775</v>
      </c>
      <c r="Q42" s="67">
        <f>RES_hhdet_in!Q$36</f>
        <v>2994.9914036506625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24679</v>
      </c>
      <c r="D44" s="67">
        <f>RES_hhdet_in!D$40</f>
        <v>499.81421124192804</v>
      </c>
      <c r="E44" s="67">
        <f>RES_hhdet_in!E$40</f>
        <v>244.59101913999797</v>
      </c>
      <c r="F44" s="67">
        <f>RES_hhdet_in!F$40</f>
        <v>3921.9999999999991</v>
      </c>
      <c r="G44" s="67">
        <f>RES_hhdet_in!G$40</f>
        <v>1731.0000000000009</v>
      </c>
      <c r="H44" s="67">
        <f>RES_hhdet_in!H$40</f>
        <v>2275.9999999999945</v>
      </c>
      <c r="I44" s="67">
        <f>RES_hhdet_in!I$40</f>
        <v>6993</v>
      </c>
      <c r="J44" s="67">
        <f>RES_hhdet_in!J$40</f>
        <v>10967.000000000005</v>
      </c>
      <c r="K44" s="67">
        <f>RES_hhdet_in!K$40</f>
        <v>11143.466147477979</v>
      </c>
      <c r="L44" s="67">
        <f>RES_hhdet_in!L$40</f>
        <v>0</v>
      </c>
      <c r="M44" s="67">
        <f>RES_hhdet_in!M$40</f>
        <v>1175.137493898917</v>
      </c>
      <c r="N44" s="67">
        <f>RES_hhdet_in!N$40</f>
        <v>4018.2113017561355</v>
      </c>
      <c r="O44" s="67">
        <f>RES_hhdet_in!O$40</f>
        <v>2.2737367544323206E-13</v>
      </c>
      <c r="P44" s="67">
        <f>RES_hhdet_in!P$40</f>
        <v>730.89139781540234</v>
      </c>
      <c r="Q44" s="67">
        <f>RES_hhdet_in!Q$40</f>
        <v>1066.8728045530449</v>
      </c>
    </row>
    <row r="45" spans="1:17" ht="12" customHeight="1" x14ac:dyDescent="0.25">
      <c r="A45" s="29" t="s">
        <v>140</v>
      </c>
      <c r="B45" s="83"/>
      <c r="C45" s="83">
        <f>RES_hhdet_in!C$41</f>
        <v>1869.3946195045519</v>
      </c>
      <c r="D45" s="83">
        <f>RES_hhdet_in!D$41</f>
        <v>22817.5</v>
      </c>
      <c r="E45" s="83">
        <f>RES_hhdet_in!E$41</f>
        <v>4624.4999999999909</v>
      </c>
      <c r="F45" s="83">
        <f>RES_hhdet_in!F$41</f>
        <v>3404.5000000000009</v>
      </c>
      <c r="G45" s="83">
        <f>RES_hhdet_in!G$41</f>
        <v>6938.4999999999982</v>
      </c>
      <c r="H45" s="83">
        <f>RES_hhdet_in!H$41</f>
        <v>1622.9585192273546</v>
      </c>
      <c r="I45" s="83">
        <f>RES_hhdet_in!I$41</f>
        <v>255.20202146981248</v>
      </c>
      <c r="J45" s="83">
        <f>RES_hhdet_in!J$41</f>
        <v>942.19160505945433</v>
      </c>
      <c r="K45" s="83">
        <f>RES_hhdet_in!K$41</f>
        <v>8317.8946195045428</v>
      </c>
      <c r="L45" s="83">
        <f>RES_hhdet_in!L$41</f>
        <v>19990.857142857145</v>
      </c>
      <c r="M45" s="83">
        <f>RES_hhdet_in!M$41</f>
        <v>13903.846480860006</v>
      </c>
      <c r="N45" s="83">
        <f>RES_hhdet_in!N$41</f>
        <v>16153.226198243863</v>
      </c>
      <c r="O45" s="83">
        <f>RES_hhdet_in!O$41</f>
        <v>10305.591883412826</v>
      </c>
      <c r="P45" s="83">
        <f>RES_hhdet_in!P$41</f>
        <v>12780.596276161756</v>
      </c>
      <c r="Q45" s="83">
        <f>RES_hhdet_in!Q$41</f>
        <v>6404.8146954469576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2022.1013520165393</v>
      </c>
      <c r="D49" s="67">
        <f>RES_hhdet_in_new!D$26</f>
        <v>2605.8282101340751</v>
      </c>
      <c r="E49" s="67">
        <f>RES_hhdet_in_new!E$26</f>
        <v>542.78402516623635</v>
      </c>
      <c r="F49" s="67">
        <f>RES_hhdet_in_new!F$26</f>
        <v>1957.5313158146826</v>
      </c>
      <c r="G49" s="67">
        <f>RES_hhdet_in_new!G$26</f>
        <v>2579.1491515852649</v>
      </c>
      <c r="H49" s="67">
        <f>RES_hhdet_in_new!H$26</f>
        <v>467.99704228155014</v>
      </c>
      <c r="I49" s="67">
        <f>RES_hhdet_in_new!I$26</f>
        <v>371.81024889055362</v>
      </c>
      <c r="J49" s="67">
        <f>RES_hhdet_in_new!J$26</f>
        <v>2405.0536477370115</v>
      </c>
      <c r="K49" s="67">
        <f>RES_hhdet_in_new!K$26</f>
        <v>4089.1022327173769</v>
      </c>
      <c r="L49" s="67">
        <f>RES_hhdet_in_new!L$26</f>
        <v>0</v>
      </c>
      <c r="M49" s="67">
        <f>RES_hhdet_in_new!M$26</f>
        <v>4221.5622629784375</v>
      </c>
      <c r="N49" s="67">
        <f>RES_hhdet_in_new!N$26</f>
        <v>5399.6173161207271</v>
      </c>
      <c r="O49" s="67">
        <f>RES_hhdet_in_new!O$26</f>
        <v>0</v>
      </c>
      <c r="P49" s="67">
        <f>RES_hhdet_in_new!P$26</f>
        <v>4532.5610825684143</v>
      </c>
      <c r="Q49" s="67">
        <f>RES_hhdet_in_new!Q$26</f>
        <v>2729.6799793862738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321</v>
      </c>
      <c r="D51" s="67">
        <f>RES_hhdet_in_new!D$29</f>
        <v>653</v>
      </c>
      <c r="E51" s="67">
        <f>RES_hhdet_in_new!E$29</f>
        <v>149</v>
      </c>
      <c r="F51" s="67">
        <f>RES_hhdet_in_new!F$29</f>
        <v>643</v>
      </c>
      <c r="G51" s="67">
        <f>RES_hhdet_in_new!G$29</f>
        <v>651.99999999999989</v>
      </c>
      <c r="H51" s="67">
        <f>RES_hhdet_in_new!H$29</f>
        <v>467.99704228155014</v>
      </c>
      <c r="I51" s="67">
        <f>RES_hhdet_in_new!I$29</f>
        <v>289.00000000000006</v>
      </c>
      <c r="J51" s="67">
        <f>RES_hhdet_in_new!J$29</f>
        <v>364.00000000000017</v>
      </c>
      <c r="K51" s="67">
        <f>RES_hhdet_in_new!K$29</f>
        <v>1618.0000000000007</v>
      </c>
      <c r="L51" s="67">
        <f>RES_hhdet_in_new!L$29</f>
        <v>0</v>
      </c>
      <c r="M51" s="67">
        <f>RES_hhdet_in_new!M$29</f>
        <v>1457.0000000000007</v>
      </c>
      <c r="N51" s="67">
        <f>RES_hhdet_in_new!N$29</f>
        <v>1399.0000000000002</v>
      </c>
      <c r="O51" s="67">
        <f>RES_hhdet_in_new!O$29</f>
        <v>0</v>
      </c>
      <c r="P51" s="67">
        <f>RES_hhdet_in_new!P$29</f>
        <v>1198.0000000000002</v>
      </c>
      <c r="Q51" s="67">
        <f>RES_hhdet_in_new!Q$29</f>
        <v>707.99999999999989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853.19229944278675</v>
      </c>
      <c r="D53" s="67">
        <f>RES_hhdet_in_new!D$31</f>
        <v>48.656227839568572</v>
      </c>
      <c r="E53" s="67">
        <f>RES_hhdet_in_new!E$31</f>
        <v>94.973608181866609</v>
      </c>
      <c r="F53" s="67">
        <f>RES_hhdet_in_new!F$31</f>
        <v>326.87652004132724</v>
      </c>
      <c r="G53" s="67">
        <f>RES_hhdet_in_new!G$31</f>
        <v>0</v>
      </c>
      <c r="H53" s="67">
        <f>RES_hhdet_in_new!H$31</f>
        <v>260.58198216991872</v>
      </c>
      <c r="I53" s="67">
        <f>RES_hhdet_in_new!I$31</f>
        <v>30.780247773625668</v>
      </c>
      <c r="J53" s="67">
        <f>RES_hhdet_in_new!J$31</f>
        <v>191.22536518376231</v>
      </c>
      <c r="K53" s="67">
        <f>RES_hhdet_in_new!K$31</f>
        <v>678.70446604877395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384.6522925460888</v>
      </c>
      <c r="Q53" s="67">
        <f>RES_hhdet_in_new!Q$31</f>
        <v>521.03640408262868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140</v>
      </c>
      <c r="E54" s="67">
        <f>RES_hhdet_in_new!E$32</f>
        <v>126.80879215489949</v>
      </c>
      <c r="F54" s="67">
        <f>RES_hhdet_in_new!F$32</f>
        <v>186.15178630606746</v>
      </c>
      <c r="G54" s="67">
        <f>RES_hhdet_in_new!G$32</f>
        <v>143.98259764653886</v>
      </c>
      <c r="H54" s="67">
        <f>RES_hhdet_in_new!H$32</f>
        <v>207.41506011163142</v>
      </c>
      <c r="I54" s="67">
        <f>RES_hhdet_in_new!I$32</f>
        <v>341.03000111692796</v>
      </c>
      <c r="J54" s="67">
        <f>RES_hhdet_in_new!J$32</f>
        <v>183.51538158211204</v>
      </c>
      <c r="K54" s="67">
        <f>RES_hhdet_in_new!K$32</f>
        <v>311.97987336958624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232.65341240817102</v>
      </c>
      <c r="Q54" s="67">
        <f>RES_hhdet_in_new!Q$32</f>
        <v>306.06129413510229</v>
      </c>
    </row>
    <row r="55" spans="1:17" ht="12" customHeight="1" x14ac:dyDescent="0.25">
      <c r="A55" s="148" t="s">
        <v>142</v>
      </c>
      <c r="B55" s="67"/>
      <c r="C55" s="67">
        <f>RES_hhdet_in_new!C$35</f>
        <v>1168.9090525737524</v>
      </c>
      <c r="D55" s="67">
        <f>RES_hhdet_in_new!D$35</f>
        <v>270.17198229450651</v>
      </c>
      <c r="E55" s="67">
        <f>RES_hhdet_in_new!E$35</f>
        <v>0</v>
      </c>
      <c r="F55" s="67">
        <f>RES_hhdet_in_new!F$35</f>
        <v>679.83054808104566</v>
      </c>
      <c r="G55" s="67">
        <f>RES_hhdet_in_new!G$35</f>
        <v>1540.4550544853514</v>
      </c>
      <c r="H55" s="67">
        <f>RES_hhdet_in_new!H$35</f>
        <v>0</v>
      </c>
      <c r="I55" s="67">
        <f>RES_hhdet_in_new!I$35</f>
        <v>0</v>
      </c>
      <c r="J55" s="67">
        <f>RES_hhdet_in_new!J$35</f>
        <v>1578.0238788168961</v>
      </c>
      <c r="K55" s="67">
        <f>RES_hhdet_in_new!K$35</f>
        <v>1476.7820126616314</v>
      </c>
      <c r="L55" s="67">
        <f>RES_hhdet_in_new!L$35</f>
        <v>0</v>
      </c>
      <c r="M55" s="67">
        <f>RES_hhdet_in_new!M$35</f>
        <v>1125.4948815606103</v>
      </c>
      <c r="N55" s="67">
        <f>RES_hhdet_in_new!N$35</f>
        <v>961.43482983428316</v>
      </c>
      <c r="O55" s="67">
        <f>RES_hhdet_in_new!O$35</f>
        <v>0</v>
      </c>
      <c r="P55" s="67">
        <f>RES_hhdet_in_new!P$35</f>
        <v>1469.9346146661608</v>
      </c>
      <c r="Q55" s="67">
        <f>RES_hhdet_in_new!Q$35</f>
        <v>971.03185490317355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2147</v>
      </c>
      <c r="E56" s="67">
        <f>RES_hhdet_in_new!E$36</f>
        <v>321.00162482947025</v>
      </c>
      <c r="F56" s="67">
        <f>RES_hhdet_in_new!F$36</f>
        <v>764.67246138624228</v>
      </c>
      <c r="G56" s="67">
        <f>RES_hhdet_in_new!G$36</f>
        <v>894.71149945337481</v>
      </c>
      <c r="H56" s="67">
        <f>RES_hhdet_in_new!H$36</f>
        <v>0</v>
      </c>
      <c r="I56" s="67">
        <f>RES_hhdet_in_new!I$36</f>
        <v>0</v>
      </c>
      <c r="J56" s="67">
        <f>RES_hhdet_in_new!J$36</f>
        <v>452.28902215424097</v>
      </c>
      <c r="K56" s="67">
        <f>RES_hhdet_in_new!K$36</f>
        <v>1621.6358806373858</v>
      </c>
      <c r="L56" s="67">
        <f>RES_hhdet_in_new!L$36</f>
        <v>0</v>
      </c>
      <c r="M56" s="67">
        <f>RES_hhdet_in_new!M$36</f>
        <v>3096.0673814178272</v>
      </c>
      <c r="N56" s="67">
        <f>RES_hhdet_in_new!N$36</f>
        <v>4438.1824862864441</v>
      </c>
      <c r="O56" s="67">
        <f>RES_hhdet_in_new!O$36</f>
        <v>0</v>
      </c>
      <c r="P56" s="67">
        <f>RES_hhdet_in_new!P$36</f>
        <v>2445.3207629479939</v>
      </c>
      <c r="Q56" s="67">
        <f>RES_hhdet_in_new!Q$36</f>
        <v>931.55042626536897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2022.1013520165393</v>
      </c>
      <c r="D58" s="67">
        <f>RES_hhdet_in_new!D$40</f>
        <v>0</v>
      </c>
      <c r="E58" s="67">
        <f>RES_hhdet_in_new!E$40</f>
        <v>141.88829056373496</v>
      </c>
      <c r="F58" s="67">
        <f>RES_hhdet_in_new!F$40</f>
        <v>1643.4823704033499</v>
      </c>
      <c r="G58" s="67">
        <f>RES_hhdet_in_new!G$40</f>
        <v>748.38313555118611</v>
      </c>
      <c r="H58" s="67">
        <f>RES_hhdet_in_new!H$40</f>
        <v>467.99704228155014</v>
      </c>
      <c r="I58" s="67">
        <f>RES_hhdet_in_new!I$40</f>
        <v>371.81024889055362</v>
      </c>
      <c r="J58" s="67">
        <f>RES_hhdet_in_new!J$40</f>
        <v>2405.053647737011</v>
      </c>
      <c r="K58" s="67">
        <f>RES_hhdet_in_new!K$40</f>
        <v>4089.1022327173773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158.54243175593052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2605.8282101340751</v>
      </c>
      <c r="E59" s="83">
        <f>RES_hhdet_in_new!E$41</f>
        <v>400.89573460250142</v>
      </c>
      <c r="F59" s="83">
        <f>RES_hhdet_in_new!F$41</f>
        <v>314.04894541133285</v>
      </c>
      <c r="G59" s="83">
        <f>RES_hhdet_in_new!G$41</f>
        <v>1830.7660160340793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4221.5622629784375</v>
      </c>
      <c r="N59" s="83">
        <f>RES_hhdet_in_new!N$41</f>
        <v>5399.6173161207271</v>
      </c>
      <c r="O59" s="83">
        <f>RES_hhdet_in_new!O$41</f>
        <v>0</v>
      </c>
      <c r="P59" s="83">
        <f>RES_hhdet_in_new!P$41</f>
        <v>4532.5610825684143</v>
      </c>
      <c r="Q59" s="83">
        <f>RES_hhdet_in_new!Q$41</f>
        <v>2571.1375476303433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2751.8361479834607</v>
      </c>
      <c r="D63" s="67">
        <f t="shared" si="4"/>
        <v>3344.1092898659249</v>
      </c>
      <c r="E63" s="67">
        <f t="shared" si="4"/>
        <v>721.15347483376365</v>
      </c>
      <c r="F63" s="67">
        <f t="shared" si="4"/>
        <v>2590.4061841853172</v>
      </c>
      <c r="G63" s="67">
        <f t="shared" si="4"/>
        <v>3311.7883484147351</v>
      </c>
      <c r="H63" s="67">
        <f t="shared" si="4"/>
        <v>521.94045771845003</v>
      </c>
      <c r="I63" s="67">
        <f t="shared" si="4"/>
        <v>406.12725110944638</v>
      </c>
      <c r="J63" s="67">
        <f t="shared" si="4"/>
        <v>2195.8838522629885</v>
      </c>
      <c r="K63" s="67">
        <f t="shared" si="4"/>
        <v>3683.8352672826231</v>
      </c>
      <c r="L63" s="67">
        <f t="shared" si="4"/>
        <v>0</v>
      </c>
      <c r="M63" s="67">
        <f t="shared" si="4"/>
        <v>4113.3752370215625</v>
      </c>
      <c r="N63" s="67">
        <f t="shared" si="4"/>
        <v>7445.3201838792729</v>
      </c>
      <c r="O63" s="67">
        <f t="shared" si="4"/>
        <v>0</v>
      </c>
      <c r="P63" s="67">
        <f t="shared" si="4"/>
        <v>5164.3764174315857</v>
      </c>
      <c r="Q63" s="67">
        <f t="shared" si="4"/>
        <v>3964.0700206137253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437</v>
      </c>
      <c r="D65" s="67">
        <f t="shared" si="5"/>
        <v>837</v>
      </c>
      <c r="E65" s="67">
        <f t="shared" si="5"/>
        <v>197</v>
      </c>
      <c r="F65" s="67">
        <f t="shared" si="5"/>
        <v>850</v>
      </c>
      <c r="G65" s="67">
        <f t="shared" si="5"/>
        <v>838.00000000000011</v>
      </c>
      <c r="H65" s="67">
        <f t="shared" si="5"/>
        <v>521.94045771844981</v>
      </c>
      <c r="I65" s="67">
        <f t="shared" si="5"/>
        <v>315.99999999999994</v>
      </c>
      <c r="J65" s="67">
        <f t="shared" si="5"/>
        <v>331.99999999999983</v>
      </c>
      <c r="K65" s="67">
        <f t="shared" si="5"/>
        <v>1456.9999999999993</v>
      </c>
      <c r="L65" s="67">
        <f t="shared" si="5"/>
        <v>1317</v>
      </c>
      <c r="M65" s="67">
        <f t="shared" si="5"/>
        <v>1419.9999999999993</v>
      </c>
      <c r="N65" s="67">
        <f t="shared" si="5"/>
        <v>1928.9999999999998</v>
      </c>
      <c r="O65" s="67">
        <f t="shared" si="5"/>
        <v>656</v>
      </c>
      <c r="P65" s="67">
        <f t="shared" si="5"/>
        <v>1365.9999999999998</v>
      </c>
      <c r="Q65" s="67">
        <f t="shared" si="5"/>
        <v>1028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408.55770055721371</v>
      </c>
      <c r="D67" s="67">
        <f t="shared" si="6"/>
        <v>1408.0937721604328</v>
      </c>
      <c r="E67" s="67">
        <f t="shared" si="6"/>
        <v>1313.7763918181356</v>
      </c>
      <c r="F67" s="67">
        <f t="shared" si="6"/>
        <v>1480.8734799586753</v>
      </c>
      <c r="G67" s="67">
        <f t="shared" si="6"/>
        <v>1326.7499999999934</v>
      </c>
      <c r="H67" s="67">
        <f t="shared" si="6"/>
        <v>1236.1680178300817</v>
      </c>
      <c r="I67" s="67">
        <f t="shared" si="6"/>
        <v>911.96975222636968</v>
      </c>
      <c r="J67" s="67">
        <f t="shared" si="6"/>
        <v>504.5246348162409</v>
      </c>
      <c r="K67" s="67">
        <f t="shared" si="6"/>
        <v>657.43046697191278</v>
      </c>
      <c r="L67" s="67">
        <f t="shared" si="6"/>
        <v>0</v>
      </c>
      <c r="M67" s="67">
        <f t="shared" si="6"/>
        <v>93.61742410722178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40.017402353461108</v>
      </c>
      <c r="H68" s="67">
        <f t="shared" si="6"/>
        <v>0.17257595127603054</v>
      </c>
      <c r="I68" s="67">
        <f t="shared" si="6"/>
        <v>0.12359462113136033</v>
      </c>
      <c r="J68" s="67">
        <f t="shared" si="6"/>
        <v>0</v>
      </c>
      <c r="K68" s="67">
        <f t="shared" si="6"/>
        <v>0</v>
      </c>
      <c r="L68" s="67">
        <f t="shared" si="6"/>
        <v>2678</v>
      </c>
      <c r="M68" s="67">
        <f t="shared" si="6"/>
        <v>227.03033810716659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4989.090947426248</v>
      </c>
      <c r="D69" s="67">
        <f t="shared" si="6"/>
        <v>4581.8280177054912</v>
      </c>
      <c r="E69" s="67">
        <f t="shared" si="6"/>
        <v>3400.2988087327653</v>
      </c>
      <c r="F69" s="67">
        <f t="shared" si="6"/>
        <v>3808.1694519189577</v>
      </c>
      <c r="G69" s="67">
        <f t="shared" si="6"/>
        <v>4691.5449455146536</v>
      </c>
      <c r="H69" s="67">
        <f t="shared" si="6"/>
        <v>3727.220907533901</v>
      </c>
      <c r="I69" s="67">
        <f t="shared" si="6"/>
        <v>3316.6396163233435</v>
      </c>
      <c r="J69" s="67">
        <f t="shared" si="6"/>
        <v>4526.9761211831074</v>
      </c>
      <c r="K69" s="67">
        <f t="shared" si="6"/>
        <v>11488.73744149393</v>
      </c>
      <c r="L69" s="67">
        <f t="shared" si="6"/>
        <v>7.2759576141834243E-12</v>
      </c>
      <c r="M69" s="67">
        <f t="shared" si="6"/>
        <v>10420.534804740109</v>
      </c>
      <c r="N69" s="67">
        <f t="shared" si="6"/>
        <v>16043.21456144771</v>
      </c>
      <c r="O69" s="67">
        <f t="shared" si="6"/>
        <v>8352.9240316795094</v>
      </c>
      <c r="P69" s="67">
        <f t="shared" si="6"/>
        <v>7410.0182752129367</v>
      </c>
      <c r="Q69" s="67">
        <f t="shared" si="6"/>
        <v>3513.7258514510359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519.99837517053084</v>
      </c>
      <c r="F70" s="67">
        <f t="shared" si="6"/>
        <v>17.913190256983171</v>
      </c>
      <c r="G70" s="67">
        <f t="shared" si="6"/>
        <v>18.488071444149682</v>
      </c>
      <c r="H70" s="67">
        <f t="shared" si="6"/>
        <v>468.90256629566892</v>
      </c>
      <c r="I70" s="67">
        <f t="shared" si="6"/>
        <v>1182.611273671783</v>
      </c>
      <c r="J70" s="67">
        <f t="shared" si="6"/>
        <v>176.21185060049055</v>
      </c>
      <c r="K70" s="67">
        <f t="shared" si="6"/>
        <v>78.259474224013047</v>
      </c>
      <c r="L70" s="67">
        <f t="shared" si="6"/>
        <v>15272.999999999996</v>
      </c>
      <c r="M70" s="67">
        <f t="shared" si="6"/>
        <v>1906.2255653090333</v>
      </c>
      <c r="N70" s="67">
        <f t="shared" si="6"/>
        <v>2298.7073747995391</v>
      </c>
      <c r="O70" s="67">
        <f t="shared" si="6"/>
        <v>904.882033603428</v>
      </c>
      <c r="P70" s="67">
        <f t="shared" si="6"/>
        <v>1211.2996517998836</v>
      </c>
      <c r="Q70" s="67">
        <f t="shared" si="6"/>
        <v>2063.4409773852935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22656.89864798346</v>
      </c>
      <c r="D72" s="67">
        <f t="shared" si="7"/>
        <v>499.81421124192804</v>
      </c>
      <c r="E72" s="67">
        <f t="shared" si="7"/>
        <v>102.70272857626301</v>
      </c>
      <c r="F72" s="67">
        <f t="shared" si="7"/>
        <v>2278.5176295966494</v>
      </c>
      <c r="G72" s="67">
        <f t="shared" si="7"/>
        <v>982.61686444881479</v>
      </c>
      <c r="H72" s="67">
        <f t="shared" si="7"/>
        <v>1808.0029577184443</v>
      </c>
      <c r="I72" s="67">
        <f t="shared" si="7"/>
        <v>6621.1897511094467</v>
      </c>
      <c r="J72" s="67">
        <f t="shared" si="7"/>
        <v>8561.946352262994</v>
      </c>
      <c r="K72" s="67">
        <f t="shared" si="7"/>
        <v>7054.3639147606009</v>
      </c>
      <c r="L72" s="67">
        <f t="shared" si="7"/>
        <v>0</v>
      </c>
      <c r="M72" s="67">
        <f t="shared" si="7"/>
        <v>1175.137493898917</v>
      </c>
      <c r="N72" s="67">
        <f t="shared" si="7"/>
        <v>4018.2113017561355</v>
      </c>
      <c r="O72" s="67">
        <f t="shared" si="7"/>
        <v>2.2737367544323206E-13</v>
      </c>
      <c r="P72" s="67">
        <f t="shared" si="7"/>
        <v>730.89139781540234</v>
      </c>
      <c r="Q72" s="67">
        <f t="shared" si="7"/>
        <v>908.33037279711448</v>
      </c>
    </row>
    <row r="73" spans="1:17" ht="12" customHeight="1" x14ac:dyDescent="0.25">
      <c r="A73" s="159" t="s">
        <v>140</v>
      </c>
      <c r="B73" s="83"/>
      <c r="C73" s="83">
        <f t="shared" si="7"/>
        <v>1869.3946195045519</v>
      </c>
      <c r="D73" s="83">
        <f t="shared" si="7"/>
        <v>20211.671789865926</v>
      </c>
      <c r="E73" s="83">
        <f t="shared" si="7"/>
        <v>4223.6042653974891</v>
      </c>
      <c r="F73" s="83">
        <f t="shared" si="7"/>
        <v>3090.4510545886678</v>
      </c>
      <c r="G73" s="83">
        <f t="shared" si="7"/>
        <v>5107.7339839659189</v>
      </c>
      <c r="H73" s="83">
        <f t="shared" si="7"/>
        <v>1622.9585192273546</v>
      </c>
      <c r="I73" s="83">
        <f t="shared" si="7"/>
        <v>255.20202146981248</v>
      </c>
      <c r="J73" s="83">
        <f t="shared" si="7"/>
        <v>942.19160505945433</v>
      </c>
      <c r="K73" s="83">
        <f t="shared" si="7"/>
        <v>8317.8946195045428</v>
      </c>
      <c r="L73" s="83">
        <f t="shared" si="7"/>
        <v>19990.857142857145</v>
      </c>
      <c r="M73" s="83">
        <f t="shared" si="7"/>
        <v>9682.2842178815681</v>
      </c>
      <c r="N73" s="83">
        <f t="shared" si="7"/>
        <v>10753.608882123135</v>
      </c>
      <c r="O73" s="83">
        <f t="shared" si="7"/>
        <v>10305.591883412826</v>
      </c>
      <c r="P73" s="83">
        <f t="shared" si="7"/>
        <v>8248.0351935933413</v>
      </c>
      <c r="Q73" s="83">
        <f t="shared" si="7"/>
        <v>3833.6771478166143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4773.9374999999991</v>
      </c>
      <c r="D79" s="80">
        <f>RES_hhdet_numvin!D26</f>
        <v>5949.9374999999982</v>
      </c>
      <c r="E79" s="80">
        <f>RES_hhdet_numvin!E26</f>
        <v>1263.9374999999998</v>
      </c>
      <c r="F79" s="80">
        <f>RES_hhdet_numvin!F26</f>
        <v>4547.9374999999982</v>
      </c>
      <c r="G79" s="80">
        <f>RES_hhdet_numvin!G26</f>
        <v>5890.9374999999991</v>
      </c>
      <c r="H79" s="80">
        <f>RES_hhdet_numvin!H26</f>
        <v>989.93749999999966</v>
      </c>
      <c r="I79" s="80">
        <f>RES_hhdet_numvin!I26</f>
        <v>777.93749999999977</v>
      </c>
      <c r="J79" s="80">
        <f>RES_hhdet_numvin!J26</f>
        <v>4600.9374999999991</v>
      </c>
      <c r="K79" s="80">
        <f>RES_hhdet_numvin!K26</f>
        <v>7772.9374999999982</v>
      </c>
      <c r="L79" s="80">
        <f>RES_hhdet_numvin!L26</f>
        <v>0</v>
      </c>
      <c r="M79" s="80">
        <f>RES_hhdet_numvin!M26</f>
        <v>8334.9374999999982</v>
      </c>
      <c r="N79" s="80">
        <f>RES_hhdet_numvin!N26</f>
        <v>12844.937499999996</v>
      </c>
      <c r="O79" s="80">
        <f>RES_hhdet_numvin!O26</f>
        <v>0</v>
      </c>
      <c r="P79" s="80">
        <f>RES_hhdet_numvin!P26</f>
        <v>9696.9374999999982</v>
      </c>
      <c r="Q79" s="80">
        <f>RES_hhdet_numvin!Q26</f>
        <v>6693.7499999999982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3020.9999999999991</v>
      </c>
      <c r="L81" s="80">
        <f>RES_hhdet_numvin!L29</f>
        <v>0</v>
      </c>
      <c r="M81" s="80">
        <f>RES_hhdet_numvin!M29</f>
        <v>2876.9999999999995</v>
      </c>
      <c r="N81" s="80">
        <f>RES_hhdet_numvin!N29</f>
        <v>3327.9999999999991</v>
      </c>
      <c r="O81" s="80">
        <f>RES_hhdet_numvin!O29</f>
        <v>0</v>
      </c>
      <c r="P81" s="80">
        <f>RES_hhdet_numvin!P29</f>
        <v>2563.9999999999995</v>
      </c>
      <c r="Q81" s="80">
        <f>RES_hhdet_numvin!Q29</f>
        <v>1735.9999999999995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156.50591037349793</v>
      </c>
      <c r="H83" s="80">
        <f>RES_hhdet_numvin!H31</f>
        <v>337.22333776666278</v>
      </c>
      <c r="I83" s="80">
        <f>RES_hhdet_numvin!I31</f>
        <v>102.78479425706738</v>
      </c>
      <c r="J83" s="80">
        <f>RES_hhdet_numvin!J31</f>
        <v>626.04490384614598</v>
      </c>
      <c r="K83" s="80">
        <f>RES_hhdet_numvin!K31</f>
        <v>1336.1349330206865</v>
      </c>
      <c r="L83" s="80">
        <f>RES_hhdet_numvin!L31</f>
        <v>0</v>
      </c>
      <c r="M83" s="80">
        <f>RES_hhdet_numvin!M31</f>
        <v>93.617424107221765</v>
      </c>
      <c r="N83" s="80">
        <f>RES_hhdet_numvin!N31</f>
        <v>0</v>
      </c>
      <c r="O83" s="80">
        <f>RES_hhdet_numvin!O31</f>
        <v>0</v>
      </c>
      <c r="P83" s="80">
        <f>RES_hhdet_numvin!P31</f>
        <v>384.65229254608857</v>
      </c>
      <c r="Q83" s="80">
        <f>RES_hhdet_numvin!Q31</f>
        <v>521.03640408262868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133.97972872097077</v>
      </c>
      <c r="G84" s="80">
        <f>RES_hhdet_numvin!G32</f>
        <v>146.03873987592524</v>
      </c>
      <c r="H84" s="80">
        <f>RES_hhdet_numvin!H32</f>
        <v>207.58763606290728</v>
      </c>
      <c r="I84" s="80">
        <f>RES_hhdet_numvin!I32</f>
        <v>341.15359573805927</v>
      </c>
      <c r="J84" s="80">
        <f>RES_hhdet_numvin!J32</f>
        <v>183.51538158211193</v>
      </c>
      <c r="K84" s="80">
        <f>RES_hhdet_numvin!K32</f>
        <v>311.97987336958607</v>
      </c>
      <c r="L84" s="80">
        <f>RES_hhdet_numvin!L32</f>
        <v>0</v>
      </c>
      <c r="M84" s="80">
        <f>RES_hhdet_numvin!M32</f>
        <v>227.03033810716605</v>
      </c>
      <c r="N84" s="80">
        <f>RES_hhdet_numvin!N32</f>
        <v>0</v>
      </c>
      <c r="O84" s="80">
        <f>RES_hhdet_numvin!O32</f>
        <v>0</v>
      </c>
      <c r="P84" s="80">
        <f>RES_hhdet_numvin!P32</f>
        <v>232.65341240817091</v>
      </c>
      <c r="Q84" s="80">
        <f>RES_hhdet_numvin!Q32</f>
        <v>306.06129413510229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4773.9374999999991</v>
      </c>
      <c r="D85" s="80">
        <f>RES_hhdet_numvin!D35</f>
        <v>1034.1300778807865</v>
      </c>
      <c r="E85" s="80">
        <f>RES_hhdet_numvin!E35</f>
        <v>1202.0094751614727</v>
      </c>
      <c r="F85" s="80">
        <f>RES_hhdet_numvin!F35</f>
        <v>4127.8099607649237</v>
      </c>
      <c r="G85" s="80">
        <f>RES_hhdet_numvin!G35</f>
        <v>5475.9391356493234</v>
      </c>
      <c r="H85" s="80">
        <f>RES_hhdet_numvin!H35</f>
        <v>445.1265261704292</v>
      </c>
      <c r="I85" s="80">
        <f>RES_hhdet_numvin!I35</f>
        <v>170.88813931475036</v>
      </c>
      <c r="J85" s="80">
        <f>RES_hhdet_numvin!J35</f>
        <v>3284.7472118121041</v>
      </c>
      <c r="K85" s="80">
        <f>RES_hhdet_numvin!K35</f>
        <v>4424.9273387483272</v>
      </c>
      <c r="L85" s="80">
        <f>RES_hhdet_numvin!L35</f>
        <v>0</v>
      </c>
      <c r="M85" s="80">
        <f>RES_hhdet_numvin!M35</f>
        <v>3011.9967910587511</v>
      </c>
      <c r="N85" s="80">
        <f>RES_hhdet_numvin!N35</f>
        <v>6108.0476389140149</v>
      </c>
      <c r="O85" s="80">
        <f>RES_hhdet_numvin!O35</f>
        <v>0</v>
      </c>
      <c r="P85" s="80">
        <f>RES_hhdet_numvin!P35</f>
        <v>5423.0113802978658</v>
      </c>
      <c r="Q85" s="80">
        <f>RES_hhdet_numvin!Q35</f>
        <v>3659.4288242272432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5.7614122608996638E-15</v>
      </c>
      <c r="D86" s="80">
        <f>RES_hhdet_numvin!D36</f>
        <v>4915.8074221192119</v>
      </c>
      <c r="E86" s="80">
        <f>RES_hhdet_numvin!E36</f>
        <v>61.928024838527108</v>
      </c>
      <c r="F86" s="80">
        <f>RES_hhdet_numvin!F36</f>
        <v>286.14781051410426</v>
      </c>
      <c r="G86" s="80">
        <f>RES_hhdet_numvin!G36</f>
        <v>112.45371410125209</v>
      </c>
      <c r="H86" s="80">
        <f>RES_hhdet_numvin!H36</f>
        <v>4.6843745090686946E-13</v>
      </c>
      <c r="I86" s="80">
        <f>RES_hhdet_numvin!I36</f>
        <v>163.11097069012285</v>
      </c>
      <c r="J86" s="80">
        <f>RES_hhdet_numvin!J36</f>
        <v>506.63000275963725</v>
      </c>
      <c r="K86" s="80">
        <f>RES_hhdet_numvin!K36</f>
        <v>1699.8953548613983</v>
      </c>
      <c r="L86" s="80">
        <f>RES_hhdet_numvin!L36</f>
        <v>0</v>
      </c>
      <c r="M86" s="80">
        <f>RES_hhdet_numvin!M36</f>
        <v>5002.2929467268586</v>
      </c>
      <c r="N86" s="80">
        <f>RES_hhdet_numvin!N36</f>
        <v>6736.8898610859815</v>
      </c>
      <c r="O86" s="80">
        <f>RES_hhdet_numvin!O36</f>
        <v>0</v>
      </c>
      <c r="P86" s="80">
        <f>RES_hhdet_numvin!P36</f>
        <v>3656.6204147478729</v>
      </c>
      <c r="Q86" s="80">
        <f>RES_hhdet_numvin!Q36</f>
        <v>2207.2234775550241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484.12392321933817</v>
      </c>
      <c r="D88" s="80">
        <f>RES_hhdet_numvin!D40</f>
        <v>0</v>
      </c>
      <c r="E88" s="80">
        <f>RES_hhdet_numvin!E40</f>
        <v>0</v>
      </c>
      <c r="F88" s="80">
        <f>RES_hhdet_numvin!F40</f>
        <v>749.04388942651985</v>
      </c>
      <c r="G88" s="80">
        <f>RES_hhdet_numvin!G40</f>
        <v>0</v>
      </c>
      <c r="H88" s="80">
        <f>RES_hhdet_numvin!H40</f>
        <v>0</v>
      </c>
      <c r="I88" s="80">
        <f>RES_hhdet_numvin!I40</f>
        <v>599.78720767171546</v>
      </c>
      <c r="J88" s="80">
        <f>RES_hhdet_numvin!J40</f>
        <v>3658.7458949405527</v>
      </c>
      <c r="K88" s="80">
        <f>RES_hhdet_numvin!K40</f>
        <v>6241.645561958283</v>
      </c>
      <c r="L88" s="80">
        <f>RES_hhdet_numvin!L40</f>
        <v>0</v>
      </c>
      <c r="M88" s="80">
        <f>RES_hhdet_numvin!M40</f>
        <v>1175.1374938989168</v>
      </c>
      <c r="N88" s="80">
        <f>RES_hhdet_numvin!N40</f>
        <v>2811.539034187947</v>
      </c>
      <c r="O88" s="80">
        <f>RES_hhdet_numvin!O40</f>
        <v>0</v>
      </c>
      <c r="P88" s="80">
        <f>RES_hhdet_numvin!P40</f>
        <v>730.891397815402</v>
      </c>
      <c r="Q88" s="80">
        <f>RES_hhdet_numvin!Q40</f>
        <v>467.08559688132891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4289.8135767806607</v>
      </c>
      <c r="D89" s="78">
        <f>RES_hhdet_numvin!D41</f>
        <v>5949.9374999999982</v>
      </c>
      <c r="E89" s="78">
        <f>RES_hhdet_numvin!E41</f>
        <v>1263.9375</v>
      </c>
      <c r="F89" s="78">
        <f>RES_hhdet_numvin!F41</f>
        <v>3798.8936105734788</v>
      </c>
      <c r="G89" s="78">
        <f>RES_hhdet_numvin!G41</f>
        <v>5890.9374999999982</v>
      </c>
      <c r="H89" s="78">
        <f>RES_hhdet_numvin!H41</f>
        <v>989.93749999999977</v>
      </c>
      <c r="I89" s="78">
        <f>RES_hhdet_numvin!I41</f>
        <v>178.15029232828445</v>
      </c>
      <c r="J89" s="78">
        <f>RES_hhdet_numvin!J41</f>
        <v>942.19160505944683</v>
      </c>
      <c r="K89" s="78">
        <f>RES_hhdet_numvin!K41</f>
        <v>1531.2919380417147</v>
      </c>
      <c r="L89" s="78">
        <f>RES_hhdet_numvin!L41</f>
        <v>0</v>
      </c>
      <c r="M89" s="78">
        <f>RES_hhdet_numvin!M41</f>
        <v>7159.8000061010807</v>
      </c>
      <c r="N89" s="78">
        <f>RES_hhdet_numvin!N41</f>
        <v>10033.398465812052</v>
      </c>
      <c r="O89" s="78">
        <f>RES_hhdet_numvin!O41</f>
        <v>0</v>
      </c>
      <c r="P89" s="78">
        <f>RES_hhdet_numvin!P41</f>
        <v>8966.0461021845967</v>
      </c>
      <c r="Q89" s="78">
        <f>RES_hhdet_numvin!Q41</f>
        <v>6226.6644031186706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27.508835646935978</v>
      </c>
      <c r="C93" s="168">
        <f t="shared" ref="C93:Q93" si="8">SUM(C94,C97,C99,C108)</f>
        <v>24.826921380239654</v>
      </c>
      <c r="D93" s="168">
        <f t="shared" si="8"/>
        <v>26.699152304219464</v>
      </c>
      <c r="E93" s="168">
        <f t="shared" si="8"/>
        <v>26.905163328700983</v>
      </c>
      <c r="F93" s="168">
        <f t="shared" si="8"/>
        <v>25.572468165253657</v>
      </c>
      <c r="G93" s="168">
        <f t="shared" si="8"/>
        <v>26.072565572218146</v>
      </c>
      <c r="H93" s="168">
        <f t="shared" si="8"/>
        <v>26.134147869583693</v>
      </c>
      <c r="I93" s="168">
        <f t="shared" si="8"/>
        <v>23.556315923532658</v>
      </c>
      <c r="J93" s="168">
        <f t="shared" si="8"/>
        <v>22.118653842586287</v>
      </c>
      <c r="K93" s="168">
        <f t="shared" si="8"/>
        <v>17.571509441742716</v>
      </c>
      <c r="L93" s="168">
        <f t="shared" si="8"/>
        <v>19.771185479433502</v>
      </c>
      <c r="M93" s="168">
        <f t="shared" si="8"/>
        <v>20.033333120110008</v>
      </c>
      <c r="N93" s="168">
        <f t="shared" si="8"/>
        <v>23.087053286094257</v>
      </c>
      <c r="O93" s="168">
        <f t="shared" si="8"/>
        <v>20.840243273488337</v>
      </c>
      <c r="P93" s="168">
        <f t="shared" si="8"/>
        <v>21.304830398000394</v>
      </c>
      <c r="Q93" s="168">
        <f t="shared" si="8"/>
        <v>25.062048555060201</v>
      </c>
    </row>
    <row r="94" spans="1:17" ht="12" customHeight="1" x14ac:dyDescent="0.25">
      <c r="A94" s="158" t="s">
        <v>65</v>
      </c>
      <c r="B94" s="157">
        <f>SUM(B95:B96)</f>
        <v>10.770733340560245</v>
      </c>
      <c r="C94" s="157">
        <f t="shared" ref="C94:Q94" si="9">SUM(C95:C96)</f>
        <v>6.4971621172311416</v>
      </c>
      <c r="D94" s="157">
        <f t="shared" si="9"/>
        <v>9.228403781741406</v>
      </c>
      <c r="E94" s="157">
        <f t="shared" si="9"/>
        <v>10.328311546086359</v>
      </c>
      <c r="F94" s="157">
        <f t="shared" si="9"/>
        <v>8.3495495146798984</v>
      </c>
      <c r="G94" s="157">
        <f t="shared" si="9"/>
        <v>8.4925595063666748</v>
      </c>
      <c r="H94" s="157">
        <f t="shared" si="9"/>
        <v>9.1304356751118565</v>
      </c>
      <c r="I94" s="157">
        <f t="shared" si="9"/>
        <v>7.3004096717834939</v>
      </c>
      <c r="J94" s="157">
        <f t="shared" si="9"/>
        <v>5.320142395884738</v>
      </c>
      <c r="K94" s="157">
        <f t="shared" si="9"/>
        <v>1.9874306311354035</v>
      </c>
      <c r="L94" s="157">
        <f t="shared" si="9"/>
        <v>5.4923501551448561</v>
      </c>
      <c r="M94" s="157">
        <f t="shared" si="9"/>
        <v>5.4602569685984061</v>
      </c>
      <c r="N94" s="157">
        <f t="shared" si="9"/>
        <v>7.0652449058235431</v>
      </c>
      <c r="O94" s="157">
        <f t="shared" si="9"/>
        <v>6.5464262031310909</v>
      </c>
      <c r="P94" s="157">
        <f t="shared" si="9"/>
        <v>6.3935688306487943</v>
      </c>
      <c r="Q94" s="157">
        <f t="shared" si="9"/>
        <v>8.8238772694124918</v>
      </c>
    </row>
    <row r="95" spans="1:17" ht="12" customHeight="1" x14ac:dyDescent="0.25">
      <c r="A95" s="23" t="s">
        <v>84</v>
      </c>
      <c r="B95" s="156">
        <f>RES_hhdet_fec!B$26</f>
        <v>10.56703541917018</v>
      </c>
      <c r="C95" s="156">
        <f>RES_hhdet_fec!C$26</f>
        <v>6.0698655000000015</v>
      </c>
      <c r="D95" s="156">
        <f>RES_hhdet_fec!D$26</f>
        <v>9.1238000000000028</v>
      </c>
      <c r="E95" s="156">
        <f>RES_hhdet_fec!E$26</f>
        <v>9.3216710200000108</v>
      </c>
      <c r="F95" s="156">
        <f>RES_hhdet_fec!F$26</f>
        <v>7.9738000000000042</v>
      </c>
      <c r="G95" s="156">
        <f>RES_hhdet_fec!G$26</f>
        <v>8.4189664675693514</v>
      </c>
      <c r="H95" s="156">
        <f>RES_hhdet_fec!H$26</f>
        <v>9.0269423599999872</v>
      </c>
      <c r="I95" s="156">
        <f>RES_hhdet_fec!I$26</f>
        <v>7.2176596666915005</v>
      </c>
      <c r="J95" s="156">
        <f>RES_hhdet_fec!J$26</f>
        <v>5.1918287966463126</v>
      </c>
      <c r="K95" s="156">
        <f>RES_hhdet_fec!K$26</f>
        <v>1.9694371350556761</v>
      </c>
      <c r="L95" s="156">
        <f>RES_hhdet_fec!L$26</f>
        <v>5.3627765643776337</v>
      </c>
      <c r="M95" s="156">
        <f>RES_hhdet_fec!M$26</f>
        <v>5.3733464680931506</v>
      </c>
      <c r="N95" s="156">
        <f>RES_hhdet_fec!N$26</f>
        <v>6.9021215851525559</v>
      </c>
      <c r="O95" s="156">
        <f>RES_hhdet_fec!O$26</f>
        <v>6.5241206196088468</v>
      </c>
      <c r="P95" s="156">
        <f>RES_hhdet_fec!P$26</f>
        <v>6.3348897480495427</v>
      </c>
      <c r="Q95" s="156">
        <f>RES_hhdet_fec!Q$26</f>
        <v>8.6130745381137093</v>
      </c>
    </row>
    <row r="96" spans="1:17" ht="12" customHeight="1" x14ac:dyDescent="0.25">
      <c r="A96" s="23" t="s">
        <v>60</v>
      </c>
      <c r="B96" s="156">
        <f>RES_hhdet_fec!B$27</f>
        <v>0.20369792139006443</v>
      </c>
      <c r="C96" s="156">
        <f>RES_hhdet_fec!C$27</f>
        <v>0.42729661723114043</v>
      </c>
      <c r="D96" s="156">
        <f>RES_hhdet_fec!D$27</f>
        <v>0.10460378174140396</v>
      </c>
      <c r="E96" s="156">
        <f>RES_hhdet_fec!E$27</f>
        <v>1.0066405260863482</v>
      </c>
      <c r="F96" s="156">
        <f>RES_hhdet_fec!F$27</f>
        <v>0.37574951467989492</v>
      </c>
      <c r="G96" s="156">
        <f>RES_hhdet_fec!G$27</f>
        <v>7.359303879732286E-2</v>
      </c>
      <c r="H96" s="156">
        <f>RES_hhdet_fec!H$27</f>
        <v>0.10349331511186924</v>
      </c>
      <c r="I96" s="156">
        <f>RES_hhdet_fec!I$27</f>
        <v>8.275000509199365E-2</v>
      </c>
      <c r="J96" s="156">
        <f>RES_hhdet_fec!J$27</f>
        <v>0.12831359923842584</v>
      </c>
      <c r="K96" s="156">
        <f>RES_hhdet_fec!K$27</f>
        <v>1.7993496079727549E-2</v>
      </c>
      <c r="L96" s="156">
        <f>RES_hhdet_fec!L$27</f>
        <v>0.1295735907672225</v>
      </c>
      <c r="M96" s="156">
        <f>RES_hhdet_fec!M$27</f>
        <v>8.6910500505255492E-2</v>
      </c>
      <c r="N96" s="156">
        <f>RES_hhdet_fec!N$27</f>
        <v>0.16312332067098698</v>
      </c>
      <c r="O96" s="156">
        <f>RES_hhdet_fec!O$27</f>
        <v>2.2305583522244373E-2</v>
      </c>
      <c r="P96" s="156">
        <f>RES_hhdet_fec!P$27</f>
        <v>5.8679082599251205E-2</v>
      </c>
      <c r="Q96" s="156">
        <f>RES_hhdet_fec!Q$27</f>
        <v>0.21080273129878213</v>
      </c>
    </row>
    <row r="97" spans="1:17" ht="12" customHeight="1" x14ac:dyDescent="0.25">
      <c r="A97" s="158" t="s">
        <v>112</v>
      </c>
      <c r="B97" s="157">
        <f>B98</f>
        <v>2.0559504017570784</v>
      </c>
      <c r="C97" s="157">
        <f t="shared" ref="C97:Q97" si="10">C98</f>
        <v>1.9311858564298008</v>
      </c>
      <c r="D97" s="157">
        <f t="shared" si="10"/>
        <v>1.9422651889082927</v>
      </c>
      <c r="E97" s="157">
        <f t="shared" si="10"/>
        <v>1.7155733175924597</v>
      </c>
      <c r="F97" s="157">
        <f t="shared" si="10"/>
        <v>1.7169453101911989</v>
      </c>
      <c r="G97" s="157">
        <f t="shared" si="10"/>
        <v>1.7203056978843769</v>
      </c>
      <c r="H97" s="157">
        <f t="shared" si="10"/>
        <v>1.6784399818410041</v>
      </c>
      <c r="I97" s="157">
        <f t="shared" si="10"/>
        <v>1.4953394090579339</v>
      </c>
      <c r="J97" s="157">
        <f t="shared" si="10"/>
        <v>1.4405473623330922</v>
      </c>
      <c r="K97" s="157">
        <f t="shared" si="10"/>
        <v>1.6157730564877317</v>
      </c>
      <c r="L97" s="157">
        <f t="shared" si="10"/>
        <v>1.4491994132551191</v>
      </c>
      <c r="M97" s="157">
        <f t="shared" si="10"/>
        <v>1.545729174080082</v>
      </c>
      <c r="N97" s="157">
        <f t="shared" si="10"/>
        <v>1.6744075125292821</v>
      </c>
      <c r="O97" s="157">
        <f t="shared" si="10"/>
        <v>1.5131447675208181</v>
      </c>
      <c r="P97" s="157">
        <f t="shared" si="10"/>
        <v>1.5666123804369541</v>
      </c>
      <c r="Q97" s="157">
        <f t="shared" si="10"/>
        <v>1.6149856065519208</v>
      </c>
    </row>
    <row r="98" spans="1:17" ht="12" customHeight="1" x14ac:dyDescent="0.25">
      <c r="A98" s="23" t="s">
        <v>60</v>
      </c>
      <c r="B98" s="156">
        <f>RES_hhdet_fec!B$29</f>
        <v>2.0559504017570784</v>
      </c>
      <c r="C98" s="156">
        <f>RES_hhdet_fec!C$29</f>
        <v>1.9311858564298008</v>
      </c>
      <c r="D98" s="156">
        <f>RES_hhdet_fec!D$29</f>
        <v>1.9422651889082927</v>
      </c>
      <c r="E98" s="156">
        <f>RES_hhdet_fec!E$29</f>
        <v>1.7155733175924597</v>
      </c>
      <c r="F98" s="156">
        <f>RES_hhdet_fec!F$29</f>
        <v>1.7169453101911989</v>
      </c>
      <c r="G98" s="156">
        <f>RES_hhdet_fec!G$29</f>
        <v>1.7203056978843769</v>
      </c>
      <c r="H98" s="156">
        <f>RES_hhdet_fec!H$29</f>
        <v>1.6784399818410041</v>
      </c>
      <c r="I98" s="156">
        <f>RES_hhdet_fec!I$29</f>
        <v>1.4953394090579339</v>
      </c>
      <c r="J98" s="156">
        <f>RES_hhdet_fec!J$29</f>
        <v>1.4405473623330922</v>
      </c>
      <c r="K98" s="156">
        <f>RES_hhdet_fec!K$29</f>
        <v>1.6157730564877317</v>
      </c>
      <c r="L98" s="156">
        <f>RES_hhdet_fec!L$29</f>
        <v>1.4491994132551191</v>
      </c>
      <c r="M98" s="156">
        <f>RES_hhdet_fec!M$29</f>
        <v>1.545729174080082</v>
      </c>
      <c r="N98" s="156">
        <f>RES_hhdet_fec!N$29</f>
        <v>1.6744075125292821</v>
      </c>
      <c r="O98" s="156">
        <f>RES_hhdet_fec!O$29</f>
        <v>1.5131447675208181</v>
      </c>
      <c r="P98" s="156">
        <f>RES_hhdet_fec!P$29</f>
        <v>1.5666123804369541</v>
      </c>
      <c r="Q98" s="156">
        <f>RES_hhdet_fec!Q$29</f>
        <v>1.6149856065519208</v>
      </c>
    </row>
    <row r="99" spans="1:17" ht="12" customHeight="1" x14ac:dyDescent="0.25">
      <c r="A99" s="158" t="s">
        <v>63</v>
      </c>
      <c r="B99" s="157">
        <f>SUM(B100:B101,B104:B105)</f>
        <v>9.3936947411940679</v>
      </c>
      <c r="C99" s="157">
        <f t="shared" ref="C99:Q99" si="11">SUM(C100:C101,C104:C105)</f>
        <v>9.8784681316529497</v>
      </c>
      <c r="D99" s="157">
        <f t="shared" si="11"/>
        <v>9.4820032552992828</v>
      </c>
      <c r="E99" s="157">
        <f t="shared" si="11"/>
        <v>9.3192671357110726</v>
      </c>
      <c r="F99" s="157">
        <f t="shared" si="11"/>
        <v>9.105632054786243</v>
      </c>
      <c r="G99" s="157">
        <f t="shared" si="11"/>
        <v>9.4726991397198574</v>
      </c>
      <c r="H99" s="157">
        <f t="shared" si="11"/>
        <v>8.9607815179304708</v>
      </c>
      <c r="I99" s="157">
        <f t="shared" si="11"/>
        <v>8.537883286057566</v>
      </c>
      <c r="J99" s="157">
        <f t="shared" si="11"/>
        <v>8.5942869224238301</v>
      </c>
      <c r="K99" s="157">
        <f t="shared" si="11"/>
        <v>7.0266697021195323</v>
      </c>
      <c r="L99" s="157">
        <f t="shared" si="11"/>
        <v>6.8167624520883185</v>
      </c>
      <c r="M99" s="157">
        <f t="shared" si="11"/>
        <v>6.9712875723195724</v>
      </c>
      <c r="N99" s="157">
        <f t="shared" si="11"/>
        <v>7.6768685589421377</v>
      </c>
      <c r="O99" s="157">
        <f t="shared" si="11"/>
        <v>6.9832820252824943</v>
      </c>
      <c r="P99" s="157">
        <f t="shared" si="11"/>
        <v>7.4039992292797674</v>
      </c>
      <c r="Q99" s="157">
        <f t="shared" si="11"/>
        <v>8.0671149321839337</v>
      </c>
    </row>
    <row r="100" spans="1:17" ht="12" customHeight="1" x14ac:dyDescent="0.25">
      <c r="A100" s="167" t="s">
        <v>169</v>
      </c>
      <c r="B100" s="132">
        <f>RES_hhdet_fec!B$31</f>
        <v>0.37514990916389868</v>
      </c>
      <c r="C100" s="132">
        <f>RES_hhdet_fec!C$31</f>
        <v>0.54725766067481885</v>
      </c>
      <c r="D100" s="132">
        <f>RES_hhdet_fec!D$31</f>
        <v>0.71491668570879507</v>
      </c>
      <c r="E100" s="132">
        <f>RES_hhdet_fec!E$31</f>
        <v>0.87768254883148078</v>
      </c>
      <c r="F100" s="132">
        <f>RES_hhdet_fec!F$31</f>
        <v>1.1198426061377298</v>
      </c>
      <c r="G100" s="132">
        <f>RES_hhdet_fec!G$31</f>
        <v>1.3470152707928322</v>
      </c>
      <c r="H100" s="132">
        <f>RES_hhdet_fec!H$31</f>
        <v>1.5268109080120122</v>
      </c>
      <c r="I100" s="132">
        <f>RES_hhdet_fec!I$31</f>
        <v>1.6619486062304776</v>
      </c>
      <c r="J100" s="132">
        <f>RES_hhdet_fec!J$31</f>
        <v>1.7678600584620809</v>
      </c>
      <c r="K100" s="132">
        <f>RES_hhdet_fec!K$31</f>
        <v>1.3803155504783946</v>
      </c>
      <c r="L100" s="132">
        <f>RES_hhdet_fec!L$31</f>
        <v>1.0501457652543937</v>
      </c>
      <c r="M100" s="132">
        <f>RES_hhdet_fec!M$31</f>
        <v>0.8112505044000462</v>
      </c>
      <c r="N100" s="132">
        <f>RES_hhdet_fec!N$31</f>
        <v>0.57967276529874756</v>
      </c>
      <c r="O100" s="132">
        <f>RES_hhdet_fec!O$31</f>
        <v>0.57604078773595768</v>
      </c>
      <c r="P100" s="132">
        <f>RES_hhdet_fec!P$31</f>
        <v>0.56623343909394541</v>
      </c>
      <c r="Q100" s="132">
        <f>RES_hhdet_fec!Q$31</f>
        <v>0.54824766128823066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8.2863497314291292E-3</v>
      </c>
      <c r="E101" s="132">
        <f t="shared" si="12"/>
        <v>1.549586719213159E-2</v>
      </c>
      <c r="F101" s="132">
        <f t="shared" si="12"/>
        <v>2.6059994875851242E-2</v>
      </c>
      <c r="G101" s="132">
        <f t="shared" si="12"/>
        <v>3.9319451035436423E-2</v>
      </c>
      <c r="H101" s="132">
        <f t="shared" si="12"/>
        <v>5.118521568348388E-2</v>
      </c>
      <c r="I101" s="132">
        <f t="shared" si="12"/>
        <v>7.4060817837114726E-2</v>
      </c>
      <c r="J101" s="132">
        <f t="shared" si="12"/>
        <v>8.6463769017648628E-2</v>
      </c>
      <c r="K101" s="132">
        <f t="shared" si="12"/>
        <v>8.3096804493900334E-2</v>
      </c>
      <c r="L101" s="132">
        <f t="shared" si="12"/>
        <v>0.28990263662931992</v>
      </c>
      <c r="M101" s="132">
        <f t="shared" si="12"/>
        <v>0.23419144859659147</v>
      </c>
      <c r="N101" s="132">
        <f t="shared" si="12"/>
        <v>0.17054375095430108</v>
      </c>
      <c r="O101" s="132">
        <f t="shared" si="12"/>
        <v>0.16898894613598039</v>
      </c>
      <c r="P101" s="132">
        <f t="shared" si="12"/>
        <v>0.1681573504343562</v>
      </c>
      <c r="Q101" s="132">
        <f t="shared" si="12"/>
        <v>0.16718599224161701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3.789789322198679E-4</v>
      </c>
      <c r="E102" s="165">
        <f>RES_hhdet_fec!E$33</f>
        <v>7.0396617975813968E-4</v>
      </c>
      <c r="F102" s="165">
        <f>RES_hhdet_fec!F$33</f>
        <v>1.1752022491231357E-3</v>
      </c>
      <c r="G102" s="165">
        <f>RES_hhdet_fec!G$33</f>
        <v>1.7603933527279298E-3</v>
      </c>
      <c r="H102" s="165">
        <f>RES_hhdet_fec!H$33</f>
        <v>2.2751477528339939E-3</v>
      </c>
      <c r="I102" s="165">
        <f>RES_hhdet_fec!I$33</f>
        <v>3.2720374249033397E-3</v>
      </c>
      <c r="J102" s="165">
        <f>RES_hhdet_fec!J$33</f>
        <v>3.7932544825602984E-3</v>
      </c>
      <c r="K102" s="165">
        <f>RES_hhdet_fec!K$33</f>
        <v>3.6192572477580201E-3</v>
      </c>
      <c r="L102" s="165">
        <f>RES_hhdet_fec!L$33</f>
        <v>1.2539142906060822E-2</v>
      </c>
      <c r="M102" s="165">
        <f>RES_hhdet_fec!M$33</f>
        <v>1.0006365106537064E-2</v>
      </c>
      <c r="N102" s="165">
        <f>RES_hhdet_fec!N$33</f>
        <v>7.2025785455724876E-3</v>
      </c>
      <c r="O102" s="165">
        <f>RES_hhdet_fec!O$33</f>
        <v>9.4298011856541759E-3</v>
      </c>
      <c r="P102" s="165">
        <f>RES_hhdet_fec!P$33</f>
        <v>9.2469898092286743E-3</v>
      </c>
      <c r="Q102" s="165">
        <f>RES_hhdet_fec!Q$33</f>
        <v>2.1577043285607285E-2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7.9073707992092616E-3</v>
      </c>
      <c r="E103" s="164">
        <f>RES_hhdet_fec!E$34</f>
        <v>1.4791901012373451E-2</v>
      </c>
      <c r="F103" s="164">
        <f>RES_hhdet_fec!F$34</f>
        <v>2.4884792626728106E-2</v>
      </c>
      <c r="G103" s="164">
        <f>RES_hhdet_fec!G$34</f>
        <v>3.7559057682708494E-2</v>
      </c>
      <c r="H103" s="164">
        <f>RES_hhdet_fec!H$34</f>
        <v>4.8910067930649885E-2</v>
      </c>
      <c r="I103" s="164">
        <f>RES_hhdet_fec!I$34</f>
        <v>7.0788780412211386E-2</v>
      </c>
      <c r="J103" s="164">
        <f>RES_hhdet_fec!J$34</f>
        <v>8.2670514535088335E-2</v>
      </c>
      <c r="K103" s="164">
        <f>RES_hhdet_fec!K$34</f>
        <v>7.947754724614231E-2</v>
      </c>
      <c r="L103" s="164">
        <f>RES_hhdet_fec!L$34</f>
        <v>0.27736349372325908</v>
      </c>
      <c r="M103" s="164">
        <f>RES_hhdet_fec!M$34</f>
        <v>0.22418508349005439</v>
      </c>
      <c r="N103" s="164">
        <f>RES_hhdet_fec!N$34</f>
        <v>0.16334117240872859</v>
      </c>
      <c r="O103" s="164">
        <f>RES_hhdet_fec!O$34</f>
        <v>0.15955914495032622</v>
      </c>
      <c r="P103" s="164">
        <f>RES_hhdet_fec!P$34</f>
        <v>0.15891036062512753</v>
      </c>
      <c r="Q103" s="164">
        <f>RES_hhdet_fec!Q$34</f>
        <v>0.14560894895600973</v>
      </c>
    </row>
    <row r="104" spans="1:17" ht="12" customHeight="1" x14ac:dyDescent="0.25">
      <c r="A104" s="163" t="s">
        <v>142</v>
      </c>
      <c r="B104" s="162">
        <f>RES_hhdet_fec!B$35</f>
        <v>9.0185448320301695</v>
      </c>
      <c r="C104" s="162">
        <f>RES_hhdet_fec!C$35</f>
        <v>9.3312104709781316</v>
      </c>
      <c r="D104" s="162">
        <f>RES_hhdet_fec!D$35</f>
        <v>8.6329557945358122</v>
      </c>
      <c r="E104" s="162">
        <f>RES_hhdet_fec!E$35</f>
        <v>8.2514086741869299</v>
      </c>
      <c r="F104" s="162">
        <f>RES_hhdet_fec!F$35</f>
        <v>7.7374964228723861</v>
      </c>
      <c r="G104" s="162">
        <f>RES_hhdet_fec!G$35</f>
        <v>7.8011170962769283</v>
      </c>
      <c r="H104" s="162">
        <f>RES_hhdet_fec!H$35</f>
        <v>7.0878854708266426</v>
      </c>
      <c r="I104" s="162">
        <f>RES_hhdet_fec!I$35</f>
        <v>6.4476932425462401</v>
      </c>
      <c r="J104" s="162">
        <f>RES_hhdet_fec!J$35</f>
        <v>6.3594007592488273</v>
      </c>
      <c r="K104" s="162">
        <f>RES_hhdet_fec!K$35</f>
        <v>5.1741468352920732</v>
      </c>
      <c r="L104" s="162">
        <f>RES_hhdet_fec!L$35</f>
        <v>4.0862085691938246</v>
      </c>
      <c r="M104" s="162">
        <f>RES_hhdet_fec!M$35</f>
        <v>4.3556920377956194</v>
      </c>
      <c r="N104" s="162">
        <f>RES_hhdet_fec!N$35</f>
        <v>5.0770414306586558</v>
      </c>
      <c r="O104" s="162">
        <f>RES_hhdet_fec!O$35</f>
        <v>4.5589854971355974</v>
      </c>
      <c r="P104" s="162">
        <f>RES_hhdet_fec!P$35</f>
        <v>4.8629626320696842</v>
      </c>
      <c r="Q104" s="162">
        <f>RES_hhdet_fec!Q$35</f>
        <v>5.3740703278714204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0.12584442532324575</v>
      </c>
      <c r="E105" s="160">
        <f t="shared" si="13"/>
        <v>0.17468004550052996</v>
      </c>
      <c r="F105" s="160">
        <f t="shared" si="13"/>
        <v>0.2222330309002746</v>
      </c>
      <c r="G105" s="160">
        <f t="shared" si="13"/>
        <v>0.28524732161466088</v>
      </c>
      <c r="H105" s="160">
        <f t="shared" si="13"/>
        <v>0.29489992340833221</v>
      </c>
      <c r="I105" s="160">
        <f t="shared" si="13"/>
        <v>0.3541806194437323</v>
      </c>
      <c r="J105" s="160">
        <f t="shared" si="13"/>
        <v>0.38056233569527387</v>
      </c>
      <c r="K105" s="160">
        <f t="shared" si="13"/>
        <v>0.38911051185516371</v>
      </c>
      <c r="L105" s="160">
        <f t="shared" si="13"/>
        <v>1.3905054810107798</v>
      </c>
      <c r="M105" s="160">
        <f t="shared" si="13"/>
        <v>1.5701535815273153</v>
      </c>
      <c r="N105" s="160">
        <f t="shared" si="13"/>
        <v>1.8496106120304339</v>
      </c>
      <c r="O105" s="160">
        <f t="shared" si="13"/>
        <v>1.6792667942749588</v>
      </c>
      <c r="P105" s="160">
        <f t="shared" si="13"/>
        <v>1.806645807681782</v>
      </c>
      <c r="Q105" s="160">
        <f t="shared" si="13"/>
        <v>1.9776109507826658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4.5792459953723054E-3</v>
      </c>
      <c r="E106" s="156">
        <f>RES_hhdet_fec!E$37</f>
        <v>6.6260522496863752E-3</v>
      </c>
      <c r="F106" s="156">
        <f>RES_hhdet_fec!F$37</f>
        <v>8.1201276744681562E-3</v>
      </c>
      <c r="G106" s="156">
        <f>RES_hhdet_fec!G$37</f>
        <v>1.0200391084306976E-2</v>
      </c>
      <c r="H106" s="156">
        <f>RES_hhdet_fec!H$37</f>
        <v>1.0564528498061613E-2</v>
      </c>
      <c r="I106" s="156">
        <f>RES_hhdet_fec!I$37</f>
        <v>1.2696038628607556E-2</v>
      </c>
      <c r="J106" s="156">
        <f>RES_hhdet_fec!J$37</f>
        <v>1.3644619076705734E-2</v>
      </c>
      <c r="K106" s="156">
        <f>RES_hhdet_fec!K$37</f>
        <v>1.3568698296821153E-2</v>
      </c>
      <c r="L106" s="156">
        <f>RES_hhdet_fec!L$37</f>
        <v>4.879420110268895E-2</v>
      </c>
      <c r="M106" s="156">
        <f>RES_hhdet_fec!M$37</f>
        <v>5.3721146430152814E-2</v>
      </c>
      <c r="N106" s="156">
        <f>RES_hhdet_fec!N$37</f>
        <v>6.3070738243643482E-2</v>
      </c>
      <c r="O106" s="156">
        <f>RES_hhdet_fec!O$37</f>
        <v>7.4635942568502645E-2</v>
      </c>
      <c r="P106" s="156">
        <f>RES_hhdet_fec!P$37</f>
        <v>7.9437416511409314E-2</v>
      </c>
      <c r="Q106" s="156">
        <f>RES_hhdet_fec!Q$37</f>
        <v>0.21156250720090017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0.12126517932787345</v>
      </c>
      <c r="E107" s="156">
        <f>RES_hhdet_fec!E$38</f>
        <v>0.16805399325084358</v>
      </c>
      <c r="F107" s="156">
        <f>RES_hhdet_fec!F$38</f>
        <v>0.21411290322580645</v>
      </c>
      <c r="G107" s="156">
        <f>RES_hhdet_fec!G$38</f>
        <v>0.27504693053035389</v>
      </c>
      <c r="H107" s="156">
        <f>RES_hhdet_fec!H$38</f>
        <v>0.2843353949102706</v>
      </c>
      <c r="I107" s="156">
        <f>RES_hhdet_fec!I$38</f>
        <v>0.34148458081512473</v>
      </c>
      <c r="J107" s="156">
        <f>RES_hhdet_fec!J$38</f>
        <v>0.36691771661856815</v>
      </c>
      <c r="K107" s="156">
        <f>RES_hhdet_fec!K$38</f>
        <v>0.37554181355834254</v>
      </c>
      <c r="L107" s="156">
        <f>RES_hhdet_fec!L$38</f>
        <v>1.3417112799080908</v>
      </c>
      <c r="M107" s="156">
        <f>RES_hhdet_fec!M$38</f>
        <v>1.5164324350971625</v>
      </c>
      <c r="N107" s="156">
        <f>RES_hhdet_fec!N$38</f>
        <v>1.7865398737867904</v>
      </c>
      <c r="O107" s="156">
        <f>RES_hhdet_fec!O$38</f>
        <v>1.6046308517064563</v>
      </c>
      <c r="P107" s="156">
        <f>RES_hhdet_fec!P$38</f>
        <v>1.7272083911703726</v>
      </c>
      <c r="Q107" s="156">
        <f>RES_hhdet_fec!Q$38</f>
        <v>1.7660484435817656</v>
      </c>
    </row>
    <row r="108" spans="1:17" ht="12" customHeight="1" x14ac:dyDescent="0.25">
      <c r="A108" s="158" t="s">
        <v>62</v>
      </c>
      <c r="B108" s="157">
        <f>SUM(B109:B110)</f>
        <v>5.2884571634245878</v>
      </c>
      <c r="C108" s="157">
        <f t="shared" ref="C108:Q108" si="14">SUM(C109:C110)</f>
        <v>6.5201052749257631</v>
      </c>
      <c r="D108" s="157">
        <f t="shared" si="14"/>
        <v>6.0464800782704806</v>
      </c>
      <c r="E108" s="157">
        <f t="shared" si="14"/>
        <v>5.5420113293110909</v>
      </c>
      <c r="F108" s="157">
        <f t="shared" si="14"/>
        <v>6.4003412855963164</v>
      </c>
      <c r="G108" s="157">
        <f t="shared" si="14"/>
        <v>6.3870012282472359</v>
      </c>
      <c r="H108" s="157">
        <f t="shared" si="14"/>
        <v>6.3644906947003612</v>
      </c>
      <c r="I108" s="157">
        <f t="shared" si="14"/>
        <v>6.2226835566336636</v>
      </c>
      <c r="J108" s="157">
        <f t="shared" si="14"/>
        <v>6.7636771619446279</v>
      </c>
      <c r="K108" s="157">
        <f t="shared" si="14"/>
        <v>6.9416360520000486</v>
      </c>
      <c r="L108" s="157">
        <f t="shared" si="14"/>
        <v>6.0128734589452071</v>
      </c>
      <c r="M108" s="157">
        <f t="shared" si="14"/>
        <v>6.056059405111947</v>
      </c>
      <c r="N108" s="157">
        <f t="shared" si="14"/>
        <v>6.6705323087992916</v>
      </c>
      <c r="O108" s="157">
        <f t="shared" si="14"/>
        <v>5.7973902775539337</v>
      </c>
      <c r="P108" s="157">
        <f t="shared" si="14"/>
        <v>5.9406499576348795</v>
      </c>
      <c r="Q108" s="157">
        <f t="shared" si="14"/>
        <v>6.5560707469118569</v>
      </c>
    </row>
    <row r="109" spans="1:17" ht="12" customHeight="1" x14ac:dyDescent="0.25">
      <c r="A109" s="23" t="s">
        <v>57</v>
      </c>
      <c r="B109" s="156">
        <f>RES_hhdet_fec!B$40</f>
        <v>0.59904046485425599</v>
      </c>
      <c r="C109" s="156">
        <f>RES_hhdet_fec!C$40</f>
        <v>3.2052639091567809</v>
      </c>
      <c r="D109" s="156">
        <f>RES_hhdet_fec!D$40</f>
        <v>1.7144254273436483</v>
      </c>
      <c r="E109" s="156">
        <f>RES_hhdet_fec!E$40</f>
        <v>1.4756322367492007</v>
      </c>
      <c r="F109" s="156">
        <f>RES_hhdet_fec!F$40</f>
        <v>2.1203675200396015</v>
      </c>
      <c r="G109" s="156">
        <f>RES_hhdet_fec!G$40</f>
        <v>2.2496246288443387</v>
      </c>
      <c r="H109" s="156">
        <f>RES_hhdet_fec!H$40</f>
        <v>2.5102669226756533</v>
      </c>
      <c r="I109" s="156">
        <f>RES_hhdet_fec!I$40</f>
        <v>3.1917523055034609</v>
      </c>
      <c r="J109" s="156">
        <f>RES_hhdet_fec!J$40</f>
        <v>4.4372241691701726</v>
      </c>
      <c r="K109" s="156">
        <f>RES_hhdet_fec!K$40</f>
        <v>4.7753761227562217</v>
      </c>
      <c r="L109" s="156">
        <f>RES_hhdet_fec!L$40</f>
        <v>3.389838195641385</v>
      </c>
      <c r="M109" s="156">
        <f>RES_hhdet_fec!M$40</f>
        <v>3.1038453969272752</v>
      </c>
      <c r="N109" s="156">
        <f>RES_hhdet_fec!N$40</f>
        <v>3.2799675639826469</v>
      </c>
      <c r="O109" s="156">
        <f>RES_hhdet_fec!O$40</f>
        <v>2.5959041053373646</v>
      </c>
      <c r="P109" s="156">
        <f>RES_hhdet_fec!P$40</f>
        <v>2.2986136804261985</v>
      </c>
      <c r="Q109" s="156">
        <f>RES_hhdet_fec!Q$40</f>
        <v>2.2724771394967891</v>
      </c>
    </row>
    <row r="110" spans="1:17" ht="12" customHeight="1" x14ac:dyDescent="0.25">
      <c r="A110" s="29" t="s">
        <v>140</v>
      </c>
      <c r="B110" s="57">
        <f>RES_hhdet_fec!B$41</f>
        <v>4.6894166985703318</v>
      </c>
      <c r="C110" s="57">
        <f>RES_hhdet_fec!C$41</f>
        <v>3.3148413657689821</v>
      </c>
      <c r="D110" s="57">
        <f>RES_hhdet_fec!D$41</f>
        <v>4.3320546509268327</v>
      </c>
      <c r="E110" s="57">
        <f>RES_hhdet_fec!E$41</f>
        <v>4.0663790925618901</v>
      </c>
      <c r="F110" s="57">
        <f>RES_hhdet_fec!F$41</f>
        <v>4.2799737655567149</v>
      </c>
      <c r="G110" s="57">
        <f>RES_hhdet_fec!G$41</f>
        <v>4.1373765994028977</v>
      </c>
      <c r="H110" s="57">
        <f>RES_hhdet_fec!H$41</f>
        <v>3.8542237720247083</v>
      </c>
      <c r="I110" s="57">
        <f>RES_hhdet_fec!I$41</f>
        <v>3.0309312511302027</v>
      </c>
      <c r="J110" s="57">
        <f>RES_hhdet_fec!J$41</f>
        <v>2.3264529927744548</v>
      </c>
      <c r="K110" s="57">
        <f>RES_hhdet_fec!K$41</f>
        <v>2.1662599292438269</v>
      </c>
      <c r="L110" s="57">
        <f>RES_hhdet_fec!L$41</f>
        <v>2.6230352633038221</v>
      </c>
      <c r="M110" s="57">
        <f>RES_hhdet_fec!M$41</f>
        <v>2.9522140081846722</v>
      </c>
      <c r="N110" s="57">
        <f>RES_hhdet_fec!N$41</f>
        <v>3.3905647448166452</v>
      </c>
      <c r="O110" s="57">
        <f>RES_hhdet_fec!O$41</f>
        <v>3.2014861722165695</v>
      </c>
      <c r="P110" s="57">
        <f>RES_hhdet_fec!P$41</f>
        <v>3.6420362772086809</v>
      </c>
      <c r="Q110" s="57">
        <f>RES_hhdet_fec!Q$41</f>
        <v>4.2835936074150682</v>
      </c>
    </row>
    <row r="112" spans="1:17" ht="12" customHeight="1" x14ac:dyDescent="0.25">
      <c r="A112" s="152" t="s">
        <v>119</v>
      </c>
      <c r="B112" s="168">
        <f>SUM(B113,B116,B118,B127)</f>
        <v>17.130683579710603</v>
      </c>
      <c r="C112" s="168">
        <f t="shared" ref="C112:Q112" si="15">SUM(C113,C116,C118,C127)</f>
        <v>15.490345485849202</v>
      </c>
      <c r="D112" s="168">
        <f t="shared" si="15"/>
        <v>16.922847458452573</v>
      </c>
      <c r="E112" s="168">
        <f t="shared" si="15"/>
        <v>17.307712366788774</v>
      </c>
      <c r="F112" s="168">
        <f t="shared" si="15"/>
        <v>16.612132248511454</v>
      </c>
      <c r="G112" s="168">
        <f t="shared" si="15"/>
        <v>17.000428078275814</v>
      </c>
      <c r="H112" s="168">
        <f t="shared" si="15"/>
        <v>17.090181989297811</v>
      </c>
      <c r="I112" s="168">
        <f t="shared" si="15"/>
        <v>15.49187410685745</v>
      </c>
      <c r="J112" s="168">
        <f t="shared" si="15"/>
        <v>14.702906097374678</v>
      </c>
      <c r="K112" s="168">
        <f t="shared" si="15"/>
        <v>12.783057028482604</v>
      </c>
      <c r="L112" s="168">
        <f t="shared" si="15"/>
        <v>14.688191967897517</v>
      </c>
      <c r="M112" s="168">
        <f t="shared" si="15"/>
        <v>15.558233348774607</v>
      </c>
      <c r="N112" s="168">
        <f t="shared" si="15"/>
        <v>18.209542349314699</v>
      </c>
      <c r="O112" s="168">
        <f t="shared" si="15"/>
        <v>16.662588185141811</v>
      </c>
      <c r="P112" s="168">
        <f t="shared" si="15"/>
        <v>17.606329876307985</v>
      </c>
      <c r="Q112" s="168">
        <f t="shared" si="15"/>
        <v>20.395144939836317</v>
      </c>
    </row>
    <row r="113" spans="1:17" ht="12" customHeight="1" x14ac:dyDescent="0.25">
      <c r="A113" s="158" t="s">
        <v>65</v>
      </c>
      <c r="B113" s="157">
        <f>SUM(B114:B115)</f>
        <v>5.3015188470175127</v>
      </c>
      <c r="C113" s="157">
        <f t="shared" ref="C113:Q113" si="16">SUM(C114:C115)</f>
        <v>3.3786236730179242</v>
      </c>
      <c r="D113" s="157">
        <f t="shared" si="16"/>
        <v>4.5855426716407051</v>
      </c>
      <c r="E113" s="157">
        <f t="shared" si="16"/>
        <v>5.5995371571825796</v>
      </c>
      <c r="F113" s="157">
        <f t="shared" si="16"/>
        <v>4.3399719827218464</v>
      </c>
      <c r="G113" s="157">
        <f t="shared" si="16"/>
        <v>4.3073293483160722</v>
      </c>
      <c r="H113" s="157">
        <f t="shared" si="16"/>
        <v>4.6632672659529462</v>
      </c>
      <c r="I113" s="157">
        <f t="shared" si="16"/>
        <v>3.7457794560363471</v>
      </c>
      <c r="J113" s="157">
        <f t="shared" si="16"/>
        <v>2.7944245262410941</v>
      </c>
      <c r="K113" s="157">
        <f t="shared" si="16"/>
        <v>1.0465068651992615</v>
      </c>
      <c r="L113" s="157">
        <f t="shared" si="16"/>
        <v>2.9620503961078386</v>
      </c>
      <c r="M113" s="157">
        <f t="shared" si="16"/>
        <v>2.9798924174797317</v>
      </c>
      <c r="N113" s="157">
        <f t="shared" si="16"/>
        <v>3.9609894353037944</v>
      </c>
      <c r="O113" s="157">
        <f t="shared" si="16"/>
        <v>3.6607354732729012</v>
      </c>
      <c r="P113" s="157">
        <f t="shared" si="16"/>
        <v>3.6541267022382726</v>
      </c>
      <c r="Q113" s="157">
        <f t="shared" si="16"/>
        <v>5.1656742782134328</v>
      </c>
    </row>
    <row r="114" spans="1:17" ht="12" customHeight="1" x14ac:dyDescent="0.25">
      <c r="A114" s="23" t="s">
        <v>84</v>
      </c>
      <c r="B114" s="156">
        <f>RES_hhdet_tes!B$26</f>
        <v>5.097820925627448</v>
      </c>
      <c r="C114" s="156">
        <f>RES_hhdet_tes!C$26</f>
        <v>2.9513270557867837</v>
      </c>
      <c r="D114" s="156">
        <f>RES_hhdet_tes!D$26</f>
        <v>4.480938889899301</v>
      </c>
      <c r="E114" s="156">
        <f>RES_hhdet_tes!E$26</f>
        <v>4.5928966310962318</v>
      </c>
      <c r="F114" s="156">
        <f>RES_hhdet_tes!F$26</f>
        <v>3.9642224680419518</v>
      </c>
      <c r="G114" s="156">
        <f>RES_hhdet_tes!G$26</f>
        <v>4.2337363095187497</v>
      </c>
      <c r="H114" s="156">
        <f>RES_hhdet_tes!H$26</f>
        <v>4.5597739508410768</v>
      </c>
      <c r="I114" s="156">
        <f>RES_hhdet_tes!I$26</f>
        <v>3.6630294509443533</v>
      </c>
      <c r="J114" s="156">
        <f>RES_hhdet_tes!J$26</f>
        <v>2.6661109270026682</v>
      </c>
      <c r="K114" s="156">
        <f>RES_hhdet_tes!K$26</f>
        <v>1.0285133691195338</v>
      </c>
      <c r="L114" s="156">
        <f>RES_hhdet_tes!L$26</f>
        <v>2.8324768053406162</v>
      </c>
      <c r="M114" s="156">
        <f>RES_hhdet_tes!M$26</f>
        <v>2.8929819169744762</v>
      </c>
      <c r="N114" s="156">
        <f>RES_hhdet_tes!N$26</f>
        <v>3.7978661146328077</v>
      </c>
      <c r="O114" s="156">
        <f>RES_hhdet_tes!O$26</f>
        <v>3.6384298897506566</v>
      </c>
      <c r="P114" s="156">
        <f>RES_hhdet_tes!P$26</f>
        <v>3.5954476196390215</v>
      </c>
      <c r="Q114" s="156">
        <f>RES_hhdet_tes!Q$26</f>
        <v>4.9548715469146511</v>
      </c>
    </row>
    <row r="115" spans="1:17" ht="12" customHeight="1" x14ac:dyDescent="0.25">
      <c r="A115" s="23" t="s">
        <v>60</v>
      </c>
      <c r="B115" s="156">
        <f>RES_hhdet_tes!B$27</f>
        <v>0.20369792139006448</v>
      </c>
      <c r="C115" s="156">
        <f>RES_hhdet_tes!C$27</f>
        <v>0.42729661723114054</v>
      </c>
      <c r="D115" s="156">
        <f>RES_hhdet_tes!D$27</f>
        <v>0.10460378174140393</v>
      </c>
      <c r="E115" s="156">
        <f>RES_hhdet_tes!E$27</f>
        <v>1.0066405260863482</v>
      </c>
      <c r="F115" s="156">
        <f>RES_hhdet_tes!F$27</f>
        <v>0.37574951467989459</v>
      </c>
      <c r="G115" s="156">
        <f>RES_hhdet_tes!G$27</f>
        <v>7.3593038797322874E-2</v>
      </c>
      <c r="H115" s="156">
        <f>RES_hhdet_tes!H$27</f>
        <v>0.10349331511186924</v>
      </c>
      <c r="I115" s="156">
        <f>RES_hhdet_tes!I$27</f>
        <v>8.275000509199365E-2</v>
      </c>
      <c r="J115" s="156">
        <f>RES_hhdet_tes!J$27</f>
        <v>0.12831359923842584</v>
      </c>
      <c r="K115" s="156">
        <f>RES_hhdet_tes!K$27</f>
        <v>1.7993496079727556E-2</v>
      </c>
      <c r="L115" s="156">
        <f>RES_hhdet_tes!L$27</f>
        <v>0.1295735907672225</v>
      </c>
      <c r="M115" s="156">
        <f>RES_hhdet_tes!M$27</f>
        <v>8.6910500505255492E-2</v>
      </c>
      <c r="N115" s="156">
        <f>RES_hhdet_tes!N$27</f>
        <v>0.163123320670987</v>
      </c>
      <c r="O115" s="156">
        <f>RES_hhdet_tes!O$27</f>
        <v>2.2305583522244373E-2</v>
      </c>
      <c r="P115" s="156">
        <f>RES_hhdet_tes!P$27</f>
        <v>5.8679082599251177E-2</v>
      </c>
      <c r="Q115" s="156">
        <f>RES_hhdet_tes!Q$27</f>
        <v>0.2108027312987821</v>
      </c>
    </row>
    <row r="116" spans="1:17" ht="12" customHeight="1" x14ac:dyDescent="0.25">
      <c r="A116" s="158" t="s">
        <v>112</v>
      </c>
      <c r="B116" s="157">
        <f>B117</f>
        <v>2.9551631278431056</v>
      </c>
      <c r="C116" s="157">
        <f t="shared" ref="C116:Q116" si="17">C117</f>
        <v>2.8184251596350669</v>
      </c>
      <c r="D116" s="157">
        <f t="shared" si="17"/>
        <v>2.9283517532706163</v>
      </c>
      <c r="E116" s="157">
        <f t="shared" si="17"/>
        <v>2.6267462062801048</v>
      </c>
      <c r="F116" s="157">
        <f t="shared" si="17"/>
        <v>2.7492224209759097</v>
      </c>
      <c r="G116" s="157">
        <f t="shared" si="17"/>
        <v>2.8874351769911244</v>
      </c>
      <c r="H116" s="157">
        <f t="shared" si="17"/>
        <v>2.9393563083618064</v>
      </c>
      <c r="I116" s="157">
        <f t="shared" si="17"/>
        <v>2.7358068238068665</v>
      </c>
      <c r="J116" s="157">
        <f t="shared" si="17"/>
        <v>2.7391563373701753</v>
      </c>
      <c r="K116" s="157">
        <f t="shared" si="17"/>
        <v>3.3720986274223623</v>
      </c>
      <c r="L116" s="157">
        <f t="shared" si="17"/>
        <v>3.213927485501745</v>
      </c>
      <c r="M116" s="157">
        <f t="shared" si="17"/>
        <v>3.7286349527782909</v>
      </c>
      <c r="N116" s="157">
        <f t="shared" si="17"/>
        <v>4.3681372326073271</v>
      </c>
      <c r="O116" s="157">
        <f t="shared" si="17"/>
        <v>4.088411457110813</v>
      </c>
      <c r="P116" s="157">
        <f t="shared" si="17"/>
        <v>4.4771893956521112</v>
      </c>
      <c r="Q116" s="157">
        <f t="shared" si="17"/>
        <v>4.7772056671372578</v>
      </c>
    </row>
    <row r="117" spans="1:17" ht="12" customHeight="1" x14ac:dyDescent="0.25">
      <c r="A117" s="23" t="s">
        <v>60</v>
      </c>
      <c r="B117" s="156">
        <f>RES_hhdet_tes!B$29</f>
        <v>2.9551631278431056</v>
      </c>
      <c r="C117" s="156">
        <f>RES_hhdet_tes!C$29</f>
        <v>2.8184251596350669</v>
      </c>
      <c r="D117" s="156">
        <f>RES_hhdet_tes!D$29</f>
        <v>2.9283517532706163</v>
      </c>
      <c r="E117" s="156">
        <f>RES_hhdet_tes!E$29</f>
        <v>2.6267462062801048</v>
      </c>
      <c r="F117" s="156">
        <f>RES_hhdet_tes!F$29</f>
        <v>2.7492224209759097</v>
      </c>
      <c r="G117" s="156">
        <f>RES_hhdet_tes!G$29</f>
        <v>2.8874351769911244</v>
      </c>
      <c r="H117" s="156">
        <f>RES_hhdet_tes!H$29</f>
        <v>2.9393563083618064</v>
      </c>
      <c r="I117" s="156">
        <f>RES_hhdet_tes!I$29</f>
        <v>2.7358068238068665</v>
      </c>
      <c r="J117" s="156">
        <f>RES_hhdet_tes!J$29</f>
        <v>2.7391563373701753</v>
      </c>
      <c r="K117" s="156">
        <f>RES_hhdet_tes!K$29</f>
        <v>3.3720986274223623</v>
      </c>
      <c r="L117" s="156">
        <f>RES_hhdet_tes!L$29</f>
        <v>3.213927485501745</v>
      </c>
      <c r="M117" s="156">
        <f>RES_hhdet_tes!M$29</f>
        <v>3.7286349527782909</v>
      </c>
      <c r="N117" s="156">
        <f>RES_hhdet_tes!N$29</f>
        <v>4.3681372326073271</v>
      </c>
      <c r="O117" s="156">
        <f>RES_hhdet_tes!O$29</f>
        <v>4.088411457110813</v>
      </c>
      <c r="P117" s="156">
        <f>RES_hhdet_tes!P$29</f>
        <v>4.4771893956521112</v>
      </c>
      <c r="Q117" s="156">
        <f>RES_hhdet_tes!Q$29</f>
        <v>4.7772056671372578</v>
      </c>
    </row>
    <row r="118" spans="1:17" ht="12" customHeight="1" x14ac:dyDescent="0.25">
      <c r="A118" s="158" t="s">
        <v>63</v>
      </c>
      <c r="B118" s="157">
        <f>SUM(B119:B120,B123:B124)</f>
        <v>4.9701016341082873</v>
      </c>
      <c r="C118" s="157">
        <f t="shared" ref="C118:Q118" si="18">SUM(C119:C120,C123:C124)</f>
        <v>5.2959452874095971</v>
      </c>
      <c r="D118" s="157">
        <f t="shared" si="18"/>
        <v>5.200307218210602</v>
      </c>
      <c r="E118" s="157">
        <f t="shared" si="18"/>
        <v>5.1752318676724816</v>
      </c>
      <c r="F118" s="157">
        <f t="shared" si="18"/>
        <v>5.1388137494029866</v>
      </c>
      <c r="G118" s="157">
        <f t="shared" si="18"/>
        <v>5.4530760195273462</v>
      </c>
      <c r="H118" s="157">
        <f t="shared" si="18"/>
        <v>5.227089548299019</v>
      </c>
      <c r="I118" s="157">
        <f t="shared" si="18"/>
        <v>5.0816510000717594</v>
      </c>
      <c r="J118" s="157">
        <f t="shared" si="18"/>
        <v>5.2291745859328751</v>
      </c>
      <c r="K118" s="157">
        <f t="shared" si="18"/>
        <v>4.3675969782041282</v>
      </c>
      <c r="L118" s="157">
        <f t="shared" si="18"/>
        <v>4.7495230159745168</v>
      </c>
      <c r="M118" s="157">
        <f t="shared" si="18"/>
        <v>4.9363715451633716</v>
      </c>
      <c r="N118" s="157">
        <f t="shared" si="18"/>
        <v>5.5099694756119906</v>
      </c>
      <c r="O118" s="157">
        <f t="shared" si="18"/>
        <v>5.0112554998156416</v>
      </c>
      <c r="P118" s="157">
        <f t="shared" si="18"/>
        <v>5.3356489206414306</v>
      </c>
      <c r="Q118" s="157">
        <f t="shared" si="18"/>
        <v>5.7829083947303799</v>
      </c>
    </row>
    <row r="119" spans="1:17" ht="12" customHeight="1" x14ac:dyDescent="0.25">
      <c r="A119" s="167" t="s">
        <v>169</v>
      </c>
      <c r="B119" s="132">
        <f>RES_hhdet_tes!B$31</f>
        <v>0.15669865493666649</v>
      </c>
      <c r="C119" s="132">
        <f>RES_hhdet_tes!C$31</f>
        <v>0.23955138769750345</v>
      </c>
      <c r="D119" s="132">
        <f>RES_hhdet_tes!D$31</f>
        <v>0.32221710631702644</v>
      </c>
      <c r="E119" s="132">
        <f>RES_hhdet_tes!E$31</f>
        <v>0.40225637860618441</v>
      </c>
      <c r="F119" s="132">
        <f>RES_hhdet_tes!F$31</f>
        <v>0.52036578697550062</v>
      </c>
      <c r="G119" s="132">
        <f>RES_hhdet_tes!G$31</f>
        <v>0.63097092152455569</v>
      </c>
      <c r="H119" s="132">
        <f>RES_hhdet_tes!H$31</f>
        <v>0.72034258431448428</v>
      </c>
      <c r="I119" s="132">
        <f>RES_hhdet_tes!I$31</f>
        <v>0.78757836725479335</v>
      </c>
      <c r="J119" s="132">
        <f>RES_hhdet_tes!J$31</f>
        <v>0.84077884688615445</v>
      </c>
      <c r="K119" s="132">
        <f>RES_hhdet_tes!K$31</f>
        <v>0.66646273802372535</v>
      </c>
      <c r="L119" s="132">
        <f>RES_hhdet_tes!L$31</f>
        <v>0.51523704321432762</v>
      </c>
      <c r="M119" s="132">
        <f>RES_hhdet_tes!M$31</f>
        <v>0.39921455750589468</v>
      </c>
      <c r="N119" s="132">
        <f>RES_hhdet_tes!N$31</f>
        <v>0.28621296973526184</v>
      </c>
      <c r="O119" s="132">
        <f>RES_hhdet_tes!O$31</f>
        <v>0.28447244559349866</v>
      </c>
      <c r="P119" s="132">
        <f>RES_hhdet_tes!P$31</f>
        <v>0.28074014416194532</v>
      </c>
      <c r="Q119" s="132">
        <f>RES_hhdet_tes!Q$31</f>
        <v>0.2735604478801637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8.0896732344771446E-3</v>
      </c>
      <c r="E120" s="132">
        <f t="shared" si="19"/>
        <v>1.5131754700510293E-2</v>
      </c>
      <c r="F120" s="132">
        <f t="shared" si="19"/>
        <v>2.5454911971099115E-2</v>
      </c>
      <c r="G120" s="132">
        <f t="shared" si="19"/>
        <v>3.8416192958627346E-2</v>
      </c>
      <c r="H120" s="132">
        <f t="shared" si="19"/>
        <v>5.0022395674116184E-2</v>
      </c>
      <c r="I120" s="132">
        <f t="shared" si="19"/>
        <v>7.2394810603442064E-2</v>
      </c>
      <c r="J120" s="132">
        <f t="shared" si="19"/>
        <v>8.4536911770394046E-2</v>
      </c>
      <c r="K120" s="132">
        <f t="shared" si="19"/>
        <v>8.1264414764949416E-2</v>
      </c>
      <c r="L120" s="132">
        <f t="shared" si="19"/>
        <v>0.28361427963721042</v>
      </c>
      <c r="M120" s="132">
        <f t="shared" si="19"/>
        <v>0.22919141632586296</v>
      </c>
      <c r="N120" s="132">
        <f t="shared" si="19"/>
        <v>0.16695135919304316</v>
      </c>
      <c r="O120" s="132">
        <f t="shared" si="19"/>
        <v>0.16428569439421783</v>
      </c>
      <c r="P120" s="132">
        <f t="shared" si="19"/>
        <v>0.16355286021911289</v>
      </c>
      <c r="Q120" s="132">
        <f t="shared" si="19"/>
        <v>0.15647411689259091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1.8230243526788341E-4</v>
      </c>
      <c r="E121" s="165">
        <f>RES_hhdet_tes!E$33</f>
        <v>3.3985368813684231E-4</v>
      </c>
      <c r="F121" s="165">
        <f>RES_hhdet_tes!F$33</f>
        <v>5.7011934437100969E-4</v>
      </c>
      <c r="G121" s="165">
        <f>RES_hhdet_tes!G$33</f>
        <v>8.5713527591885935E-4</v>
      </c>
      <c r="H121" s="165">
        <f>RES_hhdet_tes!H$33</f>
        <v>1.1123277434662757E-3</v>
      </c>
      <c r="I121" s="165">
        <f>RES_hhdet_tes!I$33</f>
        <v>1.6060301912306774E-3</v>
      </c>
      <c r="J121" s="165">
        <f>RES_hhdet_tes!J$33</f>
        <v>1.8663972353057095E-3</v>
      </c>
      <c r="K121" s="165">
        <f>RES_hhdet_tes!K$33</f>
        <v>1.7868675188071239E-3</v>
      </c>
      <c r="L121" s="165">
        <f>RES_hhdet_tes!L$33</f>
        <v>6.2507859139513348E-3</v>
      </c>
      <c r="M121" s="165">
        <f>RES_hhdet_tes!M$33</f>
        <v>5.0063328358085557E-3</v>
      </c>
      <c r="N121" s="165">
        <f>RES_hhdet_tes!N$33</f>
        <v>3.6101867843144641E-3</v>
      </c>
      <c r="O121" s="165">
        <f>RES_hhdet_tes!O$33</f>
        <v>4.7265494438916474E-3</v>
      </c>
      <c r="P121" s="165">
        <f>RES_hhdet_tes!P$33</f>
        <v>4.6424995939853267E-3</v>
      </c>
      <c r="Q121" s="165">
        <f>RES_hhdet_tes!Q$33</f>
        <v>1.0865167936581153E-2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7.9073707992092616E-3</v>
      </c>
      <c r="E122" s="164">
        <f>RES_hhdet_tes!E$34</f>
        <v>1.4791901012373451E-2</v>
      </c>
      <c r="F122" s="164">
        <f>RES_hhdet_tes!F$34</f>
        <v>2.4884792626728106E-2</v>
      </c>
      <c r="G122" s="164">
        <f>RES_hhdet_tes!G$34</f>
        <v>3.7559057682708487E-2</v>
      </c>
      <c r="H122" s="164">
        <f>RES_hhdet_tes!H$34</f>
        <v>4.8910067930649906E-2</v>
      </c>
      <c r="I122" s="164">
        <f>RES_hhdet_tes!I$34</f>
        <v>7.0788780412211386E-2</v>
      </c>
      <c r="J122" s="164">
        <f>RES_hhdet_tes!J$34</f>
        <v>8.2670514535088335E-2</v>
      </c>
      <c r="K122" s="164">
        <f>RES_hhdet_tes!K$34</f>
        <v>7.9477547246142297E-2</v>
      </c>
      <c r="L122" s="164">
        <f>RES_hhdet_tes!L$34</f>
        <v>0.27736349372325908</v>
      </c>
      <c r="M122" s="164">
        <f>RES_hhdet_tes!M$34</f>
        <v>0.22418508349005439</v>
      </c>
      <c r="N122" s="164">
        <f>RES_hhdet_tes!N$34</f>
        <v>0.1633411724087287</v>
      </c>
      <c r="O122" s="164">
        <f>RES_hhdet_tes!O$34</f>
        <v>0.15955914495032619</v>
      </c>
      <c r="P122" s="164">
        <f>RES_hhdet_tes!P$34</f>
        <v>0.15891036062512756</v>
      </c>
      <c r="Q122" s="164">
        <f>RES_hhdet_tes!Q$34</f>
        <v>0.14560894895600976</v>
      </c>
    </row>
    <row r="123" spans="1:17" ht="12" customHeight="1" x14ac:dyDescent="0.25">
      <c r="A123" s="163" t="s">
        <v>142</v>
      </c>
      <c r="B123" s="162">
        <f>RES_hhdet_tes!B$35</f>
        <v>4.8134029791716211</v>
      </c>
      <c r="C123" s="162">
        <f>RES_hhdet_tes!C$35</f>
        <v>5.0563938997120941</v>
      </c>
      <c r="D123" s="162">
        <f>RES_hhdet_tes!D$35</f>
        <v>4.745920594364903</v>
      </c>
      <c r="E123" s="162">
        <f>RES_hhdet_tes!E$35</f>
        <v>4.5857097436551726</v>
      </c>
      <c r="F123" s="162">
        <f>RES_hhdet_tes!F$35</f>
        <v>4.3738664554987476</v>
      </c>
      <c r="G123" s="162">
        <f>RES_hhdet_tes!G$35</f>
        <v>4.5023190542876881</v>
      </c>
      <c r="H123" s="162">
        <f>RES_hhdet_tes!H$35</f>
        <v>4.1658283662168927</v>
      </c>
      <c r="I123" s="162">
        <f>RES_hhdet_tes!I$35</f>
        <v>3.872277164013489</v>
      </c>
      <c r="J123" s="162">
        <f>RES_hhdet_tes!J$35</f>
        <v>3.9283915893986285</v>
      </c>
      <c r="K123" s="162">
        <f>RES_hhdet_tes!K$35</f>
        <v>3.2357596890241127</v>
      </c>
      <c r="L123" s="162">
        <f>RES_hhdet_tes!L$35</f>
        <v>2.5778649871350883</v>
      </c>
      <c r="M123" s="162">
        <f>RES_hhdet_tes!M$35</f>
        <v>2.7571378895083369</v>
      </c>
      <c r="N123" s="162">
        <f>RES_hhdet_tes!N$35</f>
        <v>3.2297085885965542</v>
      </c>
      <c r="O123" s="162">
        <f>RES_hhdet_tes!O$35</f>
        <v>2.9098237023879845</v>
      </c>
      <c r="P123" s="162">
        <f>RES_hhdet_tes!P$35</f>
        <v>3.1128882496439898</v>
      </c>
      <c r="Q123" s="162">
        <f>RES_hhdet_tes!Q$35</f>
        <v>3.4500313953322443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0.1240798442941957</v>
      </c>
      <c r="E124" s="160">
        <f t="shared" si="20"/>
        <v>0.17213399071061447</v>
      </c>
      <c r="F124" s="160">
        <f t="shared" si="20"/>
        <v>0.21912659495763959</v>
      </c>
      <c r="G124" s="160">
        <f t="shared" si="20"/>
        <v>0.28136985075647469</v>
      </c>
      <c r="H124" s="160">
        <f t="shared" si="20"/>
        <v>0.29089620209352585</v>
      </c>
      <c r="I124" s="160">
        <f t="shared" si="20"/>
        <v>0.34940065820003502</v>
      </c>
      <c r="J124" s="160">
        <f t="shared" si="20"/>
        <v>0.37546723787769809</v>
      </c>
      <c r="K124" s="160">
        <f t="shared" si="20"/>
        <v>0.3841101363913409</v>
      </c>
      <c r="L124" s="160">
        <f t="shared" si="20"/>
        <v>1.3728067059878906</v>
      </c>
      <c r="M124" s="160">
        <f t="shared" si="20"/>
        <v>1.5508276818232765</v>
      </c>
      <c r="N124" s="160">
        <f t="shared" si="20"/>
        <v>1.8270965580871312</v>
      </c>
      <c r="O124" s="160">
        <f t="shared" si="20"/>
        <v>1.6526736574399403</v>
      </c>
      <c r="P124" s="160">
        <f t="shared" si="20"/>
        <v>1.7784676666163823</v>
      </c>
      <c r="Q124" s="160">
        <f t="shared" si="20"/>
        <v>1.9028424346253807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2.8146649663222533E-3</v>
      </c>
      <c r="E125" s="156">
        <f>RES_hhdet_tes!E$37</f>
        <v>4.0799974597708526E-3</v>
      </c>
      <c r="F125" s="156">
        <f>RES_hhdet_tes!F$37</f>
        <v>5.0136917318330974E-3</v>
      </c>
      <c r="G125" s="156">
        <f>RES_hhdet_tes!G$37</f>
        <v>6.3229202261208583E-3</v>
      </c>
      <c r="H125" s="156">
        <f>RES_hhdet_tes!H$37</f>
        <v>6.5608071832551343E-3</v>
      </c>
      <c r="I125" s="156">
        <f>RES_hhdet_tes!I$37</f>
        <v>7.9160773849102882E-3</v>
      </c>
      <c r="J125" s="156">
        <f>RES_hhdet_tes!J$37</f>
        <v>8.549521259129788E-3</v>
      </c>
      <c r="K125" s="156">
        <f>RES_hhdet_tes!K$37</f>
        <v>8.5683228329983437E-3</v>
      </c>
      <c r="L125" s="156">
        <f>RES_hhdet_tes!L$37</f>
        <v>3.1095426079799964E-2</v>
      </c>
      <c r="M125" s="156">
        <f>RES_hhdet_tes!M$37</f>
        <v>3.4395246726113854E-2</v>
      </c>
      <c r="N125" s="156">
        <f>RES_hhdet_tes!N$37</f>
        <v>4.0556684300340783E-2</v>
      </c>
      <c r="O125" s="156">
        <f>RES_hhdet_tes!O$37</f>
        <v>4.8042805733484753E-2</v>
      </c>
      <c r="P125" s="156">
        <f>RES_hhdet_tes!P$37</f>
        <v>5.1259275446009805E-2</v>
      </c>
      <c r="Q125" s="156">
        <f>RES_hhdet_tes!Q$37</f>
        <v>0.13679399104361517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0.12126517932787345</v>
      </c>
      <c r="E126" s="156">
        <f>RES_hhdet_tes!E$38</f>
        <v>0.16805399325084361</v>
      </c>
      <c r="F126" s="156">
        <f>RES_hhdet_tes!F$38</f>
        <v>0.21411290322580648</v>
      </c>
      <c r="G126" s="156">
        <f>RES_hhdet_tes!G$38</f>
        <v>0.27504693053035384</v>
      </c>
      <c r="H126" s="156">
        <f>RES_hhdet_tes!H$38</f>
        <v>0.28433539491027071</v>
      </c>
      <c r="I126" s="156">
        <f>RES_hhdet_tes!I$38</f>
        <v>0.34148458081512473</v>
      </c>
      <c r="J126" s="156">
        <f>RES_hhdet_tes!J$38</f>
        <v>0.36691771661856831</v>
      </c>
      <c r="K126" s="156">
        <f>RES_hhdet_tes!K$38</f>
        <v>0.37554181355834254</v>
      </c>
      <c r="L126" s="156">
        <f>RES_hhdet_tes!L$38</f>
        <v>1.3417112799080906</v>
      </c>
      <c r="M126" s="156">
        <f>RES_hhdet_tes!M$38</f>
        <v>1.5164324350971625</v>
      </c>
      <c r="N126" s="156">
        <f>RES_hhdet_tes!N$38</f>
        <v>1.7865398737867904</v>
      </c>
      <c r="O126" s="156">
        <f>RES_hhdet_tes!O$38</f>
        <v>1.6046308517064556</v>
      </c>
      <c r="P126" s="156">
        <f>RES_hhdet_tes!P$38</f>
        <v>1.7272083911703726</v>
      </c>
      <c r="Q126" s="156">
        <f>RES_hhdet_tes!Q$38</f>
        <v>1.7660484435817656</v>
      </c>
    </row>
    <row r="127" spans="1:17" ht="12" customHeight="1" x14ac:dyDescent="0.25">
      <c r="A127" s="158" t="s">
        <v>62</v>
      </c>
      <c r="B127" s="157">
        <f>SUM(B128:B129)</f>
        <v>3.9038999707416946</v>
      </c>
      <c r="C127" s="157">
        <f t="shared" ref="C127:Q127" si="21">SUM(C128:C129)</f>
        <v>3.9973513657866158</v>
      </c>
      <c r="D127" s="157">
        <f t="shared" si="21"/>
        <v>4.2086458153306499</v>
      </c>
      <c r="E127" s="157">
        <f t="shared" si="21"/>
        <v>3.9061971356536072</v>
      </c>
      <c r="F127" s="157">
        <f t="shared" si="21"/>
        <v>4.3841240954107112</v>
      </c>
      <c r="G127" s="157">
        <f t="shared" si="21"/>
        <v>4.3525875334412705</v>
      </c>
      <c r="H127" s="157">
        <f t="shared" si="21"/>
        <v>4.2604688666840387</v>
      </c>
      <c r="I127" s="157">
        <f t="shared" si="21"/>
        <v>3.9286368269424781</v>
      </c>
      <c r="J127" s="157">
        <f t="shared" si="21"/>
        <v>3.9401506478305337</v>
      </c>
      <c r="K127" s="157">
        <f t="shared" si="21"/>
        <v>3.9968545576568517</v>
      </c>
      <c r="L127" s="157">
        <f t="shared" si="21"/>
        <v>3.7626910703134149</v>
      </c>
      <c r="M127" s="157">
        <f t="shared" si="21"/>
        <v>3.9133344333532127</v>
      </c>
      <c r="N127" s="157">
        <f t="shared" si="21"/>
        <v>4.3704462057915858</v>
      </c>
      <c r="O127" s="157">
        <f t="shared" si="21"/>
        <v>3.9021857549424546</v>
      </c>
      <c r="P127" s="157">
        <f t="shared" si="21"/>
        <v>4.1393648577761697</v>
      </c>
      <c r="Q127" s="157">
        <f t="shared" si="21"/>
        <v>4.6693565997552469</v>
      </c>
    </row>
    <row r="128" spans="1:17" ht="12" customHeight="1" x14ac:dyDescent="0.25">
      <c r="A128" s="23" t="s">
        <v>57</v>
      </c>
      <c r="B128" s="156">
        <f>RES_hhdet_tes!B$40</f>
        <v>0.23795932265228645</v>
      </c>
      <c r="C128" s="156">
        <f>RES_hhdet_tes!C$40</f>
        <v>1.4059818019674051</v>
      </c>
      <c r="D128" s="156">
        <f>RES_hhdet_tes!D$40</f>
        <v>0.76569923714890087</v>
      </c>
      <c r="E128" s="156">
        <f>RES_hhdet_tes!E$40</f>
        <v>0.65912145673868228</v>
      </c>
      <c r="F128" s="156">
        <f>RES_hhdet_tes!F$40</f>
        <v>0.95008427499444215</v>
      </c>
      <c r="G128" s="156">
        <f>RES_hhdet_tes!G$40</f>
        <v>1.00920569569853</v>
      </c>
      <c r="H128" s="156">
        <f>RES_hhdet_tes!H$40</f>
        <v>1.1283244966303503</v>
      </c>
      <c r="I128" s="156">
        <f>RES_hhdet_tes!I$40</f>
        <v>1.4432934994573194</v>
      </c>
      <c r="J128" s="156">
        <f>RES_hhdet_tes!J$40</f>
        <v>2.0200346387487342</v>
      </c>
      <c r="K128" s="156">
        <f>RES_hhdet_tes!K$40</f>
        <v>2.2087254100273901</v>
      </c>
      <c r="L128" s="156">
        <f>RES_hhdet_tes!L$40</f>
        <v>1.5750272081496159</v>
      </c>
      <c r="M128" s="156">
        <f>RES_hhdet_tes!M$40</f>
        <v>1.4425907305138301</v>
      </c>
      <c r="N128" s="156">
        <f>RES_hhdet_tes!N$40</f>
        <v>1.5257379731718683</v>
      </c>
      <c r="O128" s="156">
        <f>RES_hhdet_tes!O$40</f>
        <v>1.2089597023924952</v>
      </c>
      <c r="P128" s="156">
        <f>RES_hhdet_tes!P$40</f>
        <v>1.0711607363852413</v>
      </c>
      <c r="Q128" s="156">
        <f>RES_hhdet_tes!Q$40</f>
        <v>1.0593309188393967</v>
      </c>
    </row>
    <row r="129" spans="1:17" ht="12" customHeight="1" x14ac:dyDescent="0.25">
      <c r="A129" s="29" t="s">
        <v>140</v>
      </c>
      <c r="B129" s="57">
        <f>RES_hhdet_tes!B$41</f>
        <v>3.6659406480894083</v>
      </c>
      <c r="C129" s="57">
        <f>RES_hhdet_tes!C$41</f>
        <v>2.5913695638192107</v>
      </c>
      <c r="D129" s="57">
        <f>RES_hhdet_tes!D$41</f>
        <v>3.4429465781817492</v>
      </c>
      <c r="E129" s="57">
        <f>RES_hhdet_tes!E$41</f>
        <v>3.2470756789149249</v>
      </c>
      <c r="F129" s="57">
        <f>RES_hhdet_tes!F$41</f>
        <v>3.4340398204162694</v>
      </c>
      <c r="G129" s="57">
        <f>RES_hhdet_tes!G$41</f>
        <v>3.3433818377427404</v>
      </c>
      <c r="H129" s="57">
        <f>RES_hhdet_tes!H$41</f>
        <v>3.1321443700536884</v>
      </c>
      <c r="I129" s="57">
        <f>RES_hhdet_tes!I$41</f>
        <v>2.4853433274851584</v>
      </c>
      <c r="J129" s="57">
        <f>RES_hhdet_tes!J$41</f>
        <v>1.9201160090817995</v>
      </c>
      <c r="K129" s="57">
        <f>RES_hhdet_tes!K$41</f>
        <v>1.7881291476294616</v>
      </c>
      <c r="L129" s="57">
        <f>RES_hhdet_tes!L$41</f>
        <v>2.1876638621637987</v>
      </c>
      <c r="M129" s="57">
        <f>RES_hhdet_tes!M$41</f>
        <v>2.4707437028393824</v>
      </c>
      <c r="N129" s="57">
        <f>RES_hhdet_tes!N$41</f>
        <v>2.8447082326197175</v>
      </c>
      <c r="O129" s="57">
        <f>RES_hhdet_tes!O$41</f>
        <v>2.6932260525499596</v>
      </c>
      <c r="P129" s="57">
        <f>RES_hhdet_tes!P$41</f>
        <v>3.0682041213909286</v>
      </c>
      <c r="Q129" s="57">
        <f>RES_hhdet_tes!Q$41</f>
        <v>3.6100256809158506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0.62273386629574312</v>
      </c>
      <c r="C131" s="175">
        <f t="shared" si="22"/>
        <v>0.62393340070663539</v>
      </c>
      <c r="D131" s="175">
        <f t="shared" si="22"/>
        <v>0.63383463510855098</v>
      </c>
      <c r="E131" s="175">
        <f t="shared" si="22"/>
        <v>0.64328590595567348</v>
      </c>
      <c r="F131" s="175">
        <f t="shared" si="22"/>
        <v>0.6496100470694115</v>
      </c>
      <c r="G131" s="175">
        <f t="shared" si="22"/>
        <v>0.6520427777307336</v>
      </c>
      <c r="H131" s="175">
        <f t="shared" si="22"/>
        <v>0.65394066317303845</v>
      </c>
      <c r="I131" s="175">
        <f t="shared" si="22"/>
        <v>0.65765267188410959</v>
      </c>
      <c r="J131" s="175">
        <f t="shared" si="22"/>
        <v>0.66472879416677455</v>
      </c>
      <c r="K131" s="175">
        <f t="shared" si="22"/>
        <v>0.72748770222979775</v>
      </c>
      <c r="L131" s="175">
        <f t="shared" si="22"/>
        <v>0.74290901692144629</v>
      </c>
      <c r="M131" s="175">
        <f t="shared" si="22"/>
        <v>0.77661731352916141</v>
      </c>
      <c r="N131" s="175">
        <f t="shared" si="22"/>
        <v>0.78873393341551434</v>
      </c>
      <c r="O131" s="175">
        <f t="shared" si="22"/>
        <v>0.79953904407339238</v>
      </c>
      <c r="P131" s="175">
        <f t="shared" si="22"/>
        <v>0.82640084654043811</v>
      </c>
      <c r="Q131" s="175">
        <f t="shared" si="22"/>
        <v>0.81378602770755526</v>
      </c>
    </row>
    <row r="132" spans="1:17" ht="12" customHeight="1" x14ac:dyDescent="0.25">
      <c r="A132" s="158" t="s">
        <v>65</v>
      </c>
      <c r="B132" s="169">
        <f t="shared" si="22"/>
        <v>0.49221521686486686</v>
      </c>
      <c r="C132" s="169">
        <f t="shared" si="22"/>
        <v>0.52001529468650121</v>
      </c>
      <c r="D132" s="169">
        <f t="shared" si="22"/>
        <v>0.49689445543261762</v>
      </c>
      <c r="E132" s="169">
        <f t="shared" si="22"/>
        <v>0.5421541683939981</v>
      </c>
      <c r="F132" s="169">
        <f t="shared" si="22"/>
        <v>0.51978516626453353</v>
      </c>
      <c r="G132" s="169">
        <f t="shared" si="22"/>
        <v>0.50718859786463288</v>
      </c>
      <c r="H132" s="169">
        <f t="shared" si="22"/>
        <v>0.51073874586995727</v>
      </c>
      <c r="I132" s="169">
        <f t="shared" si="22"/>
        <v>0.51309167902097352</v>
      </c>
      <c r="J132" s="169">
        <f t="shared" si="22"/>
        <v>0.52525370907415014</v>
      </c>
      <c r="K132" s="169">
        <f t="shared" si="22"/>
        <v>0.52656271308518598</v>
      </c>
      <c r="L132" s="169">
        <f t="shared" si="22"/>
        <v>0.53930472610767421</v>
      </c>
      <c r="M132" s="169">
        <f t="shared" si="22"/>
        <v>0.54574215730448317</v>
      </c>
      <c r="N132" s="169">
        <f t="shared" si="22"/>
        <v>0.5606301675457761</v>
      </c>
      <c r="O132" s="169">
        <f t="shared" si="22"/>
        <v>0.55919601927567864</v>
      </c>
      <c r="P132" s="169">
        <f t="shared" si="22"/>
        <v>0.57153161231666383</v>
      </c>
      <c r="Q132" s="169">
        <f t="shared" si="22"/>
        <v>0.58542000534390615</v>
      </c>
    </row>
    <row r="133" spans="1:17" ht="12" customHeight="1" x14ac:dyDescent="0.25">
      <c r="A133" s="23" t="s">
        <v>84</v>
      </c>
      <c r="B133" s="73">
        <f t="shared" si="22"/>
        <v>0.48242678513022108</v>
      </c>
      <c r="C133" s="73">
        <f t="shared" si="22"/>
        <v>0.48622610431594948</v>
      </c>
      <c r="D133" s="73">
        <f t="shared" si="22"/>
        <v>0.49112638263654396</v>
      </c>
      <c r="E133" s="73">
        <f t="shared" si="22"/>
        <v>0.49271172746195313</v>
      </c>
      <c r="F133" s="73">
        <f t="shared" si="22"/>
        <v>0.4971559943868607</v>
      </c>
      <c r="G133" s="73">
        <f t="shared" si="22"/>
        <v>0.50288076640137469</v>
      </c>
      <c r="H133" s="73">
        <f t="shared" si="22"/>
        <v>0.50512939697568682</v>
      </c>
      <c r="I133" s="73">
        <f t="shared" si="22"/>
        <v>0.50750930635434732</v>
      </c>
      <c r="J133" s="73">
        <f t="shared" si="22"/>
        <v>0.51352057847609611</v>
      </c>
      <c r="K133" s="73">
        <f t="shared" si="22"/>
        <v>0.52223721733085815</v>
      </c>
      <c r="L133" s="73">
        <f t="shared" si="22"/>
        <v>0.52817356295531837</v>
      </c>
      <c r="M133" s="73">
        <f t="shared" si="22"/>
        <v>0.53839482232403191</v>
      </c>
      <c r="N133" s="73">
        <f t="shared" si="22"/>
        <v>0.55024619137433872</v>
      </c>
      <c r="O133" s="73">
        <f t="shared" si="22"/>
        <v>0.55768893646984696</v>
      </c>
      <c r="P133" s="73">
        <f t="shared" si="22"/>
        <v>0.56756277735473271</v>
      </c>
      <c r="Q133" s="73">
        <f t="shared" si="22"/>
        <v>0.57527326914319077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1.0000000000000002</v>
      </c>
      <c r="D134" s="73">
        <f t="shared" si="22"/>
        <v>0.99999999999999978</v>
      </c>
      <c r="E134" s="73">
        <f t="shared" si="22"/>
        <v>1</v>
      </c>
      <c r="F134" s="73">
        <f t="shared" si="22"/>
        <v>0.99999999999999911</v>
      </c>
      <c r="G134" s="73">
        <f t="shared" si="22"/>
        <v>1.0000000000000002</v>
      </c>
      <c r="H134" s="73">
        <f t="shared" si="22"/>
        <v>1</v>
      </c>
      <c r="I134" s="73">
        <f t="shared" si="22"/>
        <v>1</v>
      </c>
      <c r="J134" s="73">
        <f t="shared" si="22"/>
        <v>1</v>
      </c>
      <c r="K134" s="73">
        <f t="shared" si="22"/>
        <v>1.0000000000000004</v>
      </c>
      <c r="L134" s="73">
        <f t="shared" si="22"/>
        <v>1</v>
      </c>
      <c r="M134" s="73">
        <f t="shared" si="22"/>
        <v>1</v>
      </c>
      <c r="N134" s="73">
        <f t="shared" si="22"/>
        <v>1.0000000000000002</v>
      </c>
      <c r="O134" s="73">
        <f t="shared" si="22"/>
        <v>1</v>
      </c>
      <c r="P134" s="73">
        <f t="shared" si="22"/>
        <v>0.99999999999999956</v>
      </c>
      <c r="Q134" s="73">
        <f t="shared" si="22"/>
        <v>0.99999999999999989</v>
      </c>
    </row>
    <row r="135" spans="1:17" ht="12" customHeight="1" x14ac:dyDescent="0.25">
      <c r="A135" s="158" t="s">
        <v>112</v>
      </c>
      <c r="B135" s="169">
        <f t="shared" si="22"/>
        <v>1.4373708263183451</v>
      </c>
      <c r="C135" s="169">
        <f t="shared" si="22"/>
        <v>1.4594271961195453</v>
      </c>
      <c r="D135" s="169">
        <f t="shared" si="22"/>
        <v>1.507699242098131</v>
      </c>
      <c r="E135" s="169">
        <f t="shared" si="22"/>
        <v>1.5311185942005292</v>
      </c>
      <c r="F135" s="169">
        <f t="shared" si="22"/>
        <v>1.6012288828639256</v>
      </c>
      <c r="G135" s="169">
        <f t="shared" si="22"/>
        <v>1.6784430700555588</v>
      </c>
      <c r="H135" s="169">
        <f t="shared" si="22"/>
        <v>1.7512430233804135</v>
      </c>
      <c r="I135" s="169">
        <f t="shared" si="22"/>
        <v>1.8295557565291674</v>
      </c>
      <c r="J135" s="169">
        <f t="shared" si="22"/>
        <v>1.9014691283276326</v>
      </c>
      <c r="K135" s="169">
        <f t="shared" si="22"/>
        <v>2.0869877820295031</v>
      </c>
      <c r="L135" s="169">
        <f t="shared" si="22"/>
        <v>2.2177261846130492</v>
      </c>
      <c r="M135" s="169">
        <f t="shared" si="22"/>
        <v>2.4122174927553743</v>
      </c>
      <c r="N135" s="169">
        <f t="shared" si="22"/>
        <v>2.6087659066991535</v>
      </c>
      <c r="O135" s="169">
        <f t="shared" si="22"/>
        <v>2.7019301423547128</v>
      </c>
      <c r="P135" s="169">
        <f t="shared" si="22"/>
        <v>2.8578794930775087</v>
      </c>
      <c r="Q135" s="169">
        <f t="shared" si="22"/>
        <v>2.958048448082979</v>
      </c>
    </row>
    <row r="136" spans="1:17" ht="12" customHeight="1" x14ac:dyDescent="0.25">
      <c r="A136" s="23" t="s">
        <v>60</v>
      </c>
      <c r="B136" s="73">
        <f t="shared" si="22"/>
        <v>1.4373708263183451</v>
      </c>
      <c r="C136" s="73">
        <f t="shared" si="22"/>
        <v>1.4594271961195453</v>
      </c>
      <c r="D136" s="73">
        <f t="shared" si="22"/>
        <v>1.507699242098131</v>
      </c>
      <c r="E136" s="73">
        <f t="shared" si="22"/>
        <v>1.5311185942005292</v>
      </c>
      <c r="F136" s="73">
        <f t="shared" si="22"/>
        <v>1.6012288828639256</v>
      </c>
      <c r="G136" s="73">
        <f t="shared" si="22"/>
        <v>1.6784430700555588</v>
      </c>
      <c r="H136" s="73">
        <f t="shared" si="22"/>
        <v>1.7512430233804135</v>
      </c>
      <c r="I136" s="73">
        <f t="shared" si="22"/>
        <v>1.8295557565291674</v>
      </c>
      <c r="J136" s="73">
        <f t="shared" si="22"/>
        <v>1.9014691283276326</v>
      </c>
      <c r="K136" s="73">
        <f t="shared" si="22"/>
        <v>2.0869877820295031</v>
      </c>
      <c r="L136" s="73">
        <f t="shared" si="22"/>
        <v>2.2177261846130492</v>
      </c>
      <c r="M136" s="73">
        <f t="shared" si="22"/>
        <v>2.4122174927553743</v>
      </c>
      <c r="N136" s="73">
        <f t="shared" si="22"/>
        <v>2.6087659066991535</v>
      </c>
      <c r="O136" s="73">
        <f t="shared" si="22"/>
        <v>2.7019301423547128</v>
      </c>
      <c r="P136" s="73">
        <f t="shared" si="22"/>
        <v>2.8578794930775087</v>
      </c>
      <c r="Q136" s="73">
        <f t="shared" si="22"/>
        <v>2.958048448082979</v>
      </c>
    </row>
    <row r="137" spans="1:17" ht="12" customHeight="1" x14ac:dyDescent="0.25">
      <c r="A137" s="158" t="s">
        <v>63</v>
      </c>
      <c r="B137" s="169">
        <f t="shared" si="22"/>
        <v>0.52908911467103081</v>
      </c>
      <c r="C137" s="169">
        <f t="shared" si="22"/>
        <v>0.53610997341178179</v>
      </c>
      <c r="D137" s="169">
        <f t="shared" si="22"/>
        <v>0.54843972082632064</v>
      </c>
      <c r="E137" s="169">
        <f t="shared" si="22"/>
        <v>0.55532605647081335</v>
      </c>
      <c r="F137" s="169">
        <f t="shared" si="22"/>
        <v>0.56435552397505939</v>
      </c>
      <c r="G137" s="169">
        <f t="shared" si="22"/>
        <v>0.5756623259216711</v>
      </c>
      <c r="H137" s="169">
        <f t="shared" si="22"/>
        <v>0.58332965019174321</v>
      </c>
      <c r="I137" s="169">
        <f t="shared" si="22"/>
        <v>0.59518862343435142</v>
      </c>
      <c r="J137" s="169">
        <f t="shared" si="22"/>
        <v>0.6084477552511246</v>
      </c>
      <c r="K137" s="169">
        <f t="shared" si="22"/>
        <v>0.62157425400067989</v>
      </c>
      <c r="L137" s="169">
        <f t="shared" si="22"/>
        <v>0.69674175231373925</v>
      </c>
      <c r="M137" s="169">
        <f t="shared" si="22"/>
        <v>0.70810040382839656</v>
      </c>
      <c r="N137" s="169">
        <f t="shared" si="22"/>
        <v>0.7177365918547467</v>
      </c>
      <c r="O137" s="169">
        <f t="shared" si="22"/>
        <v>0.71760749196047569</v>
      </c>
      <c r="P137" s="169">
        <f t="shared" si="22"/>
        <v>0.72064417558839511</v>
      </c>
      <c r="Q137" s="169">
        <f t="shared" si="22"/>
        <v>0.71684963501131471</v>
      </c>
    </row>
    <row r="138" spans="1:17" ht="12" customHeight="1" x14ac:dyDescent="0.25">
      <c r="A138" s="167" t="s">
        <v>169</v>
      </c>
      <c r="B138" s="174">
        <f t="shared" si="22"/>
        <v>0.41769610256844458</v>
      </c>
      <c r="C138" s="174">
        <f t="shared" si="22"/>
        <v>0.43773053336908002</v>
      </c>
      <c r="D138" s="174">
        <f t="shared" si="22"/>
        <v>0.45070581336001186</v>
      </c>
      <c r="E138" s="174">
        <f t="shared" si="22"/>
        <v>0.4583164825844333</v>
      </c>
      <c r="F138" s="174">
        <f t="shared" si="22"/>
        <v>0.46467761105304889</v>
      </c>
      <c r="G138" s="174">
        <f t="shared" si="22"/>
        <v>0.46842150583280029</v>
      </c>
      <c r="H138" s="174">
        <f t="shared" si="22"/>
        <v>0.47179554490634867</v>
      </c>
      <c r="I138" s="174">
        <f t="shared" si="22"/>
        <v>0.47388852116259284</v>
      </c>
      <c r="J138" s="174">
        <f t="shared" si="22"/>
        <v>0.47559129064637357</v>
      </c>
      <c r="K138" s="174">
        <f t="shared" si="22"/>
        <v>0.48283360844028772</v>
      </c>
      <c r="L138" s="174">
        <f t="shared" si="22"/>
        <v>0.49063383414159978</v>
      </c>
      <c r="M138" s="174">
        <f t="shared" si="22"/>
        <v>0.49209776183884235</v>
      </c>
      <c r="N138" s="174">
        <f t="shared" si="22"/>
        <v>0.49374920967307384</v>
      </c>
      <c r="O138" s="174">
        <f t="shared" si="22"/>
        <v>0.49384080372429029</v>
      </c>
      <c r="P138" s="174">
        <f t="shared" si="22"/>
        <v>0.49580283462447883</v>
      </c>
      <c r="Q138" s="174">
        <f t="shared" si="22"/>
        <v>0.49897239367582924</v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>
        <f t="shared" si="22"/>
        <v>0.97626500168029184</v>
      </c>
      <c r="E139" s="174">
        <f t="shared" si="22"/>
        <v>0.97650260633324315</v>
      </c>
      <c r="F139" s="174">
        <f t="shared" si="22"/>
        <v>0.97678115795360987</v>
      </c>
      <c r="G139" s="174">
        <f t="shared" si="22"/>
        <v>0.97702770376943915</v>
      </c>
      <c r="H139" s="174">
        <f t="shared" si="22"/>
        <v>0.97728211176136726</v>
      </c>
      <c r="I139" s="174">
        <f t="shared" si="22"/>
        <v>0.97750487663616159</v>
      </c>
      <c r="J139" s="174">
        <f t="shared" si="22"/>
        <v>0.97771485942439917</v>
      </c>
      <c r="K139" s="174">
        <f t="shared" si="22"/>
        <v>0.97794873412869421</v>
      </c>
      <c r="L139" s="174">
        <f t="shared" si="22"/>
        <v>0.97830872783626999</v>
      </c>
      <c r="M139" s="174">
        <f t="shared" si="22"/>
        <v>0.97864980851909178</v>
      </c>
      <c r="N139" s="174">
        <f t="shared" si="22"/>
        <v>0.97893565879044997</v>
      </c>
      <c r="O139" s="174">
        <f t="shared" si="22"/>
        <v>0.9721682876347546</v>
      </c>
      <c r="P139" s="174">
        <f t="shared" si="22"/>
        <v>0.9726179664263872</v>
      </c>
      <c r="Q139" s="174">
        <f t="shared" si="22"/>
        <v>0.93592839205365186</v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>
        <f t="shared" si="22"/>
        <v>0.48103580375839755</v>
      </c>
      <c r="E140" s="173">
        <f t="shared" si="22"/>
        <v>0.48276990842600592</v>
      </c>
      <c r="F140" s="173">
        <f t="shared" si="22"/>
        <v>0.4851244496820849</v>
      </c>
      <c r="G140" s="173">
        <f t="shared" si="22"/>
        <v>0.48689985939257874</v>
      </c>
      <c r="H140" s="173">
        <f t="shared" si="22"/>
        <v>0.48890351937834636</v>
      </c>
      <c r="I140" s="173">
        <f t="shared" si="22"/>
        <v>0.49083490885747483</v>
      </c>
      <c r="J140" s="173">
        <f t="shared" si="22"/>
        <v>0.49203058847925341</v>
      </c>
      <c r="K140" s="173">
        <f t="shared" si="22"/>
        <v>0.49371111155859793</v>
      </c>
      <c r="L140" s="173">
        <f t="shared" si="22"/>
        <v>0.49850184823477878</v>
      </c>
      <c r="M140" s="173">
        <f t="shared" si="22"/>
        <v>0.50031482786271364</v>
      </c>
      <c r="N140" s="173">
        <f t="shared" si="22"/>
        <v>0.50123532308213281</v>
      </c>
      <c r="O140" s="173">
        <f t="shared" si="22"/>
        <v>0.50123532308213259</v>
      </c>
      <c r="P140" s="173">
        <f t="shared" si="22"/>
        <v>0.50205522983836559</v>
      </c>
      <c r="Q140" s="173">
        <f t="shared" si="22"/>
        <v>0.50355221485923596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>
        <f t="shared" si="22"/>
        <v>1</v>
      </c>
      <c r="E141" s="172">
        <f t="shared" si="22"/>
        <v>1</v>
      </c>
      <c r="F141" s="172">
        <f t="shared" si="22"/>
        <v>1</v>
      </c>
      <c r="G141" s="172">
        <f t="shared" si="22"/>
        <v>0.99999999999999978</v>
      </c>
      <c r="H141" s="172">
        <f t="shared" si="22"/>
        <v>1.0000000000000004</v>
      </c>
      <c r="I141" s="172">
        <f t="shared" si="22"/>
        <v>1</v>
      </c>
      <c r="J141" s="172">
        <f t="shared" si="22"/>
        <v>1</v>
      </c>
      <c r="K141" s="172">
        <f t="shared" si="22"/>
        <v>0.99999999999999978</v>
      </c>
      <c r="L141" s="172">
        <f t="shared" si="22"/>
        <v>1</v>
      </c>
      <c r="M141" s="172">
        <f t="shared" si="22"/>
        <v>1</v>
      </c>
      <c r="N141" s="172">
        <f t="shared" si="22"/>
        <v>1.0000000000000007</v>
      </c>
      <c r="O141" s="172">
        <f t="shared" si="22"/>
        <v>0.99999999999999978</v>
      </c>
      <c r="P141" s="172">
        <f t="shared" si="22"/>
        <v>1.0000000000000002</v>
      </c>
      <c r="Q141" s="172">
        <f t="shared" si="22"/>
        <v>1.0000000000000002</v>
      </c>
    </row>
    <row r="142" spans="1:17" ht="12" customHeight="1" x14ac:dyDescent="0.25">
      <c r="A142" s="163" t="s">
        <v>142</v>
      </c>
      <c r="B142" s="171">
        <f t="shared" si="22"/>
        <v>0.53372279772634601</v>
      </c>
      <c r="C142" s="171">
        <f t="shared" si="22"/>
        <v>0.54187973955131075</v>
      </c>
      <c r="D142" s="171">
        <f t="shared" si="22"/>
        <v>0.54974457269534616</v>
      </c>
      <c r="E142" s="171">
        <f t="shared" si="22"/>
        <v>0.55574871209576049</v>
      </c>
      <c r="F142" s="171">
        <f t="shared" si="22"/>
        <v>0.565281871093265</v>
      </c>
      <c r="G142" s="171">
        <f t="shared" si="22"/>
        <v>0.57713773536823509</v>
      </c>
      <c r="H142" s="171">
        <f t="shared" si="22"/>
        <v>0.58773923243585402</v>
      </c>
      <c r="I142" s="171">
        <f t="shared" si="22"/>
        <v>0.60056783385127344</v>
      </c>
      <c r="J142" s="171">
        <f t="shared" si="22"/>
        <v>0.6177298362090724</v>
      </c>
      <c r="K142" s="171">
        <f t="shared" si="22"/>
        <v>0.6253706730843982</v>
      </c>
      <c r="L142" s="171">
        <f t="shared" si="22"/>
        <v>0.6308696542241552</v>
      </c>
      <c r="M142" s="171">
        <f t="shared" si="22"/>
        <v>0.63299651710539717</v>
      </c>
      <c r="N142" s="171">
        <f t="shared" si="22"/>
        <v>0.63613989223987033</v>
      </c>
      <c r="O142" s="171">
        <f t="shared" si="22"/>
        <v>0.63826123250802658</v>
      </c>
      <c r="P142" s="171">
        <f t="shared" si="22"/>
        <v>0.6401217704441089</v>
      </c>
      <c r="Q142" s="171">
        <f t="shared" si="22"/>
        <v>0.6419773439583446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>
        <f t="shared" si="22"/>
        <v>0.98597807551254246</v>
      </c>
      <c r="E143" s="170">
        <f t="shared" si="22"/>
        <v>0.98542446687244678</v>
      </c>
      <c r="F143" s="170">
        <f t="shared" si="22"/>
        <v>0.98602171814850958</v>
      </c>
      <c r="G143" s="170">
        <f t="shared" si="22"/>
        <v>0.98640663534985185</v>
      </c>
      <c r="H143" s="170">
        <f t="shared" si="22"/>
        <v>0.98642345759696037</v>
      </c>
      <c r="I143" s="170">
        <f t="shared" si="22"/>
        <v>0.9865041705240547</v>
      </c>
      <c r="J143" s="170">
        <f t="shared" si="22"/>
        <v>0.98661166032558845</v>
      </c>
      <c r="K143" s="170">
        <f t="shared" si="22"/>
        <v>0.98714921516773602</v>
      </c>
      <c r="L143" s="170">
        <f t="shared" si="22"/>
        <v>0.98727169704500284</v>
      </c>
      <c r="M143" s="170">
        <f t="shared" si="22"/>
        <v>0.98769171377156606</v>
      </c>
      <c r="N143" s="170">
        <f t="shared" si="22"/>
        <v>0.98782767908182167</v>
      </c>
      <c r="O143" s="170">
        <f t="shared" si="22"/>
        <v>0.98416384047747429</v>
      </c>
      <c r="P143" s="170">
        <f t="shared" si="22"/>
        <v>0.9844030628773015</v>
      </c>
      <c r="Q143" s="170">
        <f t="shared" si="22"/>
        <v>0.9621925049880542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>
        <f t="shared" si="22"/>
        <v>0.6146568603579492</v>
      </c>
      <c r="E144" s="73">
        <f t="shared" si="22"/>
        <v>0.61575087337471079</v>
      </c>
      <c r="F144" s="73">
        <f t="shared" si="22"/>
        <v>0.61744001237782009</v>
      </c>
      <c r="G144" s="73">
        <f t="shared" si="22"/>
        <v>0.61987037299466874</v>
      </c>
      <c r="H144" s="73">
        <f t="shared" si="22"/>
        <v>0.62102224291968311</v>
      </c>
      <c r="I144" s="73">
        <f t="shared" si="22"/>
        <v>0.62350766380572109</v>
      </c>
      <c r="J144" s="73">
        <f t="shared" si="22"/>
        <v>0.62658555809195426</v>
      </c>
      <c r="K144" s="73">
        <f t="shared" si="22"/>
        <v>0.63147714287417778</v>
      </c>
      <c r="L144" s="73">
        <f t="shared" si="22"/>
        <v>0.63727708164252239</v>
      </c>
      <c r="M144" s="73">
        <f t="shared" si="22"/>
        <v>0.64025526281040712</v>
      </c>
      <c r="N144" s="73">
        <f t="shared" si="22"/>
        <v>0.64303487528034831</v>
      </c>
      <c r="O144" s="73">
        <f t="shared" si="22"/>
        <v>0.64369530389985929</v>
      </c>
      <c r="P144" s="73">
        <f t="shared" si="22"/>
        <v>0.64527873258123414</v>
      </c>
      <c r="Q144" s="73">
        <f t="shared" si="22"/>
        <v>0.64658900508167705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>
        <f t="shared" si="22"/>
        <v>1</v>
      </c>
      <c r="E145" s="73">
        <f t="shared" si="22"/>
        <v>1.0000000000000002</v>
      </c>
      <c r="F145" s="73">
        <f t="shared" si="22"/>
        <v>1.0000000000000002</v>
      </c>
      <c r="G145" s="73">
        <f t="shared" si="22"/>
        <v>0.99999999999999978</v>
      </c>
      <c r="H145" s="73">
        <f t="shared" si="22"/>
        <v>1.0000000000000004</v>
      </c>
      <c r="I145" s="73">
        <f t="shared" si="22"/>
        <v>1</v>
      </c>
      <c r="J145" s="73">
        <f t="shared" si="22"/>
        <v>1.0000000000000004</v>
      </c>
      <c r="K145" s="73">
        <f t="shared" si="22"/>
        <v>1</v>
      </c>
      <c r="L145" s="73">
        <f t="shared" si="22"/>
        <v>0.99999999999999989</v>
      </c>
      <c r="M145" s="73">
        <f t="shared" si="22"/>
        <v>1</v>
      </c>
      <c r="N145" s="73">
        <f t="shared" si="22"/>
        <v>1</v>
      </c>
      <c r="O145" s="73">
        <f t="shared" si="22"/>
        <v>0.99999999999999956</v>
      </c>
      <c r="P145" s="73">
        <f t="shared" si="22"/>
        <v>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0.73819260515928797</v>
      </c>
      <c r="C146" s="169">
        <f t="shared" si="22"/>
        <v>0.61308080118877051</v>
      </c>
      <c r="D146" s="169">
        <f t="shared" si="22"/>
        <v>0.69604890131953923</v>
      </c>
      <c r="E146" s="169">
        <f t="shared" si="22"/>
        <v>0.70483384164051743</v>
      </c>
      <c r="F146" s="169">
        <f t="shared" si="22"/>
        <v>0.68498286259780983</v>
      </c>
      <c r="G146" s="169">
        <f t="shared" si="22"/>
        <v>0.68147591927671147</v>
      </c>
      <c r="H146" s="169">
        <f t="shared" si="22"/>
        <v>0.6694123805117167</v>
      </c>
      <c r="I146" s="169">
        <f t="shared" si="22"/>
        <v>0.63134125191925794</v>
      </c>
      <c r="J146" s="169">
        <f t="shared" si="22"/>
        <v>0.58254564100124784</v>
      </c>
      <c r="K146" s="169">
        <f t="shared" si="22"/>
        <v>0.57577990659784939</v>
      </c>
      <c r="L146" s="169">
        <f t="shared" si="22"/>
        <v>0.62577253554467371</v>
      </c>
      <c r="M146" s="169">
        <f t="shared" si="22"/>
        <v>0.64618494826024153</v>
      </c>
      <c r="N146" s="169">
        <f t="shared" si="22"/>
        <v>0.65518702308456012</v>
      </c>
      <c r="O146" s="169">
        <f t="shared" si="22"/>
        <v>0.67309350727184192</v>
      </c>
      <c r="P146" s="169">
        <f t="shared" si="22"/>
        <v>0.69678652795495699</v>
      </c>
      <c r="Q146" s="169">
        <f t="shared" ref="Q146" si="23">IF(Q127=0,"",Q127/Q108)</f>
        <v>0.7122187633430711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0.39723413794789464</v>
      </c>
      <c r="C147" s="73">
        <f t="shared" si="24"/>
        <v>0.43864775001858775</v>
      </c>
      <c r="D147" s="73">
        <f t="shared" si="24"/>
        <v>0.44662148900537751</v>
      </c>
      <c r="E147" s="73">
        <f t="shared" si="24"/>
        <v>0.44667054590154426</v>
      </c>
      <c r="F147" s="73">
        <f t="shared" si="24"/>
        <v>0.44807528224007964</v>
      </c>
      <c r="G147" s="73">
        <f t="shared" si="24"/>
        <v>0.44861070720806079</v>
      </c>
      <c r="H147" s="73">
        <f t="shared" si="24"/>
        <v>0.44948387218825608</v>
      </c>
      <c r="I147" s="73">
        <f t="shared" si="24"/>
        <v>0.45219470726744165</v>
      </c>
      <c r="J147" s="73">
        <f t="shared" si="24"/>
        <v>0.45524737126961762</v>
      </c>
      <c r="K147" s="73">
        <f t="shared" si="24"/>
        <v>0.46252386267588319</v>
      </c>
      <c r="L147" s="73">
        <f t="shared" si="24"/>
        <v>0.46463197275161033</v>
      </c>
      <c r="M147" s="73">
        <f t="shared" si="24"/>
        <v>0.46477531772102976</v>
      </c>
      <c r="N147" s="73">
        <f t="shared" si="24"/>
        <v>0.46516861627718842</v>
      </c>
      <c r="O147" s="73">
        <f t="shared" si="24"/>
        <v>0.46571816728776211</v>
      </c>
      <c r="P147" s="73">
        <f t="shared" si="24"/>
        <v>0.46600294147150101</v>
      </c>
      <c r="Q147" s="73">
        <f t="shared" si="24"/>
        <v>0.46615690887608752</v>
      </c>
    </row>
    <row r="148" spans="1:17" ht="12" customHeight="1" x14ac:dyDescent="0.25">
      <c r="A148" s="29" t="s">
        <v>140</v>
      </c>
      <c r="B148" s="65">
        <f t="shared" si="24"/>
        <v>0.78174768499609948</v>
      </c>
      <c r="C148" s="65">
        <f t="shared" si="24"/>
        <v>0.78174768499609959</v>
      </c>
      <c r="D148" s="65">
        <f t="shared" si="24"/>
        <v>0.79476065184107014</v>
      </c>
      <c r="E148" s="65">
        <f t="shared" si="24"/>
        <v>0.79851769965431585</v>
      </c>
      <c r="F148" s="65">
        <f t="shared" si="24"/>
        <v>0.8023506704765021</v>
      </c>
      <c r="G148" s="65">
        <f t="shared" si="24"/>
        <v>0.8080922191673956</v>
      </c>
      <c r="H148" s="65">
        <f t="shared" si="24"/>
        <v>0.81265244451759067</v>
      </c>
      <c r="I148" s="65">
        <f t="shared" si="24"/>
        <v>0.81999330290266392</v>
      </c>
      <c r="J148" s="65">
        <f t="shared" si="24"/>
        <v>0.82534055708210519</v>
      </c>
      <c r="K148" s="65">
        <f t="shared" si="24"/>
        <v>0.82544533252463437</v>
      </c>
      <c r="L148" s="65">
        <f t="shared" si="24"/>
        <v>0.83401999689792394</v>
      </c>
      <c r="M148" s="65">
        <f t="shared" si="24"/>
        <v>0.83691212628540168</v>
      </c>
      <c r="N148" s="65">
        <f t="shared" si="24"/>
        <v>0.83900719989747707</v>
      </c>
      <c r="O148" s="65">
        <f t="shared" si="24"/>
        <v>0.84124244418812755</v>
      </c>
      <c r="P148" s="65">
        <f t="shared" si="24"/>
        <v>0.84244194397274175</v>
      </c>
      <c r="Q148" s="65">
        <f t="shared" si="24"/>
        <v>0.8427563424006318</v>
      </c>
    </row>
    <row r="150" spans="1:17" ht="12" customHeight="1" x14ac:dyDescent="0.25">
      <c r="A150" s="152" t="s">
        <v>121</v>
      </c>
      <c r="B150" s="168">
        <f>SUM(B151,B154,B156,B165)</f>
        <v>30.490427419231111</v>
      </c>
      <c r="C150" s="168">
        <f t="shared" ref="C150:Q150" si="25">SUM(C151,C154,C156,C165)</f>
        <v>25.949477586085674</v>
      </c>
      <c r="D150" s="168">
        <f t="shared" si="25"/>
        <v>30.522910010098411</v>
      </c>
      <c r="E150" s="168">
        <f t="shared" si="25"/>
        <v>30.845663877872603</v>
      </c>
      <c r="F150" s="168">
        <f t="shared" si="25"/>
        <v>29.629070635758275</v>
      </c>
      <c r="G150" s="168">
        <f t="shared" si="25"/>
        <v>31.748330337612074</v>
      </c>
      <c r="H150" s="168">
        <f t="shared" si="25"/>
        <v>34.519464118802048</v>
      </c>
      <c r="I150" s="168">
        <f t="shared" si="25"/>
        <v>31.899619328542645</v>
      </c>
      <c r="J150" s="168">
        <f t="shared" si="25"/>
        <v>30.119193017235688</v>
      </c>
      <c r="K150" s="168">
        <f t="shared" si="25"/>
        <v>21.475102154901471</v>
      </c>
      <c r="L150" s="168">
        <f t="shared" si="25"/>
        <v>25.930753586613047</v>
      </c>
      <c r="M150" s="168">
        <f t="shared" si="25"/>
        <v>24.565300197043861</v>
      </c>
      <c r="N150" s="168">
        <f t="shared" si="25"/>
        <v>28.450212840239413</v>
      </c>
      <c r="O150" s="168">
        <f t="shared" si="25"/>
        <v>25.640664669244245</v>
      </c>
      <c r="P150" s="168">
        <f t="shared" si="25"/>
        <v>24.328945550480729</v>
      </c>
      <c r="Q150" s="168">
        <f t="shared" si="25"/>
        <v>30.263624367102448</v>
      </c>
    </row>
    <row r="151" spans="1:17" ht="12" customHeight="1" x14ac:dyDescent="0.25">
      <c r="A151" s="158" t="s">
        <v>65</v>
      </c>
      <c r="B151" s="157">
        <f>SUM(B152:B153)</f>
        <v>27.916742316471471</v>
      </c>
      <c r="C151" s="157">
        <f t="shared" ref="C151:Q151" si="26">SUM(C152:C153)</f>
        <v>16.035800424377406</v>
      </c>
      <c r="D151" s="157">
        <f t="shared" si="26"/>
        <v>24.103900805040013</v>
      </c>
      <c r="E151" s="157">
        <f t="shared" si="26"/>
        <v>24.626650474944249</v>
      </c>
      <c r="F151" s="157">
        <f t="shared" si="26"/>
        <v>21.065749385040014</v>
      </c>
      <c r="G151" s="157">
        <f t="shared" si="26"/>
        <v>22.241821676850613</v>
      </c>
      <c r="H151" s="157">
        <f t="shared" si="26"/>
        <v>23.848015434167063</v>
      </c>
      <c r="I151" s="157">
        <f t="shared" si="26"/>
        <v>19.068124317770014</v>
      </c>
      <c r="J151" s="157">
        <f t="shared" si="26"/>
        <v>13.716140896459036</v>
      </c>
      <c r="K151" s="157">
        <f t="shared" si="26"/>
        <v>5.2029984595392493</v>
      </c>
      <c r="L151" s="157">
        <f t="shared" si="26"/>
        <v>14.167762812353596</v>
      </c>
      <c r="M151" s="157">
        <f t="shared" si="26"/>
        <v>14.195687132338429</v>
      </c>
      <c r="N151" s="157">
        <f t="shared" si="26"/>
        <v>18.234513473864254</v>
      </c>
      <c r="O151" s="157">
        <f t="shared" si="26"/>
        <v>17.235883760622521</v>
      </c>
      <c r="P151" s="157">
        <f t="shared" si="26"/>
        <v>16.73596024659145</v>
      </c>
      <c r="Q151" s="157">
        <f t="shared" si="26"/>
        <v>22.754630120466103</v>
      </c>
    </row>
    <row r="152" spans="1:17" ht="12" customHeight="1" x14ac:dyDescent="0.25">
      <c r="A152" s="23" t="s">
        <v>84</v>
      </c>
      <c r="B152" s="156">
        <f>RES_hhdet_emi!B$26</f>
        <v>27.916742316471471</v>
      </c>
      <c r="C152" s="156">
        <f>RES_hhdet_emi!C$26</f>
        <v>16.035800424377406</v>
      </c>
      <c r="D152" s="156">
        <f>RES_hhdet_emi!D$26</f>
        <v>24.103900805040013</v>
      </c>
      <c r="E152" s="156">
        <f>RES_hhdet_emi!E$26</f>
        <v>24.626650474944249</v>
      </c>
      <c r="F152" s="156">
        <f>RES_hhdet_emi!F$26</f>
        <v>21.065749385040014</v>
      </c>
      <c r="G152" s="156">
        <f>RES_hhdet_emi!G$26</f>
        <v>22.241821676850613</v>
      </c>
      <c r="H152" s="156">
        <f>RES_hhdet_emi!H$26</f>
        <v>23.848015434167063</v>
      </c>
      <c r="I152" s="156">
        <f>RES_hhdet_emi!I$26</f>
        <v>19.068124317770014</v>
      </c>
      <c r="J152" s="156">
        <f>RES_hhdet_emi!J$26</f>
        <v>13.716140896459036</v>
      </c>
      <c r="K152" s="156">
        <f>RES_hhdet_emi!K$26</f>
        <v>5.2029984595392493</v>
      </c>
      <c r="L152" s="156">
        <f>RES_hhdet_emi!L$26</f>
        <v>14.167762812353596</v>
      </c>
      <c r="M152" s="156">
        <f>RES_hhdet_emi!M$26</f>
        <v>14.195687132338429</v>
      </c>
      <c r="N152" s="156">
        <f>RES_hhdet_emi!N$26</f>
        <v>18.234513473864254</v>
      </c>
      <c r="O152" s="156">
        <f>RES_hhdet_emi!O$26</f>
        <v>17.235883760622521</v>
      </c>
      <c r="P152" s="156">
        <f>RES_hhdet_emi!P$26</f>
        <v>16.73596024659145</v>
      </c>
      <c r="Q152" s="156">
        <f>RES_hhdet_emi!Q$26</f>
        <v>22.754630120466103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0.9910975906427566</v>
      </c>
      <c r="C156" s="157">
        <f t="shared" ref="C156:Q156" si="28">SUM(C157:C158,C161:C162)</f>
        <v>1.4457840338131127</v>
      </c>
      <c r="D156" s="157">
        <f t="shared" si="28"/>
        <v>1.8897187297816904</v>
      </c>
      <c r="E156" s="157">
        <f t="shared" si="28"/>
        <v>2.3205836851219543</v>
      </c>
      <c r="F156" s="157">
        <f t="shared" si="28"/>
        <v>2.9615842142572228</v>
      </c>
      <c r="G156" s="157">
        <f t="shared" si="28"/>
        <v>3.5632910428567639</v>
      </c>
      <c r="H156" s="157">
        <f t="shared" si="28"/>
        <v>4.03964780141232</v>
      </c>
      <c r="I156" s="157">
        <f t="shared" si="28"/>
        <v>4.3992977940303568</v>
      </c>
      <c r="J156" s="157">
        <f t="shared" si="28"/>
        <v>4.6804791551917111</v>
      </c>
      <c r="K156" s="157">
        <f t="shared" si="28"/>
        <v>3.6561769576353385</v>
      </c>
      <c r="L156" s="157">
        <f t="shared" si="28"/>
        <v>2.8074762284697874</v>
      </c>
      <c r="M156" s="157">
        <f t="shared" si="28"/>
        <v>2.1696545428488534</v>
      </c>
      <c r="N156" s="157">
        <f t="shared" si="28"/>
        <v>1.5504488341422695</v>
      </c>
      <c r="O156" s="157">
        <f t="shared" si="28"/>
        <v>1.5467376531308104</v>
      </c>
      <c r="P156" s="157">
        <f t="shared" si="28"/>
        <v>1.5203449410907721</v>
      </c>
      <c r="Q156" s="157">
        <f t="shared" si="28"/>
        <v>1.5054032481322492</v>
      </c>
    </row>
    <row r="157" spans="1:17" ht="12" customHeight="1" x14ac:dyDescent="0.25">
      <c r="A157" s="167" t="s">
        <v>169</v>
      </c>
      <c r="B157" s="132">
        <f>RES_hhdet_emi!B$31</f>
        <v>0.9910975906427566</v>
      </c>
      <c r="C157" s="132">
        <f>RES_hhdet_emi!C$31</f>
        <v>1.4457840338131127</v>
      </c>
      <c r="D157" s="132">
        <f>RES_hhdet_emi!D$31</f>
        <v>1.8887175164068435</v>
      </c>
      <c r="E157" s="132">
        <f>RES_hhdet_emi!E$31</f>
        <v>2.3187238974274638</v>
      </c>
      <c r="F157" s="132">
        <f>RES_hhdet_emi!F$31</f>
        <v>2.9584794817511701</v>
      </c>
      <c r="G157" s="132">
        <f>RES_hhdet_emi!G$31</f>
        <v>3.5586403110616778</v>
      </c>
      <c r="H157" s="132">
        <f>RES_hhdet_emi!H$31</f>
        <v>4.0336371549984227</v>
      </c>
      <c r="I157" s="132">
        <f>RES_hhdet_emi!I$31</f>
        <v>4.3906534939009978</v>
      </c>
      <c r="J157" s="132">
        <f>RES_hhdet_emi!J$31</f>
        <v>4.6704578669372658</v>
      </c>
      <c r="K157" s="132">
        <f>RES_hhdet_emi!K$31</f>
        <v>3.646615347594798</v>
      </c>
      <c r="L157" s="132">
        <f>RES_hhdet_emi!L$31</f>
        <v>2.7743494329692382</v>
      </c>
      <c r="M157" s="132">
        <f>RES_hhdet_emi!M$31</f>
        <v>2.1432190190597544</v>
      </c>
      <c r="N157" s="132">
        <f>RES_hhdet_emi!N$31</f>
        <v>1.5314205521980151</v>
      </c>
      <c r="O157" s="132">
        <f>RES_hhdet_emi!O$31</f>
        <v>1.5218253367286252</v>
      </c>
      <c r="P157" s="132">
        <f>RES_hhdet_emi!P$31</f>
        <v>1.4959155887258733</v>
      </c>
      <c r="Q157" s="132">
        <f>RES_hhdet_emi!Q$31</f>
        <v>1.4483994875256674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1.0012133748468484E-3</v>
      </c>
      <c r="E158" s="132">
        <f t="shared" si="29"/>
        <v>1.859787694490581E-3</v>
      </c>
      <c r="F158" s="132">
        <f t="shared" si="29"/>
        <v>3.104732506052739E-3</v>
      </c>
      <c r="G158" s="132">
        <f t="shared" si="29"/>
        <v>4.6507317950860196E-3</v>
      </c>
      <c r="H158" s="132">
        <f t="shared" si="29"/>
        <v>6.0106464138977474E-3</v>
      </c>
      <c r="I158" s="132">
        <f t="shared" si="29"/>
        <v>8.6443001293593277E-3</v>
      </c>
      <c r="J158" s="132">
        <f t="shared" si="29"/>
        <v>1.0021288254445164E-2</v>
      </c>
      <c r="K158" s="132">
        <f t="shared" si="29"/>
        <v>9.5616100405402811E-3</v>
      </c>
      <c r="L158" s="132">
        <f t="shared" si="29"/>
        <v>3.3126795500549235E-2</v>
      </c>
      <c r="M158" s="132">
        <f t="shared" si="29"/>
        <v>2.6435523789099163E-2</v>
      </c>
      <c r="N158" s="132">
        <f t="shared" si="29"/>
        <v>1.9028281944254429E-2</v>
      </c>
      <c r="O158" s="132">
        <f t="shared" si="29"/>
        <v>2.4912316402185157E-2</v>
      </c>
      <c r="P158" s="132">
        <f t="shared" si="29"/>
        <v>2.442935236489881E-2</v>
      </c>
      <c r="Q158" s="132">
        <f t="shared" si="29"/>
        <v>5.7003760606581966E-2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1.0012133748468484E-3</v>
      </c>
      <c r="E159" s="165">
        <f>RES_hhdet_emi!E$33</f>
        <v>1.859787694490581E-3</v>
      </c>
      <c r="F159" s="165">
        <f>RES_hhdet_emi!F$33</f>
        <v>3.104732506052739E-3</v>
      </c>
      <c r="G159" s="165">
        <f>RES_hhdet_emi!G$33</f>
        <v>4.6507317950860196E-3</v>
      </c>
      <c r="H159" s="165">
        <f>RES_hhdet_emi!H$33</f>
        <v>6.0106464138977474E-3</v>
      </c>
      <c r="I159" s="165">
        <f>RES_hhdet_emi!I$33</f>
        <v>8.6443001293593277E-3</v>
      </c>
      <c r="J159" s="165">
        <f>RES_hhdet_emi!J$33</f>
        <v>1.0021288254445164E-2</v>
      </c>
      <c r="K159" s="165">
        <f>RES_hhdet_emi!K$33</f>
        <v>9.5616100405402811E-3</v>
      </c>
      <c r="L159" s="165">
        <f>RES_hhdet_emi!L$33</f>
        <v>3.3126795500549235E-2</v>
      </c>
      <c r="M159" s="165">
        <f>RES_hhdet_emi!M$33</f>
        <v>2.6435523789099163E-2</v>
      </c>
      <c r="N159" s="165">
        <f>RES_hhdet_emi!N$33</f>
        <v>1.9028281944254429E-2</v>
      </c>
      <c r="O159" s="165">
        <f>RES_hhdet_emi!O$33</f>
        <v>2.4912316402185157E-2</v>
      </c>
      <c r="P159" s="165">
        <f>RES_hhdet_emi!P$33</f>
        <v>2.442935236489881E-2</v>
      </c>
      <c r="Q159" s="165">
        <f>RES_hhdet_emi!Q$33</f>
        <v>5.7003760606581966E-2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1.5825875121168855</v>
      </c>
      <c r="C165" s="157">
        <f t="shared" ref="C165:Q165" si="31">SUM(C166:C167)</f>
        <v>8.4678931278951559</v>
      </c>
      <c r="D165" s="157">
        <f t="shared" si="31"/>
        <v>4.5292904752767074</v>
      </c>
      <c r="E165" s="157">
        <f t="shared" si="31"/>
        <v>3.8984297178064011</v>
      </c>
      <c r="F165" s="157">
        <f t="shared" si="31"/>
        <v>5.6017370364610395</v>
      </c>
      <c r="G165" s="157">
        <f t="shared" si="31"/>
        <v>5.9432176179046978</v>
      </c>
      <c r="H165" s="157">
        <f t="shared" si="31"/>
        <v>6.6318008832226685</v>
      </c>
      <c r="I165" s="157">
        <f t="shared" si="31"/>
        <v>8.4321972167422743</v>
      </c>
      <c r="J165" s="157">
        <f t="shared" si="31"/>
        <v>11.722572965584943</v>
      </c>
      <c r="K165" s="157">
        <f t="shared" si="31"/>
        <v>12.615926737726882</v>
      </c>
      <c r="L165" s="157">
        <f t="shared" si="31"/>
        <v>8.955514545789665</v>
      </c>
      <c r="M165" s="157">
        <f t="shared" si="31"/>
        <v>8.1999585218565816</v>
      </c>
      <c r="N165" s="157">
        <f t="shared" si="31"/>
        <v>8.6652505322328892</v>
      </c>
      <c r="O165" s="157">
        <f t="shared" si="31"/>
        <v>6.8580432554909105</v>
      </c>
      <c r="P165" s="157">
        <f t="shared" si="31"/>
        <v>6.0726403627985066</v>
      </c>
      <c r="Q165" s="157">
        <f t="shared" si="31"/>
        <v>6.0035909985040954</v>
      </c>
    </row>
    <row r="166" spans="1:17" ht="12" customHeight="1" x14ac:dyDescent="0.25">
      <c r="A166" s="23" t="s">
        <v>57</v>
      </c>
      <c r="B166" s="156">
        <f>RES_hhdet_emi!B$40</f>
        <v>1.5825875121168855</v>
      </c>
      <c r="C166" s="156">
        <f>RES_hhdet_emi!C$40</f>
        <v>8.4678931278951559</v>
      </c>
      <c r="D166" s="156">
        <f>RES_hhdet_emi!D$40</f>
        <v>4.5292904752767074</v>
      </c>
      <c r="E166" s="156">
        <f>RES_hhdet_emi!E$40</f>
        <v>3.8984297178064011</v>
      </c>
      <c r="F166" s="156">
        <f>RES_hhdet_emi!F$40</f>
        <v>5.6017370364610395</v>
      </c>
      <c r="G166" s="156">
        <f>RES_hhdet_emi!G$40</f>
        <v>5.9432176179046978</v>
      </c>
      <c r="H166" s="156">
        <f>RES_hhdet_emi!H$40</f>
        <v>6.6318008832226685</v>
      </c>
      <c r="I166" s="156">
        <f>RES_hhdet_emi!I$40</f>
        <v>8.4321972167422743</v>
      </c>
      <c r="J166" s="156">
        <f>RES_hhdet_emi!J$40</f>
        <v>11.722572965584943</v>
      </c>
      <c r="K166" s="156">
        <f>RES_hhdet_emi!K$40</f>
        <v>12.615926737726882</v>
      </c>
      <c r="L166" s="156">
        <f>RES_hhdet_emi!L$40</f>
        <v>8.955514545789665</v>
      </c>
      <c r="M166" s="156">
        <f>RES_hhdet_emi!M$40</f>
        <v>8.1999585218565816</v>
      </c>
      <c r="N166" s="156">
        <f>RES_hhdet_emi!N$40</f>
        <v>8.6652505322328892</v>
      </c>
      <c r="O166" s="156">
        <f>RES_hhdet_emi!O$40</f>
        <v>6.8580432554909105</v>
      </c>
      <c r="P166" s="156">
        <f>RES_hhdet_emi!P$40</f>
        <v>6.0726403627985066</v>
      </c>
      <c r="Q166" s="156">
        <f>RES_hhdet_emi!Q$40</f>
        <v>6.0035909985040954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3597.6446327351623</v>
      </c>
      <c r="C169" s="168">
        <f t="shared" ref="C169:Q169" si="32">SUM(C170,C173,C175,C184)</f>
        <v>3275.7481427964794</v>
      </c>
      <c r="D169" s="168">
        <f t="shared" si="32"/>
        <v>3507.1368302593637</v>
      </c>
      <c r="E169" s="168">
        <f t="shared" si="32"/>
        <v>3714.3317706729831</v>
      </c>
      <c r="F169" s="168">
        <f t="shared" si="32"/>
        <v>3573.1537388255279</v>
      </c>
      <c r="G169" s="168">
        <f t="shared" si="32"/>
        <v>3628.4677643988334</v>
      </c>
      <c r="H169" s="168">
        <f t="shared" si="32"/>
        <v>3847.3329494340323</v>
      </c>
      <c r="I169" s="168">
        <f t="shared" si="32"/>
        <v>3691.1699741754214</v>
      </c>
      <c r="J169" s="168">
        <f t="shared" si="32"/>
        <v>3511.1281666106761</v>
      </c>
      <c r="K169" s="168">
        <f t="shared" si="32"/>
        <v>2707.406909371864</v>
      </c>
      <c r="L169" s="168">
        <f t="shared" si="32"/>
        <v>3500.586313835126</v>
      </c>
      <c r="M169" s="168">
        <f t="shared" si="32"/>
        <v>3403.0522695431464</v>
      </c>
      <c r="N169" s="168">
        <f t="shared" si="32"/>
        <v>3544.4165299424358</v>
      </c>
      <c r="O169" s="168">
        <f t="shared" si="32"/>
        <v>3550.5994162174529</v>
      </c>
      <c r="P169" s="168">
        <f t="shared" si="32"/>
        <v>3422.165851958287</v>
      </c>
      <c r="Q169" s="168">
        <f t="shared" si="32"/>
        <v>3930.7135144105828</v>
      </c>
    </row>
    <row r="170" spans="1:17" ht="12" customHeight="1" x14ac:dyDescent="0.25">
      <c r="A170" s="158" t="s">
        <v>65</v>
      </c>
      <c r="B170" s="157">
        <f>SUM(B171:B172)</f>
        <v>1408.6118180579645</v>
      </c>
      <c r="C170" s="157">
        <f t="shared" ref="C170:Q170" si="33">SUM(C171:C172)</f>
        <v>857.25758796284981</v>
      </c>
      <c r="D170" s="157">
        <f t="shared" si="33"/>
        <v>1212.2210630011336</v>
      </c>
      <c r="E170" s="157">
        <f t="shared" si="33"/>
        <v>1425.8518056314424</v>
      </c>
      <c r="F170" s="157">
        <f t="shared" si="33"/>
        <v>1166.6540700371002</v>
      </c>
      <c r="G170" s="157">
        <f t="shared" si="33"/>
        <v>1181.8928337043103</v>
      </c>
      <c r="H170" s="157">
        <f t="shared" si="33"/>
        <v>1344.1351212537309</v>
      </c>
      <c r="I170" s="157">
        <f t="shared" si="33"/>
        <v>1143.9417380519631</v>
      </c>
      <c r="J170" s="157">
        <f t="shared" si="33"/>
        <v>844.52254416159053</v>
      </c>
      <c r="K170" s="157">
        <f t="shared" si="33"/>
        <v>306.22203746769395</v>
      </c>
      <c r="L170" s="157">
        <f t="shared" si="33"/>
        <v>972.44779802860899</v>
      </c>
      <c r="M170" s="157">
        <f t="shared" si="33"/>
        <v>927.53111815551688</v>
      </c>
      <c r="N170" s="157">
        <f t="shared" si="33"/>
        <v>1084.6845858572995</v>
      </c>
      <c r="O170" s="157">
        <f t="shared" si="33"/>
        <v>1115.3294493791791</v>
      </c>
      <c r="P170" s="157">
        <f t="shared" si="33"/>
        <v>1026.990241914564</v>
      </c>
      <c r="Q170" s="157">
        <f t="shared" si="33"/>
        <v>1383.9305097578333</v>
      </c>
    </row>
    <row r="171" spans="1:17" ht="12" customHeight="1" x14ac:dyDescent="0.25">
      <c r="A171" s="23" t="s">
        <v>84</v>
      </c>
      <c r="B171" s="156">
        <f>IF(B95=0,0,B95/0.086*1000000/B$7)</f>
        <v>1381.9719143196214</v>
      </c>
      <c r="C171" s="156">
        <f t="shared" ref="C171:Q172" si="34">IF(C95=0,0,C95/0.086*1000000/C$7)</f>
        <v>800.87862422100648</v>
      </c>
      <c r="D171" s="156">
        <f t="shared" si="34"/>
        <v>1198.4805602559693</v>
      </c>
      <c r="E171" s="156">
        <f t="shared" si="34"/>
        <v>1286.8823133444014</v>
      </c>
      <c r="F171" s="156">
        <f t="shared" si="34"/>
        <v>1114.1518721825887</v>
      </c>
      <c r="G171" s="156">
        <f t="shared" si="34"/>
        <v>1171.6510349745076</v>
      </c>
      <c r="H171" s="156">
        <f t="shared" si="34"/>
        <v>1328.8993751615665</v>
      </c>
      <c r="I171" s="156">
        <f t="shared" si="34"/>
        <v>1130.9751801593814</v>
      </c>
      <c r="J171" s="156">
        <f t="shared" si="34"/>
        <v>824.15396768078278</v>
      </c>
      <c r="K171" s="156">
        <f t="shared" si="34"/>
        <v>303.44961112768465</v>
      </c>
      <c r="L171" s="156">
        <f t="shared" si="34"/>
        <v>949.50615201825508</v>
      </c>
      <c r="M171" s="156">
        <f t="shared" si="34"/>
        <v>912.76767493724151</v>
      </c>
      <c r="N171" s="156">
        <f t="shared" si="34"/>
        <v>1059.6412428615265</v>
      </c>
      <c r="O171" s="156">
        <f t="shared" si="34"/>
        <v>1111.5291966281366</v>
      </c>
      <c r="P171" s="156">
        <f t="shared" si="34"/>
        <v>1017.5647009013745</v>
      </c>
      <c r="Q171" s="156">
        <f t="shared" si="34"/>
        <v>1350.8683623052666</v>
      </c>
    </row>
    <row r="172" spans="1:17" ht="12" customHeight="1" x14ac:dyDescent="0.25">
      <c r="A172" s="23" t="s">
        <v>60</v>
      </c>
      <c r="B172" s="156">
        <f>IF(B96=0,0,B96/0.086*1000000/B$7)</f>
        <v>26.639903738343055</v>
      </c>
      <c r="C172" s="156">
        <f t="shared" si="34"/>
        <v>56.378963741843329</v>
      </c>
      <c r="D172" s="156">
        <f t="shared" si="34"/>
        <v>13.740502745164395</v>
      </c>
      <c r="E172" s="156">
        <f t="shared" si="34"/>
        <v>138.96949228704096</v>
      </c>
      <c r="F172" s="156">
        <f t="shared" si="34"/>
        <v>52.5021978545115</v>
      </c>
      <c r="G172" s="156">
        <f t="shared" si="34"/>
        <v>10.241798729802595</v>
      </c>
      <c r="H172" s="156">
        <f t="shared" si="34"/>
        <v>15.235746092164295</v>
      </c>
      <c r="I172" s="156">
        <f t="shared" si="34"/>
        <v>12.966557892581694</v>
      </c>
      <c r="J172" s="156">
        <f t="shared" si="34"/>
        <v>20.368576480807754</v>
      </c>
      <c r="K172" s="156">
        <f t="shared" si="34"/>
        <v>2.7724263400093165</v>
      </c>
      <c r="L172" s="156">
        <f t="shared" si="34"/>
        <v>22.941646010353899</v>
      </c>
      <c r="M172" s="156">
        <f t="shared" si="34"/>
        <v>14.763443218275421</v>
      </c>
      <c r="N172" s="156">
        <f t="shared" si="34"/>
        <v>25.043342995773013</v>
      </c>
      <c r="O172" s="156">
        <f t="shared" si="34"/>
        <v>3.8002527510425721</v>
      </c>
      <c r="P172" s="156">
        <f t="shared" si="34"/>
        <v>9.4255410131894113</v>
      </c>
      <c r="Q172" s="156">
        <f t="shared" si="34"/>
        <v>33.062147452566663</v>
      </c>
    </row>
    <row r="173" spans="1:17" ht="12" customHeight="1" x14ac:dyDescent="0.25">
      <c r="A173" s="158" t="s">
        <v>112</v>
      </c>
      <c r="B173" s="157">
        <f>B174</f>
        <v>268.88011630092052</v>
      </c>
      <c r="C173" s="157">
        <f t="shared" ref="C173:Q173" si="35">C174</f>
        <v>254.80720648794684</v>
      </c>
      <c r="D173" s="157">
        <f t="shared" si="35"/>
        <v>255.13131280480459</v>
      </c>
      <c r="E173" s="157">
        <f t="shared" si="35"/>
        <v>236.83961329664163</v>
      </c>
      <c r="F173" s="157">
        <f t="shared" si="35"/>
        <v>239.90291100662654</v>
      </c>
      <c r="G173" s="157">
        <f t="shared" si="35"/>
        <v>239.41156662911598</v>
      </c>
      <c r="H173" s="157">
        <f t="shared" si="35"/>
        <v>247.09118039773375</v>
      </c>
      <c r="I173" s="157">
        <f t="shared" si="35"/>
        <v>234.31303714185017</v>
      </c>
      <c r="J173" s="157">
        <f t="shared" si="35"/>
        <v>228.67333858655024</v>
      </c>
      <c r="K173" s="157">
        <f t="shared" si="35"/>
        <v>248.95727664235986</v>
      </c>
      <c r="L173" s="157">
        <f t="shared" si="35"/>
        <v>256.58793385636284</v>
      </c>
      <c r="M173" s="157">
        <f t="shared" si="35"/>
        <v>262.57224109511498</v>
      </c>
      <c r="N173" s="157">
        <f t="shared" si="35"/>
        <v>257.06172163786783</v>
      </c>
      <c r="O173" s="157">
        <f t="shared" si="35"/>
        <v>257.79789888760854</v>
      </c>
      <c r="P173" s="157">
        <f t="shared" si="35"/>
        <v>251.64281017180105</v>
      </c>
      <c r="Q173" s="157">
        <f t="shared" si="35"/>
        <v>253.29317095950216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268.88011630092052</v>
      </c>
      <c r="C174" s="156">
        <f t="shared" si="36"/>
        <v>254.80720648794684</v>
      </c>
      <c r="D174" s="156">
        <f t="shared" si="36"/>
        <v>255.13131280480459</v>
      </c>
      <c r="E174" s="156">
        <f t="shared" si="36"/>
        <v>236.83961329664163</v>
      </c>
      <c r="F174" s="156">
        <f t="shared" si="36"/>
        <v>239.90291100662654</v>
      </c>
      <c r="G174" s="156">
        <f t="shared" si="36"/>
        <v>239.41156662911598</v>
      </c>
      <c r="H174" s="156">
        <f t="shared" si="36"/>
        <v>247.09118039773375</v>
      </c>
      <c r="I174" s="156">
        <f t="shared" si="36"/>
        <v>234.31303714185017</v>
      </c>
      <c r="J174" s="156">
        <f t="shared" si="36"/>
        <v>228.67333858655024</v>
      </c>
      <c r="K174" s="156">
        <f t="shared" si="36"/>
        <v>248.95727664235986</v>
      </c>
      <c r="L174" s="156">
        <f t="shared" si="36"/>
        <v>256.58793385636284</v>
      </c>
      <c r="M174" s="156">
        <f t="shared" si="36"/>
        <v>262.57224109511498</v>
      </c>
      <c r="N174" s="156">
        <f t="shared" si="36"/>
        <v>257.06172163786783</v>
      </c>
      <c r="O174" s="156">
        <f t="shared" si="36"/>
        <v>257.79789888760854</v>
      </c>
      <c r="P174" s="156">
        <f t="shared" si="36"/>
        <v>251.64281017180105</v>
      </c>
      <c r="Q174" s="156">
        <f t="shared" si="36"/>
        <v>253.29317095950216</v>
      </c>
    </row>
    <row r="175" spans="1:17" ht="12" customHeight="1" x14ac:dyDescent="0.25">
      <c r="A175" s="158" t="s">
        <v>63</v>
      </c>
      <c r="B175" s="157">
        <f t="shared" si="36"/>
        <v>1228.5207524213615</v>
      </c>
      <c r="C175" s="157">
        <f t="shared" si="36"/>
        <v>1303.3985624045986</v>
      </c>
      <c r="D175" s="157">
        <f t="shared" si="36"/>
        <v>1245.5332836931987</v>
      </c>
      <c r="E175" s="157">
        <f t="shared" si="36"/>
        <v>1286.5504505090657</v>
      </c>
      <c r="F175" s="157">
        <f t="shared" si="36"/>
        <v>1272.2989040665527</v>
      </c>
      <c r="G175" s="157">
        <f t="shared" si="36"/>
        <v>1318.2969422444103</v>
      </c>
      <c r="H175" s="157">
        <f t="shared" si="36"/>
        <v>1319.1595210470728</v>
      </c>
      <c r="I175" s="157">
        <f t="shared" si="36"/>
        <v>1337.8483516188005</v>
      </c>
      <c r="J175" s="157">
        <f t="shared" si="36"/>
        <v>1364.2621788834738</v>
      </c>
      <c r="K175" s="157">
        <f t="shared" si="36"/>
        <v>1082.6647627778061</v>
      </c>
      <c r="L175" s="157">
        <f t="shared" si="36"/>
        <v>1206.9415548839045</v>
      </c>
      <c r="M175" s="157">
        <f t="shared" si="36"/>
        <v>1184.2091304719331</v>
      </c>
      <c r="N175" s="157">
        <f t="shared" si="36"/>
        <v>1178.5834892536486</v>
      </c>
      <c r="O175" s="157">
        <f t="shared" si="36"/>
        <v>1189.7575645766242</v>
      </c>
      <c r="P175" s="157">
        <f t="shared" si="36"/>
        <v>1189.2942988527529</v>
      </c>
      <c r="Q175" s="157">
        <f t="shared" si="36"/>
        <v>1265.2404537711434</v>
      </c>
    </row>
    <row r="176" spans="1:17" ht="12" customHeight="1" x14ac:dyDescent="0.25">
      <c r="A176" s="167" t="s">
        <v>169</v>
      </c>
      <c r="B176" s="132">
        <f>IF(B100=0,0,B100/0.086*1000000/B$11)</f>
        <v>1541.9612039914618</v>
      </c>
      <c r="C176" s="132">
        <f t="shared" ref="C176:Q176" si="37">IF(C100=0,0,C100/0.086*1000000/C$11)</f>
        <v>1607.746632298491</v>
      </c>
      <c r="D176" s="132">
        <f t="shared" si="37"/>
        <v>1573.832774998888</v>
      </c>
      <c r="E176" s="132">
        <f t="shared" si="37"/>
        <v>1556.207842775875</v>
      </c>
      <c r="F176" s="132">
        <f t="shared" si="37"/>
        <v>1581.6137073684306</v>
      </c>
      <c r="G176" s="132">
        <f t="shared" si="37"/>
        <v>1661.5008237013828</v>
      </c>
      <c r="H176" s="132">
        <f t="shared" si="37"/>
        <v>1645.2242803671586</v>
      </c>
      <c r="I176" s="132">
        <f t="shared" si="37"/>
        <v>1665.8032750088489</v>
      </c>
      <c r="J176" s="132">
        <f t="shared" si="37"/>
        <v>1689.9467533458246</v>
      </c>
      <c r="K176" s="132">
        <f t="shared" si="37"/>
        <v>1377.1068914213822</v>
      </c>
      <c r="L176" s="132">
        <f t="shared" si="37"/>
        <v>1733.2856310006989</v>
      </c>
      <c r="M176" s="132">
        <f t="shared" si="37"/>
        <v>1729.9001283698024</v>
      </c>
      <c r="N176" s="132">
        <f t="shared" si="37"/>
        <v>1722.5609485933815</v>
      </c>
      <c r="O176" s="132">
        <f t="shared" si="37"/>
        <v>1742.9478778569239</v>
      </c>
      <c r="P176" s="132">
        <f t="shared" si="37"/>
        <v>1732.2046190229782</v>
      </c>
      <c r="Q176" s="132">
        <f t="shared" si="37"/>
        <v>1791.7292877113839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688.23502752733646</v>
      </c>
      <c r="E177" s="132">
        <f t="shared" si="38"/>
        <v>685.11217579501249</v>
      </c>
      <c r="F177" s="132">
        <f t="shared" si="38"/>
        <v>701.44258386765841</v>
      </c>
      <c r="G177" s="132">
        <f t="shared" si="38"/>
        <v>742.21253087127059</v>
      </c>
      <c r="H177" s="132">
        <f t="shared" si="38"/>
        <v>740.26980914445039</v>
      </c>
      <c r="I177" s="132">
        <f t="shared" si="38"/>
        <v>754.09133137615277</v>
      </c>
      <c r="J177" s="132">
        <f t="shared" si="38"/>
        <v>770.415833713344</v>
      </c>
      <c r="K177" s="132">
        <f t="shared" si="38"/>
        <v>632.35727272236329</v>
      </c>
      <c r="L177" s="132">
        <f t="shared" si="38"/>
        <v>801.46478626690521</v>
      </c>
      <c r="M177" s="132">
        <f t="shared" si="38"/>
        <v>809.74022570030706</v>
      </c>
      <c r="N177" s="132">
        <f t="shared" si="38"/>
        <v>815.74120590770883</v>
      </c>
      <c r="O177" s="132">
        <f t="shared" si="38"/>
        <v>843.34238015760241</v>
      </c>
      <c r="P177" s="132">
        <f t="shared" si="38"/>
        <v>850.50805928945931</v>
      </c>
      <c r="Q177" s="132">
        <f t="shared" si="38"/>
        <v>930.15462468909004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31.476655499989029</v>
      </c>
      <c r="E178" s="165">
        <f t="shared" si="38"/>
        <v>31.124156855519484</v>
      </c>
      <c r="F178" s="165">
        <f t="shared" si="38"/>
        <v>31.632274147371231</v>
      </c>
      <c r="G178" s="165">
        <f t="shared" si="38"/>
        <v>33.230016474024652</v>
      </c>
      <c r="H178" s="165">
        <f t="shared" si="38"/>
        <v>32.904485607341108</v>
      </c>
      <c r="I178" s="165">
        <f t="shared" si="38"/>
        <v>33.316065500176549</v>
      </c>
      <c r="J178" s="165">
        <f t="shared" si="38"/>
        <v>33.798935066918794</v>
      </c>
      <c r="K178" s="165">
        <f t="shared" si="38"/>
        <v>27.542137828427634</v>
      </c>
      <c r="L178" s="165">
        <f t="shared" si="38"/>
        <v>34.665712620013544</v>
      </c>
      <c r="M178" s="165">
        <f t="shared" si="38"/>
        <v>34.598002567395739</v>
      </c>
      <c r="N178" s="165">
        <f t="shared" si="38"/>
        <v>34.451218971867675</v>
      </c>
      <c r="O178" s="165">
        <f t="shared" si="38"/>
        <v>47.059592702136811</v>
      </c>
      <c r="P178" s="165">
        <f t="shared" si="38"/>
        <v>46.769524713620044</v>
      </c>
      <c r="Q178" s="165">
        <f t="shared" si="38"/>
        <v>120.04586227666235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656.75837202734738</v>
      </c>
      <c r="E179" s="164">
        <f t="shared" si="38"/>
        <v>653.98801893949292</v>
      </c>
      <c r="F179" s="164">
        <f t="shared" si="38"/>
        <v>669.81030972028725</v>
      </c>
      <c r="G179" s="164">
        <f t="shared" si="38"/>
        <v>708.98251439724606</v>
      </c>
      <c r="H179" s="164">
        <f t="shared" si="38"/>
        <v>707.36532353710925</v>
      </c>
      <c r="I179" s="164">
        <f t="shared" si="38"/>
        <v>720.77526587597617</v>
      </c>
      <c r="J179" s="164">
        <f t="shared" si="38"/>
        <v>736.61689864642517</v>
      </c>
      <c r="K179" s="164">
        <f t="shared" si="38"/>
        <v>604.81513489393558</v>
      </c>
      <c r="L179" s="164">
        <f t="shared" si="38"/>
        <v>766.79907364689154</v>
      </c>
      <c r="M179" s="164">
        <f t="shared" si="38"/>
        <v>775.14222313291123</v>
      </c>
      <c r="N179" s="164">
        <f t="shared" si="38"/>
        <v>781.28998693584117</v>
      </c>
      <c r="O179" s="164">
        <f t="shared" si="38"/>
        <v>796.28278745546561</v>
      </c>
      <c r="P179" s="164">
        <f t="shared" si="38"/>
        <v>803.73853457583937</v>
      </c>
      <c r="Q179" s="164">
        <f t="shared" si="38"/>
        <v>810.10876241242772</v>
      </c>
    </row>
    <row r="180" spans="1:17" ht="12" customHeight="1" x14ac:dyDescent="0.25">
      <c r="A180" s="163" t="s">
        <v>142</v>
      </c>
      <c r="B180" s="162">
        <f>IF(B104=0,0,B104/0.086*1000000/B$13)</f>
        <v>1218.2198412263172</v>
      </c>
      <c r="C180" s="162">
        <f t="shared" ref="C180:Q180" si="40">IF(C104=0,0,C104/0.086*1000000/C$13)</f>
        <v>1289.0869352139127</v>
      </c>
      <c r="D180" s="162">
        <f t="shared" si="40"/>
        <v>1240.0336855569615</v>
      </c>
      <c r="E180" s="162">
        <f t="shared" si="40"/>
        <v>1289.2757560642538</v>
      </c>
      <c r="F180" s="162">
        <f t="shared" si="40"/>
        <v>1270.1115044122564</v>
      </c>
      <c r="G180" s="162">
        <f t="shared" si="40"/>
        <v>1314.6663561819282</v>
      </c>
      <c r="H180" s="162">
        <f t="shared" si="40"/>
        <v>1314.1137636779322</v>
      </c>
      <c r="I180" s="162">
        <f t="shared" si="40"/>
        <v>1339.8834284498212</v>
      </c>
      <c r="J180" s="162">
        <f t="shared" si="40"/>
        <v>1369.6336443115706</v>
      </c>
      <c r="K180" s="162">
        <f t="shared" si="40"/>
        <v>1092.6285428735935</v>
      </c>
      <c r="L180" s="162">
        <f t="shared" si="40"/>
        <v>1394.3144387757354</v>
      </c>
      <c r="M180" s="162">
        <f t="shared" si="40"/>
        <v>1373.0097005756008</v>
      </c>
      <c r="N180" s="162">
        <f t="shared" si="40"/>
        <v>1379.1054143662263</v>
      </c>
      <c r="O180" s="162">
        <f t="shared" si="40"/>
        <v>1371.754671212798</v>
      </c>
      <c r="P180" s="162">
        <f t="shared" si="40"/>
        <v>1369.0881099484129</v>
      </c>
      <c r="Q180" s="162">
        <f t="shared" si="40"/>
        <v>1448.4537077319092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681.55904573848716</v>
      </c>
      <c r="E181" s="160">
        <f t="shared" si="41"/>
        <v>679.77353406077771</v>
      </c>
      <c r="F181" s="160">
        <f t="shared" si="41"/>
        <v>695.21253980853089</v>
      </c>
      <c r="G181" s="160">
        <f t="shared" si="41"/>
        <v>735.27584152088423</v>
      </c>
      <c r="H181" s="160">
        <f t="shared" si="41"/>
        <v>733.64759881067016</v>
      </c>
      <c r="I181" s="160">
        <f t="shared" si="41"/>
        <v>747.57293444497282</v>
      </c>
      <c r="J181" s="160">
        <f t="shared" si="41"/>
        <v>764.00957153265483</v>
      </c>
      <c r="K181" s="160">
        <f t="shared" si="41"/>
        <v>626.66770575140686</v>
      </c>
      <c r="L181" s="160">
        <f t="shared" si="41"/>
        <v>794.685362422406</v>
      </c>
      <c r="M181" s="160">
        <f t="shared" si="41"/>
        <v>802.60241714442293</v>
      </c>
      <c r="N181" s="160">
        <f t="shared" si="41"/>
        <v>808.87209522316584</v>
      </c>
      <c r="O181" s="160">
        <f t="shared" si="41"/>
        <v>833.32016357821101</v>
      </c>
      <c r="P181" s="160">
        <f t="shared" si="41"/>
        <v>840.70391354444621</v>
      </c>
      <c r="Q181" s="160">
        <f t="shared" si="41"/>
        <v>907.15516083046555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24.800673711139968</v>
      </c>
      <c r="E182" s="156">
        <f t="shared" si="41"/>
        <v>25.785515121285041</v>
      </c>
      <c r="F182" s="156">
        <f t="shared" si="41"/>
        <v>25.402230088243698</v>
      </c>
      <c r="G182" s="156">
        <f t="shared" si="41"/>
        <v>26.293327123638289</v>
      </c>
      <c r="H182" s="156">
        <f t="shared" si="41"/>
        <v>26.282275273560852</v>
      </c>
      <c r="I182" s="156">
        <f t="shared" si="41"/>
        <v>26.797668568996112</v>
      </c>
      <c r="J182" s="156">
        <f t="shared" si="41"/>
        <v>27.392672886229857</v>
      </c>
      <c r="K182" s="156">
        <f t="shared" si="41"/>
        <v>21.852570857471409</v>
      </c>
      <c r="L182" s="156">
        <f t="shared" si="41"/>
        <v>27.886288775514377</v>
      </c>
      <c r="M182" s="156">
        <f t="shared" si="41"/>
        <v>27.460194011511764</v>
      </c>
      <c r="N182" s="156">
        <f t="shared" si="41"/>
        <v>27.582108287324381</v>
      </c>
      <c r="O182" s="156">
        <f t="shared" si="41"/>
        <v>37.0373761227454</v>
      </c>
      <c r="P182" s="156">
        <f t="shared" si="41"/>
        <v>36.965378968606927</v>
      </c>
      <c r="Q182" s="156">
        <f t="shared" si="41"/>
        <v>97.046398418037811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656.75837202734738</v>
      </c>
      <c r="E183" s="156">
        <f t="shared" si="41"/>
        <v>653.98801893949258</v>
      </c>
      <c r="F183" s="156">
        <f t="shared" si="41"/>
        <v>669.81030972028725</v>
      </c>
      <c r="G183" s="156">
        <f t="shared" si="41"/>
        <v>708.98251439724584</v>
      </c>
      <c r="H183" s="156">
        <f t="shared" si="41"/>
        <v>707.36532353710948</v>
      </c>
      <c r="I183" s="156">
        <f t="shared" si="41"/>
        <v>720.77526587597674</v>
      </c>
      <c r="J183" s="156">
        <f t="shared" si="41"/>
        <v>736.61689864642494</v>
      </c>
      <c r="K183" s="156">
        <f t="shared" si="41"/>
        <v>604.81513489393535</v>
      </c>
      <c r="L183" s="156">
        <f t="shared" si="41"/>
        <v>766.79907364689154</v>
      </c>
      <c r="M183" s="156">
        <f t="shared" si="41"/>
        <v>775.14222313291111</v>
      </c>
      <c r="N183" s="156">
        <f t="shared" si="41"/>
        <v>781.28998693584151</v>
      </c>
      <c r="O183" s="156">
        <f t="shared" si="41"/>
        <v>796.2827874554655</v>
      </c>
      <c r="P183" s="156">
        <f t="shared" si="41"/>
        <v>803.73853457583937</v>
      </c>
      <c r="Q183" s="156">
        <f t="shared" si="41"/>
        <v>810.10876241242761</v>
      </c>
    </row>
    <row r="184" spans="1:17" ht="12" customHeight="1" x14ac:dyDescent="0.25">
      <c r="A184" s="158" t="s">
        <v>62</v>
      </c>
      <c r="B184" s="157">
        <f t="shared" si="36"/>
        <v>691.63194595491598</v>
      </c>
      <c r="C184" s="157">
        <f t="shared" si="36"/>
        <v>860.28478594108401</v>
      </c>
      <c r="D184" s="157">
        <f t="shared" si="36"/>
        <v>794.25117076022718</v>
      </c>
      <c r="E184" s="157">
        <f t="shared" si="36"/>
        <v>765.08990123583317</v>
      </c>
      <c r="F184" s="157">
        <f t="shared" si="36"/>
        <v>894.29785371524861</v>
      </c>
      <c r="G184" s="157">
        <f t="shared" si="36"/>
        <v>888.86642182099672</v>
      </c>
      <c r="H184" s="157">
        <f t="shared" si="36"/>
        <v>936.94712673549463</v>
      </c>
      <c r="I184" s="157">
        <f t="shared" si="36"/>
        <v>975.06684736280806</v>
      </c>
      <c r="J184" s="157">
        <f t="shared" si="36"/>
        <v>1073.6701049790615</v>
      </c>
      <c r="K184" s="157">
        <f t="shared" si="36"/>
        <v>1069.562832484004</v>
      </c>
      <c r="L184" s="157">
        <f t="shared" si="36"/>
        <v>1064.6090270662498</v>
      </c>
      <c r="M184" s="157">
        <f t="shared" si="36"/>
        <v>1028.7397798205814</v>
      </c>
      <c r="N184" s="157">
        <f t="shared" si="36"/>
        <v>1024.0867331936197</v>
      </c>
      <c r="O184" s="157">
        <f t="shared" si="36"/>
        <v>987.71450337404099</v>
      </c>
      <c r="P184" s="157">
        <f t="shared" si="36"/>
        <v>954.23850101916946</v>
      </c>
      <c r="Q184" s="157">
        <f t="shared" si="36"/>
        <v>1028.2493799221043</v>
      </c>
    </row>
    <row r="185" spans="1:17" ht="12" customHeight="1" x14ac:dyDescent="0.25">
      <c r="A185" s="23" t="s">
        <v>57</v>
      </c>
      <c r="B185" s="156">
        <f>IF(B109=0,0,B109/0.086*1000000/B$16)</f>
        <v>1273.8820045045509</v>
      </c>
      <c r="C185" s="156">
        <f t="shared" ref="C185:Q185" si="43">IF(C109=0,0,C109/0.086*1000000/C$16)</f>
        <v>1257.6942218934494</v>
      </c>
      <c r="D185" s="156">
        <f t="shared" si="43"/>
        <v>1326.1827692733398</v>
      </c>
      <c r="E185" s="156">
        <f t="shared" si="43"/>
        <v>1231.1483375765704</v>
      </c>
      <c r="F185" s="156">
        <f t="shared" si="43"/>
        <v>1421.3903078248734</v>
      </c>
      <c r="G185" s="156">
        <f t="shared" si="43"/>
        <v>1409.0942639945401</v>
      </c>
      <c r="H185" s="156">
        <f t="shared" si="43"/>
        <v>1435.9792524066706</v>
      </c>
      <c r="I185" s="156">
        <f t="shared" si="43"/>
        <v>1384.4667027717774</v>
      </c>
      <c r="J185" s="156">
        <f t="shared" si="43"/>
        <v>1384.7086732527775</v>
      </c>
      <c r="K185" s="156">
        <f t="shared" si="43"/>
        <v>1359.2722169438844</v>
      </c>
      <c r="L185" s="156">
        <f t="shared" si="43"/>
        <v>1455.1359718374324</v>
      </c>
      <c r="M185" s="156">
        <f t="shared" si="43"/>
        <v>1455.0566660887753</v>
      </c>
      <c r="N185" s="156">
        <f t="shared" si="43"/>
        <v>1454.8601075997881</v>
      </c>
      <c r="O185" s="156">
        <f t="shared" si="43"/>
        <v>1453.7146723854369</v>
      </c>
      <c r="P185" s="156">
        <f t="shared" si="43"/>
        <v>1445.2290500414956</v>
      </c>
      <c r="Q185" s="156">
        <f t="shared" si="43"/>
        <v>1561.8957787472741</v>
      </c>
    </row>
    <row r="186" spans="1:17" ht="12" customHeight="1" x14ac:dyDescent="0.25">
      <c r="A186" s="29" t="s">
        <v>140</v>
      </c>
      <c r="B186" s="57">
        <f>IF(B110=0,0,B110/0.086*1000000/B$17)</f>
        <v>653.47723770917457</v>
      </c>
      <c r="C186" s="57">
        <f t="shared" ref="C186:Q186" si="44">IF(C110=0,0,C110/0.086*1000000/C$17)</f>
        <v>658.95078202594084</v>
      </c>
      <c r="D186" s="57">
        <f t="shared" si="44"/>
        <v>685.44582861583649</v>
      </c>
      <c r="E186" s="57">
        <f t="shared" si="44"/>
        <v>672.6818201546015</v>
      </c>
      <c r="F186" s="57">
        <f t="shared" si="44"/>
        <v>755.50129504955021</v>
      </c>
      <c r="G186" s="57">
        <f t="shared" si="44"/>
        <v>740.26420202826785</v>
      </c>
      <c r="H186" s="57">
        <f t="shared" si="44"/>
        <v>764.01840277978499</v>
      </c>
      <c r="I186" s="57">
        <f t="shared" si="44"/>
        <v>743.53136373520817</v>
      </c>
      <c r="J186" s="57">
        <f t="shared" si="44"/>
        <v>751.64709601971254</v>
      </c>
      <c r="K186" s="57">
        <f t="shared" si="44"/>
        <v>727.67127757960634</v>
      </c>
      <c r="L186" s="57">
        <f t="shared" si="44"/>
        <v>790.45275588079949</v>
      </c>
      <c r="M186" s="57">
        <f t="shared" si="44"/>
        <v>786.47520762950091</v>
      </c>
      <c r="N186" s="57">
        <f t="shared" si="44"/>
        <v>796.06605656448926</v>
      </c>
      <c r="O186" s="57">
        <f t="shared" si="44"/>
        <v>783.94860375409769</v>
      </c>
      <c r="P186" s="57">
        <f t="shared" si="44"/>
        <v>785.75885107077022</v>
      </c>
      <c r="Q186" s="57">
        <f t="shared" si="44"/>
        <v>870.47112062352073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2240.3751517012965</v>
      </c>
      <c r="C188" s="168">
        <f t="shared" ref="C188:Q188" si="45">SUM(C189,C192,C194,C203)</f>
        <v>2043.8486785934526</v>
      </c>
      <c r="D188" s="168">
        <f t="shared" si="45"/>
        <v>2222.9447930832043</v>
      </c>
      <c r="E188" s="168">
        <f t="shared" si="45"/>
        <v>2389.3772781173102</v>
      </c>
      <c r="F188" s="168">
        <f t="shared" si="45"/>
        <v>2321.1565684646948</v>
      </c>
      <c r="G188" s="168">
        <f t="shared" si="45"/>
        <v>2365.9162000050401</v>
      </c>
      <c r="H188" s="168">
        <f t="shared" si="45"/>
        <v>2515.9274604003726</v>
      </c>
      <c r="I188" s="168">
        <f t="shared" si="45"/>
        <v>2427.5077958948664</v>
      </c>
      <c r="J188" s="168">
        <f t="shared" si="45"/>
        <v>2333.9479923561125</v>
      </c>
      <c r="K188" s="168">
        <f t="shared" si="45"/>
        <v>1969.6052315000156</v>
      </c>
      <c r="L188" s="168">
        <f t="shared" si="45"/>
        <v>2600.6171370599227</v>
      </c>
      <c r="M188" s="168">
        <f t="shared" si="45"/>
        <v>2642.8693113719141</v>
      </c>
      <c r="N188" s="168">
        <f t="shared" si="45"/>
        <v>2795.6015913244655</v>
      </c>
      <c r="O188" s="168">
        <f t="shared" si="45"/>
        <v>2838.8428631300471</v>
      </c>
      <c r="P188" s="168">
        <f t="shared" si="45"/>
        <v>2828.0807570601082</v>
      </c>
      <c r="Q188" s="168">
        <f t="shared" si="45"/>
        <v>3198.7597369485929</v>
      </c>
    </row>
    <row r="189" spans="1:17" ht="12" customHeight="1" x14ac:dyDescent="0.25">
      <c r="A189" s="158" t="s">
        <v>65</v>
      </c>
      <c r="B189" s="157">
        <f>SUM(B190:B191)</f>
        <v>693.34017150381544</v>
      </c>
      <c r="C189" s="157">
        <f t="shared" ref="C189:Q189" si="46">SUM(C190:C191)</f>
        <v>445.78705722674056</v>
      </c>
      <c r="D189" s="157">
        <f t="shared" si="46"/>
        <v>602.34592496389712</v>
      </c>
      <c r="E189" s="157">
        <f t="shared" si="46"/>
        <v>773.03149993519514</v>
      </c>
      <c r="F189" s="157">
        <f t="shared" si="46"/>
        <v>606.40947976742882</v>
      </c>
      <c r="G189" s="157">
        <f t="shared" si="46"/>
        <v>599.44256915274684</v>
      </c>
      <c r="H189" s="157">
        <f t="shared" si="46"/>
        <v>686.50188610889336</v>
      </c>
      <c r="I189" s="157">
        <f t="shared" si="46"/>
        <v>586.94698707925238</v>
      </c>
      <c r="J189" s="157">
        <f t="shared" si="46"/>
        <v>443.58859871761302</v>
      </c>
      <c r="K189" s="157">
        <f t="shared" si="46"/>
        <v>161.24510685546232</v>
      </c>
      <c r="L189" s="157">
        <f t="shared" si="46"/>
        <v>524.44569336982977</v>
      </c>
      <c r="M189" s="157">
        <f t="shared" si="46"/>
        <v>506.19283338923123</v>
      </c>
      <c r="N189" s="157">
        <f t="shared" si="46"/>
        <v>608.10690110349879</v>
      </c>
      <c r="O189" s="157">
        <f t="shared" si="46"/>
        <v>623.68778827377139</v>
      </c>
      <c r="P189" s="157">
        <f t="shared" si="46"/>
        <v>586.95738879491148</v>
      </c>
      <c r="Q189" s="157">
        <f t="shared" si="46"/>
        <v>810.1806064180256</v>
      </c>
    </row>
    <row r="190" spans="1:17" ht="12" customHeight="1" x14ac:dyDescent="0.25">
      <c r="A190" s="23" t="s">
        <v>84</v>
      </c>
      <c r="B190" s="156">
        <f>IF(B114=0,0,B114/0.086*1000000/B$7)</f>
        <v>666.7002677654724</v>
      </c>
      <c r="C190" s="156">
        <f t="shared" ref="C190:Q191" si="47">IF(C114=0,0,C114/0.086*1000000/C$7)</f>
        <v>389.40809348489722</v>
      </c>
      <c r="D190" s="156">
        <f t="shared" si="47"/>
        <v>588.60542221873277</v>
      </c>
      <c r="E190" s="156">
        <f t="shared" si="47"/>
        <v>634.06200764815424</v>
      </c>
      <c r="F190" s="156">
        <f t="shared" si="47"/>
        <v>553.90728191291737</v>
      </c>
      <c r="G190" s="156">
        <f t="shared" si="47"/>
        <v>589.20077042294429</v>
      </c>
      <c r="H190" s="156">
        <f t="shared" si="47"/>
        <v>671.26614001672908</v>
      </c>
      <c r="I190" s="156">
        <f t="shared" si="47"/>
        <v>573.98042918667068</v>
      </c>
      <c r="J190" s="156">
        <f t="shared" si="47"/>
        <v>423.22002223680528</v>
      </c>
      <c r="K190" s="156">
        <f t="shared" si="47"/>
        <v>158.47268051545302</v>
      </c>
      <c r="L190" s="156">
        <f t="shared" si="47"/>
        <v>501.50404735947592</v>
      </c>
      <c r="M190" s="156">
        <f t="shared" si="47"/>
        <v>491.4293901709558</v>
      </c>
      <c r="N190" s="156">
        <f t="shared" si="47"/>
        <v>583.06355810772573</v>
      </c>
      <c r="O190" s="156">
        <f t="shared" si="47"/>
        <v>619.88753552272885</v>
      </c>
      <c r="P190" s="156">
        <f t="shared" si="47"/>
        <v>577.53184778172204</v>
      </c>
      <c r="Q190" s="156">
        <f t="shared" si="47"/>
        <v>777.1184589654589</v>
      </c>
    </row>
    <row r="191" spans="1:17" ht="12" customHeight="1" x14ac:dyDescent="0.25">
      <c r="A191" s="23" t="s">
        <v>60</v>
      </c>
      <c r="B191" s="156">
        <f>IF(B115=0,0,B115/0.086*1000000/B$7)</f>
        <v>26.639903738343058</v>
      </c>
      <c r="C191" s="156">
        <f t="shared" si="47"/>
        <v>56.378963741843336</v>
      </c>
      <c r="D191" s="156">
        <f t="shared" si="47"/>
        <v>13.740502745164394</v>
      </c>
      <c r="E191" s="156">
        <f t="shared" si="47"/>
        <v>138.96949228704096</v>
      </c>
      <c r="F191" s="156">
        <f t="shared" si="47"/>
        <v>52.502197854511458</v>
      </c>
      <c r="G191" s="156">
        <f t="shared" si="47"/>
        <v>10.241798729802598</v>
      </c>
      <c r="H191" s="156">
        <f t="shared" si="47"/>
        <v>15.235746092164295</v>
      </c>
      <c r="I191" s="156">
        <f t="shared" si="47"/>
        <v>12.966557892581694</v>
      </c>
      <c r="J191" s="156">
        <f t="shared" si="47"/>
        <v>20.368576480807754</v>
      </c>
      <c r="K191" s="156">
        <f t="shared" si="47"/>
        <v>2.7724263400093179</v>
      </c>
      <c r="L191" s="156">
        <f t="shared" si="47"/>
        <v>22.941646010353899</v>
      </c>
      <c r="M191" s="156">
        <f t="shared" si="47"/>
        <v>14.763443218275421</v>
      </c>
      <c r="N191" s="156">
        <f t="shared" si="47"/>
        <v>25.043342995773017</v>
      </c>
      <c r="O191" s="156">
        <f t="shared" si="47"/>
        <v>3.8002527510425721</v>
      </c>
      <c r="P191" s="156">
        <f t="shared" si="47"/>
        <v>9.4255410131894077</v>
      </c>
      <c r="Q191" s="156">
        <f t="shared" si="47"/>
        <v>33.062147452566663</v>
      </c>
    </row>
    <row r="192" spans="1:17" ht="12" customHeight="1" x14ac:dyDescent="0.25">
      <c r="A192" s="158" t="s">
        <v>112</v>
      </c>
      <c r="B192" s="157">
        <f>B193</f>
        <v>386.48043494802693</v>
      </c>
      <c r="C192" s="157">
        <f t="shared" ref="C192:Q192" si="48">C193</f>
        <v>371.87256691575823</v>
      </c>
      <c r="D192" s="157">
        <f t="shared" si="48"/>
        <v>384.66128695130504</v>
      </c>
      <c r="E192" s="157">
        <f t="shared" si="48"/>
        <v>362.6295357617509</v>
      </c>
      <c r="F192" s="157">
        <f t="shared" si="48"/>
        <v>384.13947018694438</v>
      </c>
      <c r="G192" s="157">
        <f t="shared" si="48"/>
        <v>401.83868489978448</v>
      </c>
      <c r="H192" s="157">
        <f t="shared" si="48"/>
        <v>432.71670581036244</v>
      </c>
      <c r="I192" s="157">
        <f t="shared" si="48"/>
        <v>428.6887659327046</v>
      </c>
      <c r="J192" s="157">
        <f t="shared" si="48"/>
        <v>434.81529379393731</v>
      </c>
      <c r="K192" s="157">
        <f t="shared" si="48"/>
        <v>519.57079459994407</v>
      </c>
      <c r="L192" s="157">
        <f t="shared" si="48"/>
        <v>569.04177956901697</v>
      </c>
      <c r="M192" s="157">
        <f t="shared" si="48"/>
        <v>633.38135308161782</v>
      </c>
      <c r="N192" s="157">
        <f t="shared" si="48"/>
        <v>670.61385532625775</v>
      </c>
      <c r="O192" s="157">
        <f t="shared" si="48"/>
        <v>696.55191364014195</v>
      </c>
      <c r="P192" s="157">
        <f t="shared" si="48"/>
        <v>719.16482677038641</v>
      </c>
      <c r="Q192" s="157">
        <f t="shared" si="48"/>
        <v>749.25347126677195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386.48043494802693</v>
      </c>
      <c r="C193" s="156">
        <f t="shared" si="49"/>
        <v>371.87256691575823</v>
      </c>
      <c r="D193" s="156">
        <f t="shared" si="49"/>
        <v>384.66128695130504</v>
      </c>
      <c r="E193" s="156">
        <f t="shared" si="49"/>
        <v>362.6295357617509</v>
      </c>
      <c r="F193" s="156">
        <f t="shared" si="49"/>
        <v>384.13947018694438</v>
      </c>
      <c r="G193" s="156">
        <f t="shared" si="49"/>
        <v>401.83868489978448</v>
      </c>
      <c r="H193" s="156">
        <f t="shared" si="49"/>
        <v>432.71670581036244</v>
      </c>
      <c r="I193" s="156">
        <f t="shared" si="49"/>
        <v>428.6887659327046</v>
      </c>
      <c r="J193" s="156">
        <f t="shared" si="49"/>
        <v>434.81529379393731</v>
      </c>
      <c r="K193" s="156">
        <f t="shared" si="49"/>
        <v>519.57079459994407</v>
      </c>
      <c r="L193" s="156">
        <f t="shared" si="49"/>
        <v>569.04177956901697</v>
      </c>
      <c r="M193" s="156">
        <f t="shared" si="49"/>
        <v>633.38135308161782</v>
      </c>
      <c r="N193" s="156">
        <f t="shared" si="49"/>
        <v>670.61385532625775</v>
      </c>
      <c r="O193" s="156">
        <f t="shared" si="49"/>
        <v>696.55191364014195</v>
      </c>
      <c r="P193" s="156">
        <f t="shared" si="49"/>
        <v>719.16482677038641</v>
      </c>
      <c r="Q193" s="156">
        <f t="shared" si="49"/>
        <v>749.25347126677195</v>
      </c>
    </row>
    <row r="194" spans="1:17" ht="12" customHeight="1" x14ac:dyDescent="0.25">
      <c r="A194" s="158" t="s">
        <v>63</v>
      </c>
      <c r="B194" s="157">
        <f t="shared" si="49"/>
        <v>649.99695725360687</v>
      </c>
      <c r="C194" s="157">
        <f t="shared" si="49"/>
        <v>698.764968635684</v>
      </c>
      <c r="D194" s="157">
        <f t="shared" si="49"/>
        <v>683.0999263885883</v>
      </c>
      <c r="E194" s="157">
        <f t="shared" si="49"/>
        <v>714.45498813194774</v>
      </c>
      <c r="F194" s="157">
        <f t="shared" si="49"/>
        <v>718.02891465737321</v>
      </c>
      <c r="G194" s="157">
        <f t="shared" si="49"/>
        <v>758.89388402784414</v>
      </c>
      <c r="H194" s="157">
        <f t="shared" si="49"/>
        <v>769.50486195949634</v>
      </c>
      <c r="I194" s="157">
        <f t="shared" si="49"/>
        <v>796.27211876391004</v>
      </c>
      <c r="J194" s="157">
        <f t="shared" si="49"/>
        <v>830.08226031565778</v>
      </c>
      <c r="K194" s="157">
        <f t="shared" si="49"/>
        <v>672.95654225643796</v>
      </c>
      <c r="L194" s="157">
        <f t="shared" si="49"/>
        <v>840.92657389008059</v>
      </c>
      <c r="M194" s="157">
        <f t="shared" si="49"/>
        <v>838.53896350445029</v>
      </c>
      <c r="N194" s="157">
        <f t="shared" si="49"/>
        <v>845.91249679318912</v>
      </c>
      <c r="O194" s="157">
        <f t="shared" si="49"/>
        <v>853.77894195683484</v>
      </c>
      <c r="P194" s="157">
        <f t="shared" si="49"/>
        <v>857.05800952872062</v>
      </c>
      <c r="Q194" s="157">
        <f t="shared" si="49"/>
        <v>906.9871574873946</v>
      </c>
    </row>
    <row r="195" spans="1:17" ht="12" customHeight="1" x14ac:dyDescent="0.25">
      <c r="A195" s="167" t="s">
        <v>169</v>
      </c>
      <c r="B195" s="132">
        <f>IF(B119=0,0,B119/0.086*1000000/B$11)</f>
        <v>644.07118521897996</v>
      </c>
      <c r="C195" s="132">
        <f t="shared" ref="C195:Q195" si="50">IF(C119=0,0,C119/0.086*1000000/C$11)</f>
        <v>703.7597908783606</v>
      </c>
      <c r="D195" s="132">
        <f t="shared" si="50"/>
        <v>709.33558094851833</v>
      </c>
      <c r="E195" s="132">
        <f t="shared" si="50"/>
        <v>713.23570467134789</v>
      </c>
      <c r="F195" s="132">
        <f t="shared" si="50"/>
        <v>734.9404791487184</v>
      </c>
      <c r="G195" s="132">
        <f t="shared" si="50"/>
        <v>778.28271778063981</v>
      </c>
      <c r="H195" s="132">
        <f t="shared" si="50"/>
        <v>776.20948584897894</v>
      </c>
      <c r="I195" s="132">
        <f t="shared" si="50"/>
        <v>789.4050505417473</v>
      </c>
      <c r="J195" s="132">
        <f t="shared" si="50"/>
        <v>803.72395754738932</v>
      </c>
      <c r="K195" s="132">
        <f t="shared" si="50"/>
        <v>664.91348959297352</v>
      </c>
      <c r="L195" s="132">
        <f t="shared" si="50"/>
        <v>850.40857480041507</v>
      </c>
      <c r="M195" s="132">
        <f t="shared" si="50"/>
        <v>851.27998137550605</v>
      </c>
      <c r="N195" s="132">
        <f t="shared" si="50"/>
        <v>850.51310698168243</v>
      </c>
      <c r="O195" s="132">
        <f t="shared" si="50"/>
        <v>860.73878085040951</v>
      </c>
      <c r="P195" s="132">
        <f t="shared" si="50"/>
        <v>858.831960261208</v>
      </c>
      <c r="Q195" s="132">
        <f t="shared" si="50"/>
        <v>894.02345150843757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671.8997703054107</v>
      </c>
      <c r="E196" s="132">
        <f t="shared" si="51"/>
        <v>669.0138252944688</v>
      </c>
      <c r="F196" s="132">
        <f t="shared" si="51"/>
        <v>685.1558993082233</v>
      </c>
      <c r="G196" s="132">
        <f t="shared" si="51"/>
        <v>725.16220474606155</v>
      </c>
      <c r="H196" s="132">
        <f t="shared" si="51"/>
        <v>723.45244235387281</v>
      </c>
      <c r="I196" s="132">
        <f t="shared" si="51"/>
        <v>737.12795384924505</v>
      </c>
      <c r="J196" s="132">
        <f t="shared" si="51"/>
        <v>753.24700855737331</v>
      </c>
      <c r="K196" s="132">
        <f t="shared" si="51"/>
        <v>618.41299437590851</v>
      </c>
      <c r="L196" s="132">
        <f t="shared" si="51"/>
        <v>784.07999545834411</v>
      </c>
      <c r="M196" s="132">
        <f t="shared" si="51"/>
        <v>792.45211683181151</v>
      </c>
      <c r="N196" s="132">
        <f t="shared" si="51"/>
        <v>798.55815480777903</v>
      </c>
      <c r="O196" s="132">
        <f t="shared" si="51"/>
        <v>819.87071760763456</v>
      </c>
      <c r="P196" s="132">
        <f t="shared" si="51"/>
        <v>827.21941905536721</v>
      </c>
      <c r="Q196" s="132">
        <f t="shared" si="51"/>
        <v>870.55812224652811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15.141398278063408</v>
      </c>
      <c r="E197" s="165">
        <f t="shared" si="51"/>
        <v>15.025806354975787</v>
      </c>
      <c r="F197" s="165">
        <f t="shared" si="51"/>
        <v>15.34558958793631</v>
      </c>
      <c r="G197" s="165">
        <f t="shared" si="51"/>
        <v>16.179690348815683</v>
      </c>
      <c r="H197" s="165">
        <f t="shared" si="51"/>
        <v>16.087118816763212</v>
      </c>
      <c r="I197" s="165">
        <f t="shared" si="51"/>
        <v>16.352687973268818</v>
      </c>
      <c r="J197" s="165">
        <f t="shared" si="51"/>
        <v>16.630109910948132</v>
      </c>
      <c r="K197" s="165">
        <f t="shared" si="51"/>
        <v>13.597859481973115</v>
      </c>
      <c r="L197" s="165">
        <f t="shared" si="51"/>
        <v>17.280921811452448</v>
      </c>
      <c r="M197" s="165">
        <f t="shared" si="51"/>
        <v>17.309893698900325</v>
      </c>
      <c r="N197" s="165">
        <f t="shared" si="51"/>
        <v>17.268167871937397</v>
      </c>
      <c r="O197" s="165">
        <f t="shared" si="51"/>
        <v>23.587930152169111</v>
      </c>
      <c r="P197" s="165">
        <f t="shared" si="51"/>
        <v>23.480884479527631</v>
      </c>
      <c r="Q197" s="165">
        <f t="shared" si="51"/>
        <v>60.449359834100122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656.75837202734738</v>
      </c>
      <c r="E198" s="164">
        <f t="shared" si="51"/>
        <v>653.98801893949292</v>
      </c>
      <c r="F198" s="164">
        <f t="shared" si="51"/>
        <v>669.81030972028725</v>
      </c>
      <c r="G198" s="164">
        <f t="shared" si="51"/>
        <v>708.98251439724584</v>
      </c>
      <c r="H198" s="164">
        <f t="shared" si="51"/>
        <v>707.36532353710959</v>
      </c>
      <c r="I198" s="164">
        <f t="shared" si="51"/>
        <v>720.77526587597617</v>
      </c>
      <c r="J198" s="164">
        <f t="shared" si="51"/>
        <v>736.61689864642517</v>
      </c>
      <c r="K198" s="164">
        <f t="shared" si="51"/>
        <v>604.81513489393546</v>
      </c>
      <c r="L198" s="164">
        <f t="shared" si="51"/>
        <v>766.79907364689154</v>
      </c>
      <c r="M198" s="164">
        <f t="shared" si="51"/>
        <v>775.14222313291123</v>
      </c>
      <c r="N198" s="164">
        <f t="shared" si="51"/>
        <v>781.28998693584174</v>
      </c>
      <c r="O198" s="164">
        <f t="shared" si="51"/>
        <v>796.2827874554655</v>
      </c>
      <c r="P198" s="164">
        <f t="shared" si="51"/>
        <v>803.73853457583959</v>
      </c>
      <c r="Q198" s="164">
        <f t="shared" si="51"/>
        <v>810.10876241242784</v>
      </c>
    </row>
    <row r="199" spans="1:17" ht="12" customHeight="1" x14ac:dyDescent="0.25">
      <c r="A199" s="163" t="s">
        <v>142</v>
      </c>
      <c r="B199" s="162">
        <f>IF(B123=0,0,B123/0.086*1000000/B$13)</f>
        <v>650.19170190505497</v>
      </c>
      <c r="C199" s="162">
        <f t="shared" ref="C199:Q199" si="53">IF(C123=0,0,C123/0.086*1000000/C$13)</f>
        <v>698.53009271271242</v>
      </c>
      <c r="D199" s="162">
        <f t="shared" si="53"/>
        <v>681.70178859434702</v>
      </c>
      <c r="E199" s="162">
        <f t="shared" si="53"/>
        <v>716.51334096899677</v>
      </c>
      <c r="F199" s="162">
        <f t="shared" si="53"/>
        <v>717.97100771124212</v>
      </c>
      <c r="G199" s="162">
        <f t="shared" si="53"/>
        <v>758.74356357164754</v>
      </c>
      <c r="H199" s="162">
        <f t="shared" si="53"/>
        <v>772.35621479745919</v>
      </c>
      <c r="I199" s="162">
        <f t="shared" si="53"/>
        <v>804.69088823732704</v>
      </c>
      <c r="J199" s="162">
        <f t="shared" si="53"/>
        <v>846.06356676702137</v>
      </c>
      <c r="K199" s="162">
        <f t="shared" si="53"/>
        <v>683.29784728808431</v>
      </c>
      <c r="L199" s="162">
        <f t="shared" si="53"/>
        <v>879.63066787019534</v>
      </c>
      <c r="M199" s="162">
        <f t="shared" si="53"/>
        <v>869.1103584162795</v>
      </c>
      <c r="N199" s="162">
        <f t="shared" si="53"/>
        <v>877.30396968235289</v>
      </c>
      <c r="O199" s="162">
        <f t="shared" si="53"/>
        <v>875.53782714692306</v>
      </c>
      <c r="P199" s="162">
        <f t="shared" si="53"/>
        <v>876.38310483415705</v>
      </c>
      <c r="Q199" s="162">
        <f t="shared" si="53"/>
        <v>929.87446413634734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672.00227626539856</v>
      </c>
      <c r="E200" s="160">
        <f t="shared" si="54"/>
        <v>669.86547239584092</v>
      </c>
      <c r="F200" s="160">
        <f t="shared" si="54"/>
        <v>685.49466298039681</v>
      </c>
      <c r="G200" s="160">
        <f t="shared" si="54"/>
        <v>725.28096888864627</v>
      </c>
      <c r="H200" s="160">
        <f t="shared" si="54"/>
        <v>723.68720107652894</v>
      </c>
      <c r="I200" s="160">
        <f t="shared" si="54"/>
        <v>737.48381760087136</v>
      </c>
      <c r="J200" s="160">
        <f t="shared" si="54"/>
        <v>753.78075187447382</v>
      </c>
      <c r="K200" s="160">
        <f t="shared" si="54"/>
        <v>618.61453390346696</v>
      </c>
      <c r="L200" s="160">
        <f t="shared" si="54"/>
        <v>784.5703663755919</v>
      </c>
      <c r="M200" s="160">
        <f t="shared" si="54"/>
        <v>792.72375686657642</v>
      </c>
      <c r="N200" s="160">
        <f t="shared" si="54"/>
        <v>799.02624449835025</v>
      </c>
      <c r="O200" s="160">
        <f t="shared" si="54"/>
        <v>820.12357253444918</v>
      </c>
      <c r="P200" s="160">
        <f t="shared" si="54"/>
        <v>827.59150746608691</v>
      </c>
      <c r="Q200" s="160">
        <f t="shared" si="54"/>
        <v>872.85789661230683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15.24390423805122</v>
      </c>
      <c r="E201" s="156">
        <f t="shared" si="54"/>
        <v>15.877453456348071</v>
      </c>
      <c r="F201" s="156">
        <f t="shared" si="54"/>
        <v>15.684353260109422</v>
      </c>
      <c r="G201" s="156">
        <f t="shared" si="54"/>
        <v>16.298454491400502</v>
      </c>
      <c r="H201" s="156">
        <f t="shared" si="54"/>
        <v>16.321877539419287</v>
      </c>
      <c r="I201" s="156">
        <f t="shared" si="54"/>
        <v>16.708551724894768</v>
      </c>
      <c r="J201" s="156">
        <f t="shared" si="54"/>
        <v>17.163853228048684</v>
      </c>
      <c r="K201" s="156">
        <f t="shared" si="54"/>
        <v>13.799399009531566</v>
      </c>
      <c r="L201" s="156">
        <f t="shared" si="54"/>
        <v>17.771292728700434</v>
      </c>
      <c r="M201" s="156">
        <f t="shared" si="54"/>
        <v>17.581533733665232</v>
      </c>
      <c r="N201" s="156">
        <f t="shared" si="54"/>
        <v>17.736257562508698</v>
      </c>
      <c r="O201" s="156">
        <f t="shared" si="54"/>
        <v>23.840785078983991</v>
      </c>
      <c r="P201" s="156">
        <f t="shared" si="54"/>
        <v>23.852972890247685</v>
      </c>
      <c r="Q201" s="156">
        <f t="shared" si="54"/>
        <v>62.749134199879094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656.75837202734738</v>
      </c>
      <c r="E202" s="156">
        <f t="shared" si="54"/>
        <v>653.98801893949269</v>
      </c>
      <c r="F202" s="156">
        <f t="shared" si="54"/>
        <v>669.81030972028736</v>
      </c>
      <c r="G202" s="156">
        <f t="shared" si="54"/>
        <v>708.98251439724584</v>
      </c>
      <c r="H202" s="156">
        <f t="shared" si="54"/>
        <v>707.36532353710959</v>
      </c>
      <c r="I202" s="156">
        <f t="shared" si="54"/>
        <v>720.77526587597674</v>
      </c>
      <c r="J202" s="156">
        <f t="shared" si="54"/>
        <v>736.61689864642528</v>
      </c>
      <c r="K202" s="156">
        <f t="shared" si="54"/>
        <v>604.81513489393535</v>
      </c>
      <c r="L202" s="156">
        <f t="shared" si="54"/>
        <v>766.79907364689143</v>
      </c>
      <c r="M202" s="156">
        <f t="shared" si="54"/>
        <v>775.14222313291111</v>
      </c>
      <c r="N202" s="156">
        <f t="shared" si="54"/>
        <v>781.28998693584151</v>
      </c>
      <c r="O202" s="156">
        <f t="shared" si="54"/>
        <v>796.28278745546515</v>
      </c>
      <c r="P202" s="156">
        <f t="shared" si="54"/>
        <v>803.73853457583937</v>
      </c>
      <c r="Q202" s="156">
        <f t="shared" si="54"/>
        <v>810.10876241242761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510.55758799584726</v>
      </c>
      <c r="C203" s="157">
        <f t="shared" si="56"/>
        <v>527.42408581526979</v>
      </c>
      <c r="D203" s="157">
        <f t="shared" si="56"/>
        <v>552.83765477941392</v>
      </c>
      <c r="E203" s="157">
        <f t="shared" si="56"/>
        <v>539.26125428841647</v>
      </c>
      <c r="F203" s="157">
        <f t="shared" si="56"/>
        <v>612.57870385294837</v>
      </c>
      <c r="G203" s="157">
        <f t="shared" si="56"/>
        <v>605.74106192466502</v>
      </c>
      <c r="H203" s="157">
        <f t="shared" si="56"/>
        <v>627.20400652162073</v>
      </c>
      <c r="I203" s="157">
        <f t="shared" si="56"/>
        <v>615.59992411899918</v>
      </c>
      <c r="J203" s="157">
        <f t="shared" si="56"/>
        <v>625.46183952890431</v>
      </c>
      <c r="K203" s="157">
        <f t="shared" si="56"/>
        <v>615.832787788171</v>
      </c>
      <c r="L203" s="157">
        <f t="shared" si="56"/>
        <v>666.20309023099549</v>
      </c>
      <c r="M203" s="157">
        <f t="shared" si="56"/>
        <v>664.75616139661463</v>
      </c>
      <c r="N203" s="157">
        <f t="shared" si="56"/>
        <v>670.96833810151998</v>
      </c>
      <c r="O203" s="157">
        <f t="shared" si="56"/>
        <v>664.82421925929884</v>
      </c>
      <c r="P203" s="157">
        <f t="shared" si="56"/>
        <v>664.90053196608972</v>
      </c>
      <c r="Q203" s="157">
        <f t="shared" si="56"/>
        <v>732.33850177640068</v>
      </c>
    </row>
    <row r="204" spans="1:17" ht="12" customHeight="1" x14ac:dyDescent="0.25">
      <c r="A204" s="23" t="s">
        <v>57</v>
      </c>
      <c r="B204" s="156">
        <f>IF(B128=0,0,B128/0.086*1000000/B$16)</f>
        <v>506.02941990670132</v>
      </c>
      <c r="C204" s="156">
        <f t="shared" ref="C204:Q204" si="57">IF(C128=0,0,C128/0.086*1000000/C$16)</f>
        <v>551.68474064494012</v>
      </c>
      <c r="D204" s="156">
        <f t="shared" si="57"/>
        <v>592.30172310613386</v>
      </c>
      <c r="E204" s="156">
        <f t="shared" si="57"/>
        <v>549.91770003110537</v>
      </c>
      <c r="F204" s="156">
        <f t="shared" si="57"/>
        <v>636.88986335194375</v>
      </c>
      <c r="G204" s="156">
        <f t="shared" si="57"/>
        <v>632.13477429341265</v>
      </c>
      <c r="H204" s="156">
        <f t="shared" si="57"/>
        <v>645.44951475374751</v>
      </c>
      <c r="I204" s="156">
        <f t="shared" si="57"/>
        <v>626.04851538140406</v>
      </c>
      <c r="J204" s="156">
        <f t="shared" si="57"/>
        <v>630.38498347256689</v>
      </c>
      <c r="K204" s="156">
        <f t="shared" si="57"/>
        <v>628.69583620889648</v>
      </c>
      <c r="L204" s="156">
        <f t="shared" si="57"/>
        <v>676.10269721665793</v>
      </c>
      <c r="M204" s="156">
        <f t="shared" si="57"/>
        <v>676.27442428351299</v>
      </c>
      <c r="N204" s="156">
        <f t="shared" si="57"/>
        <v>676.75526312907493</v>
      </c>
      <c r="O204" s="156">
        <f t="shared" si="57"/>
        <v>677.02133298267518</v>
      </c>
      <c r="P204" s="156">
        <f t="shared" si="57"/>
        <v>673.48098841940021</v>
      </c>
      <c r="Q204" s="156">
        <f t="shared" si="57"/>
        <v>728.08850820743874</v>
      </c>
    </row>
    <row r="205" spans="1:17" ht="12" customHeight="1" x14ac:dyDescent="0.25">
      <c r="A205" s="29" t="s">
        <v>140</v>
      </c>
      <c r="B205" s="57">
        <f>IF(B129=0,0,B129/0.086*1000000/B$17)</f>
        <v>510.85431777679293</v>
      </c>
      <c r="C205" s="57">
        <f t="shared" ref="C205:Q205" si="58">IF(C129=0,0,C129/0.086*1000000/C$17)</f>
        <v>515.13324837514858</v>
      </c>
      <c r="D205" s="57">
        <f t="shared" si="58"/>
        <v>544.76537355246467</v>
      </c>
      <c r="E205" s="57">
        <f t="shared" si="58"/>
        <v>537.14833962913065</v>
      </c>
      <c r="F205" s="57">
        <f t="shared" si="58"/>
        <v>606.17697062887225</v>
      </c>
      <c r="G205" s="57">
        <f t="shared" si="58"/>
        <v>598.20174178720424</v>
      </c>
      <c r="H205" s="57">
        <f t="shared" si="58"/>
        <v>620.88142267541741</v>
      </c>
      <c r="I205" s="57">
        <f t="shared" si="58"/>
        <v>609.69073876095536</v>
      </c>
      <c r="J205" s="57">
        <f t="shared" si="58"/>
        <v>620.36483295805624</v>
      </c>
      <c r="K205" s="57">
        <f t="shared" si="58"/>
        <v>600.65285969032368</v>
      </c>
      <c r="L205" s="57">
        <f t="shared" si="58"/>
        <v>659.25340500765981</v>
      </c>
      <c r="M205" s="57">
        <f t="shared" si="58"/>
        <v>658.21063828795843</v>
      </c>
      <c r="N205" s="57">
        <f t="shared" si="58"/>
        <v>667.90515305159875</v>
      </c>
      <c r="O205" s="57">
        <f t="shared" si="58"/>
        <v>659.49083953996706</v>
      </c>
      <c r="P205" s="57">
        <f t="shared" si="58"/>
        <v>661.95621398984781</v>
      </c>
      <c r="Q205" s="57">
        <f t="shared" si="58"/>
        <v>733.59505778205755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342.93200413032258</v>
      </c>
      <c r="C207" s="168">
        <f t="shared" ref="C207:Q207" si="59">SUM(C208,C211,C213,C222)</f>
        <v>294.45213310282401</v>
      </c>
      <c r="D207" s="168">
        <f t="shared" si="59"/>
        <v>344.8098192530407</v>
      </c>
      <c r="E207" s="168">
        <f t="shared" si="59"/>
        <v>366.21626867398732</v>
      </c>
      <c r="F207" s="168">
        <f t="shared" si="59"/>
        <v>356.03733084702145</v>
      </c>
      <c r="G207" s="168">
        <f t="shared" si="59"/>
        <v>379.97834114408914</v>
      </c>
      <c r="H207" s="168">
        <f t="shared" si="59"/>
        <v>437.03269084144091</v>
      </c>
      <c r="I207" s="168">
        <f t="shared" si="59"/>
        <v>429.87345302387428</v>
      </c>
      <c r="J207" s="168">
        <f t="shared" si="59"/>
        <v>411.1779090693052</v>
      </c>
      <c r="K207" s="168">
        <f t="shared" si="59"/>
        <v>284.56281758783928</v>
      </c>
      <c r="L207" s="168">
        <f t="shared" si="59"/>
        <v>394.84047852442427</v>
      </c>
      <c r="M207" s="168">
        <f t="shared" si="59"/>
        <v>358.86899136685349</v>
      </c>
      <c r="N207" s="168">
        <f t="shared" si="59"/>
        <v>375.62995564086879</v>
      </c>
      <c r="O207" s="168">
        <f t="shared" si="59"/>
        <v>375.687394421161</v>
      </c>
      <c r="P207" s="168">
        <f t="shared" si="59"/>
        <v>336.08157964471241</v>
      </c>
      <c r="Q207" s="168">
        <f t="shared" si="59"/>
        <v>408.20114065609818</v>
      </c>
    </row>
    <row r="208" spans="1:17" ht="12" customHeight="1" x14ac:dyDescent="0.25">
      <c r="A208" s="158" t="s">
        <v>65</v>
      </c>
      <c r="B208" s="157">
        <f>SUM(B209:B210)</f>
        <v>313.98524723005556</v>
      </c>
      <c r="C208" s="157">
        <f t="shared" ref="C208:Q208" si="60">SUM(C209:C210)</f>
        <v>181.96033524393388</v>
      </c>
      <c r="D208" s="157">
        <f t="shared" si="60"/>
        <v>272.29584849967824</v>
      </c>
      <c r="E208" s="157">
        <f t="shared" si="60"/>
        <v>292.3808053728481</v>
      </c>
      <c r="F208" s="157">
        <f t="shared" si="60"/>
        <v>253.13629561806817</v>
      </c>
      <c r="G208" s="157">
        <f t="shared" si="60"/>
        <v>266.20015650964797</v>
      </c>
      <c r="H208" s="157">
        <f t="shared" si="60"/>
        <v>301.92711916247265</v>
      </c>
      <c r="I208" s="157">
        <f t="shared" si="60"/>
        <v>256.95856614295161</v>
      </c>
      <c r="J208" s="157">
        <f t="shared" si="60"/>
        <v>187.24851396512034</v>
      </c>
      <c r="K208" s="157">
        <f t="shared" si="60"/>
        <v>68.944021354224347</v>
      </c>
      <c r="L208" s="157">
        <f t="shared" si="60"/>
        <v>215.72864165961553</v>
      </c>
      <c r="M208" s="157">
        <f t="shared" si="60"/>
        <v>207.38162701365079</v>
      </c>
      <c r="N208" s="157">
        <f t="shared" si="60"/>
        <v>240.7514321872755</v>
      </c>
      <c r="O208" s="157">
        <f t="shared" si="60"/>
        <v>252.54042140106256</v>
      </c>
      <c r="P208" s="157">
        <f t="shared" si="60"/>
        <v>231.19160445629853</v>
      </c>
      <c r="Q208" s="157">
        <f t="shared" si="60"/>
        <v>306.91849256755705</v>
      </c>
    </row>
    <row r="209" spans="1:17" ht="12" customHeight="1" x14ac:dyDescent="0.25">
      <c r="A209" s="23" t="s">
        <v>84</v>
      </c>
      <c r="B209" s="156">
        <f>IF(B152=0,0,B152*1000000/B$7)</f>
        <v>313.98524723005556</v>
      </c>
      <c r="C209" s="156">
        <f t="shared" ref="C209:Q210" si="61">IF(C152=0,0,C152*1000000/C$7)</f>
        <v>181.96033524393388</v>
      </c>
      <c r="D209" s="156">
        <f t="shared" si="61"/>
        <v>272.29584849967824</v>
      </c>
      <c r="E209" s="156">
        <f t="shared" si="61"/>
        <v>292.3808053728481</v>
      </c>
      <c r="F209" s="156">
        <f t="shared" si="61"/>
        <v>253.13629561806817</v>
      </c>
      <c r="G209" s="156">
        <f t="shared" si="61"/>
        <v>266.20015650964797</v>
      </c>
      <c r="H209" s="156">
        <f t="shared" si="61"/>
        <v>301.92711916247265</v>
      </c>
      <c r="I209" s="156">
        <f t="shared" si="61"/>
        <v>256.95856614295161</v>
      </c>
      <c r="J209" s="156">
        <f t="shared" si="61"/>
        <v>187.24851396512034</v>
      </c>
      <c r="K209" s="156">
        <f t="shared" si="61"/>
        <v>68.944021354224347</v>
      </c>
      <c r="L209" s="156">
        <f t="shared" si="61"/>
        <v>215.72864165961553</v>
      </c>
      <c r="M209" s="156">
        <f t="shared" si="61"/>
        <v>207.38162701365079</v>
      </c>
      <c r="N209" s="156">
        <f t="shared" si="61"/>
        <v>240.7514321872755</v>
      </c>
      <c r="O209" s="156">
        <f t="shared" si="61"/>
        <v>252.54042140106256</v>
      </c>
      <c r="P209" s="156">
        <f t="shared" si="61"/>
        <v>231.19160445629853</v>
      </c>
      <c r="Q209" s="156">
        <f t="shared" si="61"/>
        <v>306.91849256755705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11.147075059809884</v>
      </c>
      <c r="C213" s="157">
        <f t="shared" si="63"/>
        <v>16.405501473006453</v>
      </c>
      <c r="D213" s="157">
        <f t="shared" si="63"/>
        <v>21.347688455639801</v>
      </c>
      <c r="E213" s="157">
        <f t="shared" si="63"/>
        <v>27.551214383838563</v>
      </c>
      <c r="F213" s="157">
        <f t="shared" si="63"/>
        <v>35.587837083565326</v>
      </c>
      <c r="G213" s="157">
        <f t="shared" si="63"/>
        <v>42.647074825042367</v>
      </c>
      <c r="H213" s="157">
        <f t="shared" si="63"/>
        <v>51.143845762696174</v>
      </c>
      <c r="I213" s="157">
        <f t="shared" si="63"/>
        <v>59.284134839440433</v>
      </c>
      <c r="J213" s="157">
        <f t="shared" si="63"/>
        <v>63.896454044200205</v>
      </c>
      <c r="K213" s="157">
        <f t="shared" si="63"/>
        <v>48.447360536861645</v>
      </c>
      <c r="L213" s="157">
        <f t="shared" si="63"/>
        <v>42.748671140326245</v>
      </c>
      <c r="M213" s="157">
        <f t="shared" si="63"/>
        <v>31.69599928196185</v>
      </c>
      <c r="N213" s="157">
        <f t="shared" si="63"/>
        <v>20.470673807001173</v>
      </c>
      <c r="O213" s="157">
        <f t="shared" si="63"/>
        <v>22.662822756495387</v>
      </c>
      <c r="P213" s="157">
        <f t="shared" si="63"/>
        <v>21.002140365945188</v>
      </c>
      <c r="Q213" s="157">
        <f t="shared" si="63"/>
        <v>20.305146388975437</v>
      </c>
    </row>
    <row r="214" spans="1:17" ht="12" customHeight="1" x14ac:dyDescent="0.25">
      <c r="A214" s="167" t="s">
        <v>169</v>
      </c>
      <c r="B214" s="132">
        <f>IF(B157=0,0,B157*1000000/B$11)</f>
        <v>350.33495604197827</v>
      </c>
      <c r="C214" s="132">
        <f t="shared" ref="C214:Q214" si="64">IF(C157=0,0,C157*1000000/C$11)</f>
        <v>365.28146382342402</v>
      </c>
      <c r="D214" s="132">
        <f t="shared" si="64"/>
        <v>357.57620530231782</v>
      </c>
      <c r="E214" s="132">
        <f t="shared" si="64"/>
        <v>353.57180503620958</v>
      </c>
      <c r="F214" s="132">
        <f t="shared" si="64"/>
        <v>359.34404005237064</v>
      </c>
      <c r="G214" s="132">
        <f t="shared" si="64"/>
        <v>377.49446388688648</v>
      </c>
      <c r="H214" s="132">
        <f t="shared" si="64"/>
        <v>373.79641877475888</v>
      </c>
      <c r="I214" s="132">
        <f t="shared" si="64"/>
        <v>378.47198464796128</v>
      </c>
      <c r="J214" s="132">
        <f t="shared" si="64"/>
        <v>383.95740438484574</v>
      </c>
      <c r="K214" s="132">
        <f t="shared" si="64"/>
        <v>312.87990970354321</v>
      </c>
      <c r="L214" s="132">
        <f t="shared" si="64"/>
        <v>393.80403590762768</v>
      </c>
      <c r="M214" s="132">
        <f t="shared" si="64"/>
        <v>393.03484670085334</v>
      </c>
      <c r="N214" s="132">
        <f t="shared" si="64"/>
        <v>391.36737853258751</v>
      </c>
      <c r="O214" s="132">
        <f t="shared" si="64"/>
        <v>395.99930698116708</v>
      </c>
      <c r="P214" s="132">
        <f t="shared" si="64"/>
        <v>393.55842902548613</v>
      </c>
      <c r="Q214" s="132">
        <f t="shared" si="64"/>
        <v>407.08248665701734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7.1515241060489174</v>
      </c>
      <c r="E215" s="132">
        <f t="shared" si="65"/>
        <v>7.0714361007246431</v>
      </c>
      <c r="F215" s="132">
        <f t="shared" si="65"/>
        <v>7.186880801048007</v>
      </c>
      <c r="G215" s="132">
        <f t="shared" si="65"/>
        <v>7.5498892777370461</v>
      </c>
      <c r="H215" s="132">
        <f t="shared" si="65"/>
        <v>7.4759283754947097</v>
      </c>
      <c r="I215" s="132">
        <f t="shared" si="65"/>
        <v>7.5694396929591301</v>
      </c>
      <c r="J215" s="132">
        <f t="shared" si="65"/>
        <v>7.6791480876974401</v>
      </c>
      <c r="K215" s="132">
        <f t="shared" si="65"/>
        <v>6.2575981940708623</v>
      </c>
      <c r="L215" s="132">
        <f t="shared" si="65"/>
        <v>7.8760807181524548</v>
      </c>
      <c r="M215" s="132">
        <f t="shared" si="65"/>
        <v>7.8606969340169943</v>
      </c>
      <c r="N215" s="132">
        <f t="shared" si="65"/>
        <v>7.8273475706517583</v>
      </c>
      <c r="O215" s="132">
        <f t="shared" si="65"/>
        <v>10.691981288491482</v>
      </c>
      <c r="P215" s="132">
        <f t="shared" si="65"/>
        <v>10.626077583688041</v>
      </c>
      <c r="Q215" s="132">
        <f t="shared" si="65"/>
        <v>27.274526606020085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7.1515241060489174</v>
      </c>
      <c r="E216" s="165">
        <f t="shared" si="65"/>
        <v>7.0714361007246431</v>
      </c>
      <c r="F216" s="165">
        <f t="shared" si="65"/>
        <v>7.186880801048007</v>
      </c>
      <c r="G216" s="165">
        <f t="shared" si="65"/>
        <v>7.5498892777370461</v>
      </c>
      <c r="H216" s="165">
        <f t="shared" si="65"/>
        <v>7.4759283754947097</v>
      </c>
      <c r="I216" s="165">
        <f t="shared" si="65"/>
        <v>7.5694396929591301</v>
      </c>
      <c r="J216" s="165">
        <f t="shared" si="65"/>
        <v>7.6791480876974401</v>
      </c>
      <c r="K216" s="165">
        <f t="shared" si="65"/>
        <v>6.2575981940708623</v>
      </c>
      <c r="L216" s="165">
        <f t="shared" si="65"/>
        <v>7.8760807181524548</v>
      </c>
      <c r="M216" s="165">
        <f t="shared" si="65"/>
        <v>7.8606969340169943</v>
      </c>
      <c r="N216" s="165">
        <f t="shared" si="65"/>
        <v>7.8273475706517583</v>
      </c>
      <c r="O216" s="165">
        <f t="shared" si="65"/>
        <v>10.691981288491482</v>
      </c>
      <c r="P216" s="165">
        <f t="shared" si="65"/>
        <v>10.626077583688041</v>
      </c>
      <c r="Q216" s="165">
        <f t="shared" si="65"/>
        <v>27.274526606020085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17.799681840457147</v>
      </c>
      <c r="C222" s="157">
        <f t="shared" ref="C222:Q222" si="68">IF(C165=0,0,C165*1000000/C$5)</f>
        <v>96.086296385883671</v>
      </c>
      <c r="D222" s="157">
        <f t="shared" si="68"/>
        <v>51.166282297722667</v>
      </c>
      <c r="E222" s="157">
        <f t="shared" si="68"/>
        <v>46.284248917300673</v>
      </c>
      <c r="F222" s="157">
        <f t="shared" si="68"/>
        <v>67.313198145387943</v>
      </c>
      <c r="G222" s="157">
        <f t="shared" si="68"/>
        <v>71.131109809398808</v>
      </c>
      <c r="H222" s="157">
        <f t="shared" si="68"/>
        <v>83.961725916272101</v>
      </c>
      <c r="I222" s="157">
        <f t="shared" si="68"/>
        <v>113.63075204148222</v>
      </c>
      <c r="J222" s="157">
        <f t="shared" si="68"/>
        <v>160.03294105998469</v>
      </c>
      <c r="K222" s="157">
        <f t="shared" si="68"/>
        <v>167.17143569675329</v>
      </c>
      <c r="L222" s="157">
        <f t="shared" si="68"/>
        <v>136.36316572448246</v>
      </c>
      <c r="M222" s="157">
        <f t="shared" si="68"/>
        <v>119.79136507124085</v>
      </c>
      <c r="N222" s="157">
        <f t="shared" si="68"/>
        <v>114.40784964659211</v>
      </c>
      <c r="O222" s="157">
        <f t="shared" si="68"/>
        <v>100.48415026360308</v>
      </c>
      <c r="P222" s="157">
        <f t="shared" si="68"/>
        <v>83.887834822468662</v>
      </c>
      <c r="Q222" s="157">
        <f t="shared" si="68"/>
        <v>80.97750169956565</v>
      </c>
    </row>
    <row r="223" spans="1:17" ht="12" customHeight="1" x14ac:dyDescent="0.25">
      <c r="A223" s="23" t="s">
        <v>57</v>
      </c>
      <c r="B223" s="156">
        <f>IF(B166=0,0,B166*1000000/B$16)</f>
        <v>289.42712364975961</v>
      </c>
      <c r="C223" s="156">
        <f t="shared" ref="C223:Q223" si="69">IF(C166=0,0,C166*1000000/C$16)</f>
        <v>285.74924505281621</v>
      </c>
      <c r="D223" s="156">
        <f t="shared" si="69"/>
        <v>301.30990389014818</v>
      </c>
      <c r="E223" s="156">
        <f t="shared" si="69"/>
        <v>279.71799654203926</v>
      </c>
      <c r="F223" s="156">
        <f t="shared" si="69"/>
        <v>322.94114126951683</v>
      </c>
      <c r="G223" s="156">
        <f t="shared" si="69"/>
        <v>320.14746918254139</v>
      </c>
      <c r="H223" s="156">
        <f t="shared" si="69"/>
        <v>326.2557624451552</v>
      </c>
      <c r="I223" s="156">
        <f t="shared" si="69"/>
        <v>314.55206538375324</v>
      </c>
      <c r="J223" s="156">
        <f t="shared" si="69"/>
        <v>314.60704129209995</v>
      </c>
      <c r="K223" s="156">
        <f t="shared" si="69"/>
        <v>308.82785581079708</v>
      </c>
      <c r="L223" s="156">
        <f t="shared" si="69"/>
        <v>330.60818612631647</v>
      </c>
      <c r="M223" s="156">
        <f t="shared" si="69"/>
        <v>330.59016778973472</v>
      </c>
      <c r="N223" s="156">
        <f t="shared" si="69"/>
        <v>330.54550952633559</v>
      </c>
      <c r="O223" s="156">
        <f t="shared" si="69"/>
        <v>330.28526562757219</v>
      </c>
      <c r="P223" s="156">
        <f t="shared" si="69"/>
        <v>328.3573246890075</v>
      </c>
      <c r="Q223" s="156">
        <f t="shared" si="69"/>
        <v>354.8641091443489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29.974182818431501</v>
      </c>
      <c r="C226" s="184">
        <f>C169/RES_summary!C$19</f>
        <v>27.279292340160577</v>
      </c>
      <c r="D226" s="184">
        <f>D169/RES_summary!D$19</f>
        <v>29.185423971958485</v>
      </c>
      <c r="E226" s="184">
        <f>E169/RES_summary!E$19</f>
        <v>30.881686234537629</v>
      </c>
      <c r="F226" s="184">
        <f>F169/RES_summary!F$19</f>
        <v>29.678645342647584</v>
      </c>
      <c r="G226" s="184">
        <f>G169/RES_summary!G$19</f>
        <v>30.097976218196276</v>
      </c>
      <c r="H226" s="184">
        <f>H169/RES_summary!H$19</f>
        <v>31.86275404110155</v>
      </c>
      <c r="I226" s="184">
        <f>I169/RES_summary!I$19</f>
        <v>30.511276977395667</v>
      </c>
      <c r="J226" s="184">
        <f>J169/RES_summary!J$19</f>
        <v>28.955886012550629</v>
      </c>
      <c r="K226" s="184">
        <f>K169/RES_summary!K$19</f>
        <v>22.275597061196631</v>
      </c>
      <c r="L226" s="184">
        <f>L169/RES_summary!L$19</f>
        <v>28.72865025149741</v>
      </c>
      <c r="M226" s="184">
        <f>M169/RES_summary!M$19</f>
        <v>27.86494752156678</v>
      </c>
      <c r="N226" s="184">
        <f>N169/RES_summary!N$19</f>
        <v>28.943638359191304</v>
      </c>
      <c r="O226" s="184">
        <f>O169/RES_summary!O$19</f>
        <v>28.908593216376353</v>
      </c>
      <c r="P226" s="184">
        <f>P169/RES_summary!P$19</f>
        <v>27.772117074044203</v>
      </c>
      <c r="Q226" s="184">
        <f>Q169/RES_summary!Q$19</f>
        <v>31.784750699774175</v>
      </c>
    </row>
    <row r="227" spans="1:17" ht="12" customHeight="1" x14ac:dyDescent="0.25">
      <c r="A227" s="158" t="s">
        <v>65</v>
      </c>
      <c r="B227" s="178">
        <f>B170/RES_summary!B$19</f>
        <v>11.736008545839256</v>
      </c>
      <c r="C227" s="178">
        <f>C170/RES_summary!C$19</f>
        <v>7.138943329414694</v>
      </c>
      <c r="D227" s="178">
        <f>D170/RES_summary!D$19</f>
        <v>10.087768850698044</v>
      </c>
      <c r="E227" s="178">
        <f>E170/RES_summary!E$19</f>
        <v>11.854812870009468</v>
      </c>
      <c r="F227" s="178">
        <f>F170/RES_summary!F$19</f>
        <v>9.6902386275627617</v>
      </c>
      <c r="G227" s="178">
        <f>G170/RES_summary!G$19</f>
        <v>9.803747672864505</v>
      </c>
      <c r="H227" s="178">
        <f>H170/RES_summary!H$19</f>
        <v>11.131827509967415</v>
      </c>
      <c r="I227" s="178">
        <f>I170/RES_summary!I$19</f>
        <v>9.4558428519683471</v>
      </c>
      <c r="J227" s="178">
        <f>J170/RES_summary!J$19</f>
        <v>6.9646841024826047</v>
      </c>
      <c r="K227" s="178">
        <f>K170/RES_summary!K$19</f>
        <v>2.5194878148078557</v>
      </c>
      <c r="L227" s="178">
        <f>L170/RES_summary!L$19</f>
        <v>7.9806952815272041</v>
      </c>
      <c r="M227" s="178">
        <f>M170/RES_summary!M$19</f>
        <v>7.5948307239763198</v>
      </c>
      <c r="N227" s="178">
        <f>N170/RES_summary!N$19</f>
        <v>8.8575138169081793</v>
      </c>
      <c r="O227" s="178">
        <f>O170/RES_summary!O$19</f>
        <v>9.0808907383578088</v>
      </c>
      <c r="P227" s="178">
        <f>P170/RES_summary!P$19</f>
        <v>8.3343982922484905</v>
      </c>
      <c r="Q227" s="178">
        <f>Q170/RES_summary!Q$19</f>
        <v>11.190814613478688</v>
      </c>
    </row>
    <row r="228" spans="1:17" ht="12" customHeight="1" x14ac:dyDescent="0.25">
      <c r="A228" s="23" t="s">
        <v>84</v>
      </c>
      <c r="B228" s="177">
        <f>B171/RES_summary!B$19</f>
        <v>11.514055177334532</v>
      </c>
      <c r="C228" s="177">
        <f>C171/RES_summary!C$19</f>
        <v>6.6694389088348816</v>
      </c>
      <c r="D228" s="177">
        <f>D171/RES_summary!D$19</f>
        <v>9.9734241822079301</v>
      </c>
      <c r="E228" s="177">
        <f>E171/RES_summary!E$19</f>
        <v>10.699393127791929</v>
      </c>
      <c r="F228" s="177">
        <f>F171/RES_summary!F$19</f>
        <v>9.2541549256771205</v>
      </c>
      <c r="G228" s="177">
        <f>G171/RES_summary!G$19</f>
        <v>9.7187924149934943</v>
      </c>
      <c r="H228" s="177">
        <f>H171/RES_summary!H$19</f>
        <v>11.005648456387267</v>
      </c>
      <c r="I228" s="177">
        <f>I171/RES_summary!I$19</f>
        <v>9.3486610526819636</v>
      </c>
      <c r="J228" s="177">
        <f>J171/RES_summary!J$19</f>
        <v>6.796706702960468</v>
      </c>
      <c r="K228" s="177">
        <f>K171/RES_summary!K$19</f>
        <v>2.4966772606136867</v>
      </c>
      <c r="L228" s="177">
        <f>L171/RES_summary!L$19</f>
        <v>7.7924175287918205</v>
      </c>
      <c r="M228" s="177">
        <f>M171/RES_summary!M$19</f>
        <v>7.4739443731562956</v>
      </c>
      <c r="N228" s="177">
        <f>N171/RES_summary!N$19</f>
        <v>8.6530103515700869</v>
      </c>
      <c r="O228" s="177">
        <f>O171/RES_summary!O$19</f>
        <v>9.0499494949166266</v>
      </c>
      <c r="P228" s="177">
        <f>P171/RES_summary!P$19</f>
        <v>8.2579066083767962</v>
      </c>
      <c r="Q228" s="177">
        <f>Q171/RES_summary!Q$19</f>
        <v>10.923465667663546</v>
      </c>
    </row>
    <row r="229" spans="1:17" ht="12" customHeight="1" x14ac:dyDescent="0.25">
      <c r="A229" s="23" t="s">
        <v>60</v>
      </c>
      <c r="B229" s="177">
        <f>B172/RES_summary!B$19</f>
        <v>0.22195336850472444</v>
      </c>
      <c r="C229" s="177">
        <f>C172/RES_summary!C$19</f>
        <v>0.4695044205798124</v>
      </c>
      <c r="D229" s="177">
        <f>D172/RES_summary!D$19</f>
        <v>0.11434466849011576</v>
      </c>
      <c r="E229" s="177">
        <f>E172/RES_summary!E$19</f>
        <v>1.1554197422175398</v>
      </c>
      <c r="F229" s="177">
        <f>F172/RES_summary!F$19</f>
        <v>0.43608370188564233</v>
      </c>
      <c r="G229" s="177">
        <f>G172/RES_summary!G$19</f>
        <v>8.4955257871010353E-2</v>
      </c>
      <c r="H229" s="177">
        <f>H172/RES_summary!H$19</f>
        <v>0.12617905358014786</v>
      </c>
      <c r="I229" s="177">
        <f>I172/RES_summary!I$19</f>
        <v>0.10718179928638365</v>
      </c>
      <c r="J229" s="177">
        <f>J172/RES_summary!J$19</f>
        <v>0.16797739952213669</v>
      </c>
      <c r="K229" s="177">
        <f>K172/RES_summary!K$19</f>
        <v>2.2810554194169431E-2</v>
      </c>
      <c r="L229" s="177">
        <f>L172/RES_summary!L$19</f>
        <v>0.18827775273538369</v>
      </c>
      <c r="M229" s="177">
        <f>M172/RES_summary!M$19</f>
        <v>0.12088635082002515</v>
      </c>
      <c r="N229" s="177">
        <f>N172/RES_summary!N$19</f>
        <v>0.20450346533809127</v>
      </c>
      <c r="O229" s="177">
        <f>O172/RES_summary!O$19</f>
        <v>3.0941243441182556E-2</v>
      </c>
      <c r="P229" s="177">
        <f>P172/RES_summary!P$19</f>
        <v>7.6491683871694555E-2</v>
      </c>
      <c r="Q229" s="177">
        <f>Q172/RES_summary!Q$19</f>
        <v>0.26734894581514301</v>
      </c>
    </row>
    <row r="230" spans="1:17" ht="12" customHeight="1" x14ac:dyDescent="0.25">
      <c r="A230" s="158" t="s">
        <v>112</v>
      </c>
      <c r="B230" s="178">
        <f>B173/RES_summary!B$19</f>
        <v>2.2402050744288191</v>
      </c>
      <c r="C230" s="178">
        <f>C173/RES_summary!C$19</f>
        <v>2.1219458801952902</v>
      </c>
      <c r="D230" s="178">
        <f>D173/RES_summary!D$19</f>
        <v>2.1231323136542466</v>
      </c>
      <c r="E230" s="178">
        <f>E173/RES_summary!E$19</f>
        <v>1.969131213179409</v>
      </c>
      <c r="F230" s="178">
        <f>F173/RES_summary!F$19</f>
        <v>1.9926356190805017</v>
      </c>
      <c r="G230" s="178">
        <f>G173/RES_summary!G$19</f>
        <v>1.985908131654053</v>
      </c>
      <c r="H230" s="178">
        <f>H173/RES_summary!H$19</f>
        <v>2.0463540874196013</v>
      </c>
      <c r="I230" s="178">
        <f>I173/RES_summary!I$19</f>
        <v>1.9368357528013493</v>
      </c>
      <c r="J230" s="178">
        <f>J173/RES_summary!J$19</f>
        <v>1.8858437550610063</v>
      </c>
      <c r="K230" s="178">
        <f>K173/RES_summary!K$19</f>
        <v>2.0483333926427409</v>
      </c>
      <c r="L230" s="178">
        <f>L173/RES_summary!L$19</f>
        <v>2.1057686769156994</v>
      </c>
      <c r="M230" s="178">
        <f>M173/RES_summary!M$19</f>
        <v>2.149999805826607</v>
      </c>
      <c r="N230" s="178">
        <f>N173/RES_summary!N$19</f>
        <v>2.0991611579010399</v>
      </c>
      <c r="O230" s="178">
        <f>O173/RES_summary!O$19</f>
        <v>2.0989623771520307</v>
      </c>
      <c r="P230" s="178">
        <f>P173/RES_summary!P$19</f>
        <v>2.0421726728801235</v>
      </c>
      <c r="Q230" s="178">
        <f>Q173/RES_summary!Q$19</f>
        <v>2.0481930986288877</v>
      </c>
    </row>
    <row r="231" spans="1:17" ht="12" customHeight="1" x14ac:dyDescent="0.25">
      <c r="A231" s="23" t="s">
        <v>60</v>
      </c>
      <c r="B231" s="177">
        <f>B174/RES_summary!B$19</f>
        <v>2.2402050744288191</v>
      </c>
      <c r="C231" s="177">
        <f>C174/RES_summary!C$19</f>
        <v>2.1219458801952902</v>
      </c>
      <c r="D231" s="177">
        <f>D174/RES_summary!D$19</f>
        <v>2.1231323136542466</v>
      </c>
      <c r="E231" s="177">
        <f>E174/RES_summary!E$19</f>
        <v>1.969131213179409</v>
      </c>
      <c r="F231" s="177">
        <f>F174/RES_summary!F$19</f>
        <v>1.9926356190805017</v>
      </c>
      <c r="G231" s="177">
        <f>G174/RES_summary!G$19</f>
        <v>1.985908131654053</v>
      </c>
      <c r="H231" s="177">
        <f>H174/RES_summary!H$19</f>
        <v>2.0463540874196013</v>
      </c>
      <c r="I231" s="177">
        <f>I174/RES_summary!I$19</f>
        <v>1.9368357528013493</v>
      </c>
      <c r="J231" s="177">
        <f>J174/RES_summary!J$19</f>
        <v>1.8858437550610063</v>
      </c>
      <c r="K231" s="177">
        <f>K174/RES_summary!K$19</f>
        <v>2.0483333926427409</v>
      </c>
      <c r="L231" s="177">
        <f>L174/RES_summary!L$19</f>
        <v>2.1057686769156994</v>
      </c>
      <c r="M231" s="177">
        <f>M174/RES_summary!M$19</f>
        <v>2.149999805826607</v>
      </c>
      <c r="N231" s="177">
        <f>N174/RES_summary!N$19</f>
        <v>2.0991611579010399</v>
      </c>
      <c r="O231" s="177">
        <f>O174/RES_summary!O$19</f>
        <v>2.0989623771520307</v>
      </c>
      <c r="P231" s="177">
        <f>P174/RES_summary!P$19</f>
        <v>2.0421726728801235</v>
      </c>
      <c r="Q231" s="177">
        <f>Q174/RES_summary!Q$19</f>
        <v>2.0481930986288877</v>
      </c>
    </row>
    <row r="232" spans="1:17" ht="12" customHeight="1" x14ac:dyDescent="0.25">
      <c r="A232" s="158" t="s">
        <v>63</v>
      </c>
      <c r="B232" s="178">
        <f>B175/RES_summary!B$19</f>
        <v>10.235559480848169</v>
      </c>
      <c r="C232" s="178">
        <f>C175/RES_summary!C$19</f>
        <v>10.854250348204848</v>
      </c>
      <c r="D232" s="178">
        <f>D175/RES_summary!D$19</f>
        <v>10.364983949908607</v>
      </c>
      <c r="E232" s="178">
        <f>E175/RES_summary!E$19</f>
        <v>10.696633954786797</v>
      </c>
      <c r="F232" s="178">
        <f>F175/RES_summary!F$19</f>
        <v>10.567725517470155</v>
      </c>
      <c r="G232" s="178">
        <f>G175/RES_summary!G$19</f>
        <v>10.935213592221899</v>
      </c>
      <c r="H232" s="178">
        <f>H175/RES_summary!H$19</f>
        <v>10.924985155309574</v>
      </c>
      <c r="I232" s="178">
        <f>I175/RES_summary!I$19</f>
        <v>11.05867838533017</v>
      </c>
      <c r="J232" s="178">
        <f>J175/RES_summary!J$19</f>
        <v>11.250919439126266</v>
      </c>
      <c r="K232" s="178">
        <f>K175/RES_summary!K$19</f>
        <v>8.9077869767236972</v>
      </c>
      <c r="L232" s="178">
        <f>L175/RES_summary!L$19</f>
        <v>9.9051412236913805</v>
      </c>
      <c r="M232" s="178">
        <f>M175/RES_summary!M$19</f>
        <v>9.6965672759385964</v>
      </c>
      <c r="N232" s="178">
        <f>N175/RES_summary!N$19</f>
        <v>9.6242904864303433</v>
      </c>
      <c r="O232" s="178">
        <f>O175/RES_summary!O$19</f>
        <v>9.6868763351212728</v>
      </c>
      <c r="P232" s="178">
        <f>P175/RES_summary!P$19</f>
        <v>9.6515545803636176</v>
      </c>
      <c r="Q232" s="178">
        <f>Q175/RES_summary!Q$19</f>
        <v>10.231056588313917</v>
      </c>
    </row>
    <row r="233" spans="1:17" ht="12" customHeight="1" x14ac:dyDescent="0.25">
      <c r="A233" s="167" t="s">
        <v>169</v>
      </c>
      <c r="B233" s="183">
        <f>B176/RES_summary!B$19</f>
        <v>12.847024024223908</v>
      </c>
      <c r="C233" s="183">
        <f>C176/RES_summary!C$19</f>
        <v>13.388755325352275</v>
      </c>
      <c r="D233" s="183">
        <f>D176/RES_summary!D$19</f>
        <v>13.097001634780701</v>
      </c>
      <c r="E233" s="183">
        <f>E176/RES_summary!E$19</f>
        <v>12.938618648926928</v>
      </c>
      <c r="F233" s="183">
        <f>F176/RES_summary!F$19</f>
        <v>13.136896904269944</v>
      </c>
      <c r="G233" s="183">
        <f>G176/RES_summary!G$19</f>
        <v>13.782074287371564</v>
      </c>
      <c r="H233" s="183">
        <f>H176/RES_summary!H$19</f>
        <v>13.62538082270696</v>
      </c>
      <c r="I233" s="183">
        <f>I176/RES_summary!I$19</f>
        <v>13.769559643484552</v>
      </c>
      <c r="J233" s="183">
        <f>J176/RES_summary!J$19</f>
        <v>13.936804136773523</v>
      </c>
      <c r="K233" s="183">
        <f>K176/RES_summary!K$19</f>
        <v>11.330353822069831</v>
      </c>
      <c r="L233" s="183">
        <f>L176/RES_summary!L$19</f>
        <v>14.2247475750459</v>
      </c>
      <c r="M233" s="183">
        <f>M176/RES_summary!M$19</f>
        <v>14.164806319900405</v>
      </c>
      <c r="N233" s="183">
        <f>N176/RES_summary!N$19</f>
        <v>14.066400132876616</v>
      </c>
      <c r="O233" s="183">
        <f>O176/RES_summary!O$19</f>
        <v>14.190891534587687</v>
      </c>
      <c r="P233" s="183">
        <f>P176/RES_summary!P$19</f>
        <v>14.057468736700102</v>
      </c>
      <c r="Q233" s="183">
        <f>Q176/RES_summary!Q$19</f>
        <v>14.488379405572118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5.7273017971335838</v>
      </c>
      <c r="E234" s="183">
        <f>E177/RES_summary!E$19</f>
        <v>5.6961576279788124</v>
      </c>
      <c r="F234" s="183">
        <f>F177/RES_summary!F$19</f>
        <v>5.8261880670382977</v>
      </c>
      <c r="G234" s="183">
        <f>G177/RES_summary!G$19</f>
        <v>6.1566194199638771</v>
      </c>
      <c r="H234" s="183">
        <f>H177/RES_summary!H$19</f>
        <v>6.1307495771304676</v>
      </c>
      <c r="I234" s="183">
        <f>I177/RES_summary!I$19</f>
        <v>6.233332422739684</v>
      </c>
      <c r="J234" s="183">
        <f>J177/RES_summary!J$19</f>
        <v>6.353534250161518</v>
      </c>
      <c r="K234" s="183">
        <f>K177/RES_summary!K$19</f>
        <v>5.202814455825064</v>
      </c>
      <c r="L234" s="183">
        <f>L177/RES_summary!L$19</f>
        <v>6.5774700205371079</v>
      </c>
      <c r="M234" s="183">
        <f>M177/RES_summary!M$19</f>
        <v>6.6303327448654752</v>
      </c>
      <c r="N234" s="183">
        <f>N177/RES_summary!N$19</f>
        <v>6.6613272619137645</v>
      </c>
      <c r="O234" s="183">
        <f>O177/RES_summary!O$19</f>
        <v>6.8664016838258934</v>
      </c>
      <c r="P234" s="183">
        <f>P177/RES_summary!P$19</f>
        <v>6.9021813719193474</v>
      </c>
      <c r="Q234" s="183">
        <f>Q177/RES_summary!Q$19</f>
        <v>7.5214672220694831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0.26194003269570781</v>
      </c>
      <c r="E235" s="182">
        <f>E178/RES_summary!E$19</f>
        <v>0.25877237297855504</v>
      </c>
      <c r="F235" s="182">
        <f>F178/RES_summary!F$19</f>
        <v>0.26273793808542062</v>
      </c>
      <c r="G235" s="182">
        <f>G178/RES_summary!G$19</f>
        <v>0.27564148574740638</v>
      </c>
      <c r="H235" s="182">
        <f>H178/RES_summary!H$19</f>
        <v>0.27250761645412214</v>
      </c>
      <c r="I235" s="182">
        <f>I178/RES_summary!I$19</f>
        <v>0.2753911928696875</v>
      </c>
      <c r="J235" s="182">
        <f>J178/RES_summary!J$19</f>
        <v>0.27873608273548944</v>
      </c>
      <c r="K235" s="182">
        <f>K178/RES_summary!K$19</f>
        <v>0.22660707644139655</v>
      </c>
      <c r="L235" s="182">
        <f>L178/RES_summary!L$19</f>
        <v>0.28449495150091442</v>
      </c>
      <c r="M235" s="182">
        <f>M178/RES_summary!M$19</f>
        <v>0.28329612639800555</v>
      </c>
      <c r="N235" s="182">
        <f>N178/RES_summary!N$19</f>
        <v>0.28132800265753272</v>
      </c>
      <c r="O235" s="182">
        <f>O178/RES_summary!O$19</f>
        <v>0.38315407143386643</v>
      </c>
      <c r="P235" s="182">
        <f>P178/RES_summary!P$19</f>
        <v>0.37955165589089973</v>
      </c>
      <c r="Q235" s="182">
        <f>Q178/RES_summary!Q$19</f>
        <v>0.97072142017332896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5.4653617644378754</v>
      </c>
      <c r="E236" s="181">
        <f>E179/RES_summary!E$19</f>
        <v>5.4373852550002564</v>
      </c>
      <c r="F236" s="181">
        <f>F179/RES_summary!F$19</f>
        <v>5.5634501289528782</v>
      </c>
      <c r="G236" s="181">
        <f>G179/RES_summary!G$19</f>
        <v>5.8809779342164719</v>
      </c>
      <c r="H236" s="181">
        <f>H179/RES_summary!H$19</f>
        <v>5.8582419606763452</v>
      </c>
      <c r="I236" s="181">
        <f>I179/RES_summary!I$19</f>
        <v>5.9579412298699967</v>
      </c>
      <c r="J236" s="181">
        <f>J179/RES_summary!J$19</f>
        <v>6.0747981674260281</v>
      </c>
      <c r="K236" s="181">
        <f>K179/RES_summary!K$19</f>
        <v>4.9762073793836663</v>
      </c>
      <c r="L236" s="181">
        <f>L179/RES_summary!L$19</f>
        <v>6.2929750690361921</v>
      </c>
      <c r="M236" s="181">
        <f>M179/RES_summary!M$19</f>
        <v>6.3470366184674694</v>
      </c>
      <c r="N236" s="181">
        <f>N179/RES_summary!N$19</f>
        <v>6.3799992592562322</v>
      </c>
      <c r="O236" s="181">
        <f>O179/RES_summary!O$19</f>
        <v>6.4832476123920273</v>
      </c>
      <c r="P236" s="181">
        <f>P179/RES_summary!P$19</f>
        <v>6.5226297160284483</v>
      </c>
      <c r="Q236" s="181">
        <f>Q179/RES_summary!Q$19</f>
        <v>6.550745801896154</v>
      </c>
    </row>
    <row r="237" spans="1:17" ht="12" customHeight="1" x14ac:dyDescent="0.25">
      <c r="A237" s="163" t="s">
        <v>142</v>
      </c>
      <c r="B237" s="180">
        <f>B180/RES_summary!B$19</f>
        <v>10.149736275146513</v>
      </c>
      <c r="C237" s="180">
        <f>C180/RES_summary!C$19</f>
        <v>10.735068089685786</v>
      </c>
      <c r="D237" s="180">
        <f>D180/RES_summary!D$19</f>
        <v>10.319217813299217</v>
      </c>
      <c r="E237" s="180">
        <f>E180/RES_summary!E$19</f>
        <v>10.719292682182415</v>
      </c>
      <c r="F237" s="180">
        <f>F180/RES_summary!F$19</f>
        <v>10.549556957338783</v>
      </c>
      <c r="G237" s="180">
        <f>G180/RES_summary!G$19</f>
        <v>10.90509804481678</v>
      </c>
      <c r="H237" s="180">
        <f>H180/RES_summary!H$19</f>
        <v>10.883197317314515</v>
      </c>
      <c r="I237" s="180">
        <f>I180/RES_summary!I$19</f>
        <v>11.075500366787532</v>
      </c>
      <c r="J237" s="180">
        <f>J180/RES_summary!J$19</f>
        <v>11.295217320968177</v>
      </c>
      <c r="K237" s="180">
        <f>K180/RES_summary!K$19</f>
        <v>8.989765474249074</v>
      </c>
      <c r="L237" s="180">
        <f>L180/RES_summary!L$19</f>
        <v>11.442875067495804</v>
      </c>
      <c r="M237" s="180">
        <f>M180/RES_summary!M$19</f>
        <v>11.24250826105513</v>
      </c>
      <c r="N237" s="180">
        <f>N180/RES_summary!N$19</f>
        <v>11.261748735063877</v>
      </c>
      <c r="O237" s="180">
        <f>O180/RES_summary!O$19</f>
        <v>11.168676928641226</v>
      </c>
      <c r="P237" s="180">
        <f>P180/RES_summary!P$19</f>
        <v>11.110646566825915</v>
      </c>
      <c r="Q237" s="180">
        <f>Q180/RES_summary!Q$19</f>
        <v>11.712565627496739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5.6717461207038644</v>
      </c>
      <c r="E238" s="179">
        <f>E181/RES_summary!E$19</f>
        <v>5.6517711086439029</v>
      </c>
      <c r="F238" s="179">
        <f>F181/RES_summary!F$19</f>
        <v>5.7744412680996415</v>
      </c>
      <c r="G238" s="179">
        <f>G181/RES_summary!G$19</f>
        <v>6.099079895112804</v>
      </c>
      <c r="H238" s="179">
        <f>H181/RES_summary!H$19</f>
        <v>6.0759059070226549</v>
      </c>
      <c r="I238" s="179">
        <f>I181/RES_summary!I$19</f>
        <v>6.1794512372057486</v>
      </c>
      <c r="J238" s="179">
        <f>J181/RES_summary!J$19</f>
        <v>6.3007025138453772</v>
      </c>
      <c r="K238" s="179">
        <f>K181/RES_summary!K$19</f>
        <v>5.156002688868643</v>
      </c>
      <c r="L238" s="179">
        <f>L181/RES_summary!L$19</f>
        <v>6.5218325703861062</v>
      </c>
      <c r="M238" s="179">
        <f>M181/RES_summary!M$19</f>
        <v>6.5718867836885693</v>
      </c>
      <c r="N238" s="179">
        <f>N181/RES_summary!N$19</f>
        <v>6.6052342339575105</v>
      </c>
      <c r="O238" s="179">
        <f>O181/RES_summary!O$19</f>
        <v>6.7848018894653395</v>
      </c>
      <c r="P238" s="179">
        <f>P181/RES_summary!P$19</f>
        <v>6.8226171733327456</v>
      </c>
      <c r="Q238" s="179">
        <f>Q181/RES_summary!Q$19</f>
        <v>7.3354876989384348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0.20638435626599047</v>
      </c>
      <c r="E239" s="177">
        <f>E182/RES_summary!E$19</f>
        <v>0.21438585364364801</v>
      </c>
      <c r="F239" s="177">
        <f>F182/RES_summary!F$19</f>
        <v>0.21099113914676379</v>
      </c>
      <c r="G239" s="177">
        <f>G182/RES_summary!G$19</f>
        <v>0.2181019608963333</v>
      </c>
      <c r="H239" s="177">
        <f>H182/RES_summary!H$19</f>
        <v>0.21766394634630859</v>
      </c>
      <c r="I239" s="177">
        <f>I182/RES_summary!I$19</f>
        <v>0.22151000733574808</v>
      </c>
      <c r="J239" s="177">
        <f>J182/RES_summary!J$19</f>
        <v>0.22590434641935073</v>
      </c>
      <c r="K239" s="177">
        <f>K182/RES_summary!K$19</f>
        <v>0.17979530948497771</v>
      </c>
      <c r="L239" s="177">
        <f>L182/RES_summary!L$19</f>
        <v>0.22885750134991334</v>
      </c>
      <c r="M239" s="177">
        <f>M182/RES_summary!M$19</f>
        <v>0.22485016522110055</v>
      </c>
      <c r="N239" s="177">
        <f>N182/RES_summary!N$19</f>
        <v>0.22523497470127637</v>
      </c>
      <c r="O239" s="177">
        <f>O182/RES_summary!O$19</f>
        <v>0.30155427707331189</v>
      </c>
      <c r="P239" s="177">
        <f>P182/RES_summary!P$19</f>
        <v>0.29998745730429793</v>
      </c>
      <c r="Q239" s="177">
        <f>Q182/RES_summary!Q$19</f>
        <v>0.7847418970422807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5.4653617644378754</v>
      </c>
      <c r="E240" s="177">
        <f>E183/RES_summary!E$19</f>
        <v>5.4373852550002537</v>
      </c>
      <c r="F240" s="177">
        <f>F183/RES_summary!F$19</f>
        <v>5.5634501289528782</v>
      </c>
      <c r="G240" s="177">
        <f>G183/RES_summary!G$19</f>
        <v>5.8809779342164701</v>
      </c>
      <c r="H240" s="177">
        <f>H183/RES_summary!H$19</f>
        <v>5.8582419606763478</v>
      </c>
      <c r="I240" s="177">
        <f>I183/RES_summary!I$19</f>
        <v>5.9579412298700012</v>
      </c>
      <c r="J240" s="177">
        <f>J183/RES_summary!J$19</f>
        <v>6.0747981674260263</v>
      </c>
      <c r="K240" s="177">
        <f>K183/RES_summary!K$19</f>
        <v>4.9762073793836645</v>
      </c>
      <c r="L240" s="177">
        <f>L183/RES_summary!L$19</f>
        <v>6.2929750690361921</v>
      </c>
      <c r="M240" s="177">
        <f>M183/RES_summary!M$19</f>
        <v>6.3470366184674685</v>
      </c>
      <c r="N240" s="177">
        <f>N183/RES_summary!N$19</f>
        <v>6.3799992592562349</v>
      </c>
      <c r="O240" s="177">
        <f>O183/RES_summary!O$19</f>
        <v>6.4832476123920264</v>
      </c>
      <c r="P240" s="177">
        <f>P183/RES_summary!P$19</f>
        <v>6.5226297160284483</v>
      </c>
      <c r="Q240" s="177">
        <f>Q183/RES_summary!Q$19</f>
        <v>6.5507458018961531</v>
      </c>
    </row>
    <row r="241" spans="1:17" ht="12" customHeight="1" x14ac:dyDescent="0.25">
      <c r="A241" s="158" t="s">
        <v>62</v>
      </c>
      <c r="B241" s="178">
        <f>B184/RES_summary!B$19</f>
        <v>5.7624097173152595</v>
      </c>
      <c r="C241" s="178">
        <f>C184/RES_summary!C$19</f>
        <v>7.1641527823457416</v>
      </c>
      <c r="D241" s="178">
        <f>D184/RES_summary!D$19</f>
        <v>6.6095388576975918</v>
      </c>
      <c r="E241" s="178">
        <f>E184/RES_summary!E$19</f>
        <v>6.3611081965619523</v>
      </c>
      <c r="F241" s="178">
        <f>F184/RES_summary!F$19</f>
        <v>7.4280455785341681</v>
      </c>
      <c r="G241" s="178">
        <f>G184/RES_summary!G$19</f>
        <v>7.3731068214558171</v>
      </c>
      <c r="H241" s="178">
        <f>H184/RES_summary!H$19</f>
        <v>7.7595872884049566</v>
      </c>
      <c r="I241" s="178">
        <f>I184/RES_summary!I$19</f>
        <v>8.0599199872958049</v>
      </c>
      <c r="J241" s="178">
        <f>J184/RES_summary!J$19</f>
        <v>8.854438715880752</v>
      </c>
      <c r="K241" s="178">
        <f>K184/RES_summary!K$19</f>
        <v>8.7999888770223365</v>
      </c>
      <c r="L241" s="178">
        <f>L184/RES_summary!L$19</f>
        <v>8.737045069363127</v>
      </c>
      <c r="M241" s="178">
        <f>M184/RES_summary!M$19</f>
        <v>8.4235497158252564</v>
      </c>
      <c r="N241" s="178">
        <f>N184/RES_summary!N$19</f>
        <v>8.3626728979517395</v>
      </c>
      <c r="O241" s="178">
        <f>O184/RES_summary!O$19</f>
        <v>8.0418637657452408</v>
      </c>
      <c r="P241" s="178">
        <f>P184/RES_summary!P$19</f>
        <v>7.743991528551974</v>
      </c>
      <c r="Q241" s="178">
        <f>Q184/RES_summary!Q$19</f>
        <v>8.3146863993526843</v>
      </c>
    </row>
    <row r="242" spans="1:17" ht="12" customHeight="1" x14ac:dyDescent="0.25">
      <c r="A242" s="23" t="s">
        <v>57</v>
      </c>
      <c r="B242" s="177">
        <f>B185/RES_summary!B$19</f>
        <v>10.613491878740611</v>
      </c>
      <c r="C242" s="177">
        <f>C185/RES_summary!C$19</f>
        <v>10.473640480880459</v>
      </c>
      <c r="D242" s="177">
        <f>D185/RES_summary!D$19</f>
        <v>11.036126692178717</v>
      </c>
      <c r="E242" s="177">
        <f>E185/RES_summary!E$19</f>
        <v>10.236009871117032</v>
      </c>
      <c r="F242" s="177">
        <f>F185/RES_summary!F$19</f>
        <v>11.806079985037814</v>
      </c>
      <c r="G242" s="177">
        <f>G185/RES_summary!G$19</f>
        <v>11.68837327508437</v>
      </c>
      <c r="H242" s="177">
        <f>H185/RES_summary!H$19</f>
        <v>11.892460135089003</v>
      </c>
      <c r="I242" s="177">
        <f>I185/RES_summary!I$19</f>
        <v>11.444026509152541</v>
      </c>
      <c r="J242" s="177">
        <f>J185/RES_summary!J$19</f>
        <v>11.41953941886495</v>
      </c>
      <c r="K242" s="177">
        <f>K185/RES_summary!K$19</f>
        <v>11.18361635863087</v>
      </c>
      <c r="L242" s="177">
        <f>L185/RES_summary!L$19</f>
        <v>11.942025893796975</v>
      </c>
      <c r="M242" s="177">
        <f>M185/RES_summary!M$19</f>
        <v>11.914327030572688</v>
      </c>
      <c r="N242" s="177">
        <f>N185/RES_summary!N$19</f>
        <v>11.880360127500674</v>
      </c>
      <c r="O242" s="177">
        <f>O185/RES_summary!O$19</f>
        <v>11.835986319582791</v>
      </c>
      <c r="P242" s="177">
        <f>P185/RES_summary!P$19</f>
        <v>11.728557911240399</v>
      </c>
      <c r="Q242" s="177">
        <f>Q185/RES_summary!Q$19</f>
        <v>12.62988710942879</v>
      </c>
    </row>
    <row r="243" spans="1:17" ht="12" customHeight="1" x14ac:dyDescent="0.25">
      <c r="A243" s="29" t="s">
        <v>140</v>
      </c>
      <c r="B243" s="176">
        <f>B186/RES_summary!B$19</f>
        <v>5.4445194537979633</v>
      </c>
      <c r="C243" s="176">
        <f>C186/RES_summary!C$19</f>
        <v>5.4875131533516956</v>
      </c>
      <c r="D243" s="176">
        <f>D186/RES_summary!D$19</f>
        <v>5.7040908542151598</v>
      </c>
      <c r="E243" s="176">
        <f>E186/RES_summary!E$19</f>
        <v>5.5928092018361104</v>
      </c>
      <c r="F243" s="176">
        <f>F186/RES_summary!F$19</f>
        <v>6.2752001818585619</v>
      </c>
      <c r="G243" s="176">
        <f>G186/RES_summary!G$19</f>
        <v>6.1404581202116004</v>
      </c>
      <c r="H243" s="176">
        <f>H186/RES_summary!H$19</f>
        <v>6.327430136824697</v>
      </c>
      <c r="I243" s="176">
        <f>I186/RES_summary!I$19</f>
        <v>6.1460435414853949</v>
      </c>
      <c r="J243" s="176">
        <f>J186/RES_summary!J$19</f>
        <v>6.1987505443360291</v>
      </c>
      <c r="K243" s="176">
        <f>K186/RES_summary!K$19</f>
        <v>5.9870247491279924</v>
      </c>
      <c r="L243" s="176">
        <f>L186/RES_summary!L$19</f>
        <v>6.4870963684803185</v>
      </c>
      <c r="M243" s="176">
        <f>M186/RES_summary!M$19</f>
        <v>6.4398336116510606</v>
      </c>
      <c r="N243" s="176">
        <f>N186/RES_summary!N$19</f>
        <v>6.5006603644307885</v>
      </c>
      <c r="O243" s="176">
        <f>O186/RES_summary!O$19</f>
        <v>6.3828240338688378</v>
      </c>
      <c r="P243" s="176">
        <f>P186/RES_summary!P$19</f>
        <v>6.3767180633330351</v>
      </c>
      <c r="Q243" s="176">
        <f>Q186/RES_summary!Q$19</f>
        <v>7.0388512057512491</v>
      </c>
    </row>
    <row r="245" spans="1:17" ht="12" customHeight="1" x14ac:dyDescent="0.25">
      <c r="A245" s="152" t="s">
        <v>71</v>
      </c>
      <c r="B245" s="184">
        <f>B188/RES_summary!B$19</f>
        <v>18.665938755577287</v>
      </c>
      <c r="C245" s="184">
        <f>C188/RES_summary!C$19</f>
        <v>17.020461638666859</v>
      </c>
      <c r="D245" s="184">
        <f>D188/RES_summary!D$19</f>
        <v>18.498732553754667</v>
      </c>
      <c r="E245" s="184">
        <f>E188/RES_summary!E$19</f>
        <v>19.865753506823385</v>
      </c>
      <c r="F245" s="184">
        <f>F188/RES_summary!F$19</f>
        <v>19.279546197993668</v>
      </c>
      <c r="G245" s="184">
        <f>G188/RES_summary!G$19</f>
        <v>19.625168017386258</v>
      </c>
      <c r="H245" s="184">
        <f>H188/RES_summary!H$19</f>
        <v>20.836350508157356</v>
      </c>
      <c r="I245" s="184">
        <f>I188/RES_summary!I$19</f>
        <v>20.065822826780387</v>
      </c>
      <c r="J245" s="184">
        <f>J188/RES_summary!J$19</f>
        <v>19.247811193153353</v>
      </c>
      <c r="K245" s="184">
        <f>K188/RES_summary!K$19</f>
        <v>16.205222921846772</v>
      </c>
      <c r="L245" s="184">
        <f>L188/RES_summary!L$19</f>
        <v>21.342773315820001</v>
      </c>
      <c r="M245" s="184">
        <f>M188/RES_summary!M$19</f>
        <v>21.640400685830258</v>
      </c>
      <c r="N245" s="184">
        <f>N188/RES_summary!N$19</f>
        <v>22.828829730401122</v>
      </c>
      <c r="O245" s="184">
        <f>O188/RES_summary!O$19</f>
        <v>23.113548985728105</v>
      </c>
      <c r="P245" s="184">
        <f>P188/RES_summary!P$19</f>
        <v>22.950901060210288</v>
      </c>
      <c r="Q245" s="184">
        <f>Q188/RES_summary!Q$19</f>
        <v>25.865986013644168</v>
      </c>
    </row>
    <row r="246" spans="1:17" ht="12" customHeight="1" x14ac:dyDescent="0.25">
      <c r="A246" s="158" t="s">
        <v>65</v>
      </c>
      <c r="B246" s="178">
        <f>B189/RES_summary!B$19</f>
        <v>5.7766419915182015</v>
      </c>
      <c r="C246" s="178">
        <f>C189/RES_summary!C$19</f>
        <v>3.7123597191958142</v>
      </c>
      <c r="D246" s="178">
        <f>D189/RES_summary!D$19</f>
        <v>5.0125564095977273</v>
      </c>
      <c r="E246" s="178">
        <f>E189/RES_summary!E$19</f>
        <v>6.427136213006448</v>
      </c>
      <c r="F246" s="178">
        <f>F189/RES_summary!F$19</f>
        <v>5.0368422961707147</v>
      </c>
      <c r="G246" s="178">
        <f>G189/RES_summary!G$19</f>
        <v>4.9723490360188061</v>
      </c>
      <c r="H246" s="178">
        <f>H189/RES_summary!H$19</f>
        <v>5.685455621681446</v>
      </c>
      <c r="I246" s="178">
        <f>I189/RES_summary!I$19</f>
        <v>4.8517142854749098</v>
      </c>
      <c r="J246" s="178">
        <f>J189/RES_summary!J$19</f>
        <v>3.6582261573587549</v>
      </c>
      <c r="K246" s="178">
        <f>K189/RES_summary!K$19</f>
        <v>1.3266683393502905</v>
      </c>
      <c r="L246" s="178">
        <f>L189/RES_summary!L$19</f>
        <v>4.304026682952836</v>
      </c>
      <c r="M246" s="178">
        <f>M189/RES_summary!M$19</f>
        <v>4.1448193036652068</v>
      </c>
      <c r="N246" s="178">
        <f>N189/RES_summary!N$19</f>
        <v>4.9657894552122608</v>
      </c>
      <c r="O246" s="178">
        <f>O189/RES_summary!O$19</f>
        <v>5.0779979523670642</v>
      </c>
      <c r="P246" s="178">
        <f>P189/RES_summary!P$19</f>
        <v>4.7633720936580302</v>
      </c>
      <c r="Q246" s="178">
        <f>Q189/RES_summary!Q$19</f>
        <v>6.5513267508253579</v>
      </c>
    </row>
    <row r="247" spans="1:17" ht="12" customHeight="1" x14ac:dyDescent="0.25">
      <c r="A247" s="23" t="s">
        <v>84</v>
      </c>
      <c r="B247" s="177">
        <f>B190/RES_summary!B$19</f>
        <v>5.5546886230134769</v>
      </c>
      <c r="C247" s="177">
        <f>C190/RES_summary!C$19</f>
        <v>3.2428552986160017</v>
      </c>
      <c r="D247" s="177">
        <f>D190/RES_summary!D$19</f>
        <v>4.8982117411076125</v>
      </c>
      <c r="E247" s="177">
        <f>E190/RES_summary!E$19</f>
        <v>5.2717164707889088</v>
      </c>
      <c r="F247" s="177">
        <f>F190/RES_summary!F$19</f>
        <v>4.6007585942850726</v>
      </c>
      <c r="G247" s="177">
        <f>G190/RES_summary!G$19</f>
        <v>4.8873937781477963</v>
      </c>
      <c r="H247" s="177">
        <f>H190/RES_summary!H$19</f>
        <v>5.5592765681012981</v>
      </c>
      <c r="I247" s="177">
        <f>I190/RES_summary!I$19</f>
        <v>4.7445324861885263</v>
      </c>
      <c r="J247" s="177">
        <f>J190/RES_summary!J$19</f>
        <v>3.4902487578366181</v>
      </c>
      <c r="K247" s="177">
        <f>K190/RES_summary!K$19</f>
        <v>1.3038577851561213</v>
      </c>
      <c r="L247" s="177">
        <f>L190/RES_summary!L$19</f>
        <v>4.1157489302174532</v>
      </c>
      <c r="M247" s="177">
        <f>M190/RES_summary!M$19</f>
        <v>4.0239329528451808</v>
      </c>
      <c r="N247" s="177">
        <f>N190/RES_summary!N$19</f>
        <v>4.7612859898741693</v>
      </c>
      <c r="O247" s="177">
        <f>O190/RES_summary!O$19</f>
        <v>5.047056708925882</v>
      </c>
      <c r="P247" s="177">
        <f>P190/RES_summary!P$19</f>
        <v>4.6868804097863359</v>
      </c>
      <c r="Q247" s="177">
        <f>Q190/RES_summary!Q$19</f>
        <v>6.2839778050102142</v>
      </c>
    </row>
    <row r="248" spans="1:17" ht="12" customHeight="1" x14ac:dyDescent="0.25">
      <c r="A248" s="23" t="s">
        <v>60</v>
      </c>
      <c r="B248" s="177">
        <f>B191/RES_summary!B$19</f>
        <v>0.22195336850472447</v>
      </c>
      <c r="C248" s="177">
        <f>C191/RES_summary!C$19</f>
        <v>0.46950442057981245</v>
      </c>
      <c r="D248" s="177">
        <f>D191/RES_summary!D$19</f>
        <v>0.11434466849011575</v>
      </c>
      <c r="E248" s="177">
        <f>E191/RES_summary!E$19</f>
        <v>1.1554197422175398</v>
      </c>
      <c r="F248" s="177">
        <f>F191/RES_summary!F$19</f>
        <v>0.43608370188564199</v>
      </c>
      <c r="G248" s="177">
        <f>G191/RES_summary!G$19</f>
        <v>8.4955257871010381E-2</v>
      </c>
      <c r="H248" s="177">
        <f>H191/RES_summary!H$19</f>
        <v>0.12617905358014786</v>
      </c>
      <c r="I248" s="177">
        <f>I191/RES_summary!I$19</f>
        <v>0.10718179928638365</v>
      </c>
      <c r="J248" s="177">
        <f>J191/RES_summary!J$19</f>
        <v>0.16797739952213669</v>
      </c>
      <c r="K248" s="177">
        <f>K191/RES_summary!K$19</f>
        <v>2.2810554194169441E-2</v>
      </c>
      <c r="L248" s="177">
        <f>L191/RES_summary!L$19</f>
        <v>0.18827775273538369</v>
      </c>
      <c r="M248" s="177">
        <f>M191/RES_summary!M$19</f>
        <v>0.12088635082002515</v>
      </c>
      <c r="N248" s="177">
        <f>N191/RES_summary!N$19</f>
        <v>0.2045034653380913</v>
      </c>
      <c r="O248" s="177">
        <f>O191/RES_summary!O$19</f>
        <v>3.0941243441182556E-2</v>
      </c>
      <c r="P248" s="177">
        <f>P191/RES_summary!P$19</f>
        <v>7.6491683871694527E-2</v>
      </c>
      <c r="Q248" s="177">
        <f>Q191/RES_summary!Q$19</f>
        <v>0.26734894581514301</v>
      </c>
    </row>
    <row r="249" spans="1:17" ht="12" customHeight="1" x14ac:dyDescent="0.25">
      <c r="A249" s="158" t="s">
        <v>112</v>
      </c>
      <c r="B249" s="178">
        <f>B192/RES_summary!B$19</f>
        <v>3.2200054189543019</v>
      </c>
      <c r="C249" s="178">
        <f>C192/RES_summary!C$19</f>
        <v>3.0968255262508326</v>
      </c>
      <c r="D249" s="178">
        <f>D192/RES_summary!D$19</f>
        <v>3.2010449801705585</v>
      </c>
      <c r="E249" s="178">
        <f>E192/RES_summary!E$19</f>
        <v>3.014973414919639</v>
      </c>
      <c r="F249" s="178">
        <f>F192/RES_summary!F$19</f>
        <v>3.1906657062951385</v>
      </c>
      <c r="G249" s="178">
        <f>G192/RES_summary!G$19</f>
        <v>3.3332337413417283</v>
      </c>
      <c r="H249" s="178">
        <f>H192/RES_summary!H$19</f>
        <v>3.5836633189595704</v>
      </c>
      <c r="I249" s="178">
        <f>I192/RES_summary!I$19</f>
        <v>3.5435490009892119</v>
      </c>
      <c r="J249" s="178">
        <f>J192/RES_summary!J$19</f>
        <v>3.5858736810979615</v>
      </c>
      <c r="K249" s="178">
        <f>K192/RES_summary!K$19</f>
        <v>4.2748467639684415</v>
      </c>
      <c r="L249" s="178">
        <f>L192/RES_summary!L$19</f>
        <v>4.6700183335339229</v>
      </c>
      <c r="M249" s="178">
        <f>M192/RES_summary!M$19</f>
        <v>5.1862671410355992</v>
      </c>
      <c r="N249" s="178">
        <f>N192/RES_summary!N$19</f>
        <v>5.476220061399351</v>
      </c>
      <c r="O249" s="178">
        <f>O192/RES_summary!O$19</f>
        <v>5.6712497144955725</v>
      </c>
      <c r="P249" s="178">
        <f>P192/RES_summary!P$19</f>
        <v>5.8362834031473874</v>
      </c>
      <c r="Q249" s="178">
        <f>Q192/RES_summary!Q$19</f>
        <v>6.0586544167734484</v>
      </c>
    </row>
    <row r="250" spans="1:17" ht="12" customHeight="1" x14ac:dyDescent="0.25">
      <c r="A250" s="23" t="s">
        <v>60</v>
      </c>
      <c r="B250" s="177">
        <f>B193/RES_summary!B$19</f>
        <v>3.2200054189543019</v>
      </c>
      <c r="C250" s="177">
        <f>C193/RES_summary!C$19</f>
        <v>3.0968255262508326</v>
      </c>
      <c r="D250" s="177">
        <f>D193/RES_summary!D$19</f>
        <v>3.2010449801705585</v>
      </c>
      <c r="E250" s="177">
        <f>E193/RES_summary!E$19</f>
        <v>3.014973414919639</v>
      </c>
      <c r="F250" s="177">
        <f>F193/RES_summary!F$19</f>
        <v>3.1906657062951385</v>
      </c>
      <c r="G250" s="177">
        <f>G193/RES_summary!G$19</f>
        <v>3.3332337413417283</v>
      </c>
      <c r="H250" s="177">
        <f>H193/RES_summary!H$19</f>
        <v>3.5836633189595704</v>
      </c>
      <c r="I250" s="177">
        <f>I193/RES_summary!I$19</f>
        <v>3.5435490009892119</v>
      </c>
      <c r="J250" s="177">
        <f>J193/RES_summary!J$19</f>
        <v>3.5858736810979615</v>
      </c>
      <c r="K250" s="177">
        <f>K193/RES_summary!K$19</f>
        <v>4.2748467639684415</v>
      </c>
      <c r="L250" s="177">
        <f>L193/RES_summary!L$19</f>
        <v>4.6700183335339229</v>
      </c>
      <c r="M250" s="177">
        <f>M193/RES_summary!M$19</f>
        <v>5.1862671410355992</v>
      </c>
      <c r="N250" s="177">
        <f>N193/RES_summary!N$19</f>
        <v>5.476220061399351</v>
      </c>
      <c r="O250" s="177">
        <f>O193/RES_summary!O$19</f>
        <v>5.6712497144955725</v>
      </c>
      <c r="P250" s="177">
        <f>P193/RES_summary!P$19</f>
        <v>5.8362834031473874</v>
      </c>
      <c r="Q250" s="177">
        <f>Q193/RES_summary!Q$19</f>
        <v>6.0586544167734484</v>
      </c>
    </row>
    <row r="251" spans="1:17" ht="12" customHeight="1" x14ac:dyDescent="0.25">
      <c r="A251" s="158" t="s">
        <v>63</v>
      </c>
      <c r="B251" s="178">
        <f>B194/RES_summary!B$19</f>
        <v>5.4155231038846336</v>
      </c>
      <c r="C251" s="178">
        <f>C194/RES_summary!C$19</f>
        <v>5.8190718655809253</v>
      </c>
      <c r="D251" s="178">
        <f>D194/RES_summary!D$19</f>
        <v>5.684568903857171</v>
      </c>
      <c r="E251" s="178">
        <f>E194/RES_summary!E$19</f>
        <v>5.9401195516235523</v>
      </c>
      <c r="F251" s="178">
        <f>F194/RES_summary!F$19</f>
        <v>5.9639542716364753</v>
      </c>
      <c r="G251" s="178">
        <f>G194/RES_summary!G$19</f>
        <v>6.2949904909487309</v>
      </c>
      <c r="H251" s="178">
        <f>H194/RES_summary!H$19</f>
        <v>6.3728677689967199</v>
      </c>
      <c r="I251" s="178">
        <f>I194/RES_summary!I$19</f>
        <v>6.5819995651678793</v>
      </c>
      <c r="J251" s="178">
        <f>J194/RES_summary!J$19</f>
        <v>6.8455966772476176</v>
      </c>
      <c r="K251" s="178">
        <f>K194/RES_summary!K$19</f>
        <v>5.5368510448540045</v>
      </c>
      <c r="L251" s="178">
        <f>L194/RES_summary!L$19</f>
        <v>6.901325453109787</v>
      </c>
      <c r="M251" s="178">
        <f>M194/RES_summary!M$19</f>
        <v>6.8661432038413359</v>
      </c>
      <c r="N251" s="178">
        <f>N194/RES_summary!N$19</f>
        <v>6.9077054527505757</v>
      </c>
      <c r="O251" s="178">
        <f>O194/RES_summary!O$19</f>
        <v>6.9513750317776593</v>
      </c>
      <c r="P251" s="178">
        <f>P194/RES_summary!P$19</f>
        <v>6.9553365937125395</v>
      </c>
      <c r="Q251" s="178">
        <f>Q194/RES_summary!Q$19</f>
        <v>7.3341291811129405</v>
      </c>
    </row>
    <row r="252" spans="1:17" ht="12" customHeight="1" x14ac:dyDescent="0.25">
      <c r="A252" s="167" t="s">
        <v>169</v>
      </c>
      <c r="B252" s="183">
        <f>B195/RES_summary!B$19</f>
        <v>5.3661518645215009</v>
      </c>
      <c r="C252" s="183">
        <f>C195/RES_summary!C$19</f>
        <v>5.860667009714561</v>
      </c>
      <c r="D252" s="183">
        <f>D195/RES_summary!D$19</f>
        <v>5.9028947743812408</v>
      </c>
      <c r="E252" s="183">
        <f>E195/RES_summary!E$19</f>
        <v>5.9299821886775428</v>
      </c>
      <c r="F252" s="183">
        <f>F195/RES_summary!F$19</f>
        <v>6.1044218701263526</v>
      </c>
      <c r="G252" s="183">
        <f>G195/RES_summary!G$19</f>
        <v>6.455819991190106</v>
      </c>
      <c r="H252" s="183">
        <f>H195/RES_summary!H$19</f>
        <v>6.4283939698055432</v>
      </c>
      <c r="I252" s="183">
        <f>I195/RES_summary!I$19</f>
        <v>6.5252362565110129</v>
      </c>
      <c r="J252" s="183">
        <f>J195/RES_summary!J$19</f>
        <v>6.6282226668938371</v>
      </c>
      <c r="K252" s="183">
        <f>K195/RES_summary!K$19</f>
        <v>5.4706756208151832</v>
      </c>
      <c r="L252" s="183">
        <f>L195/RES_summary!L$19</f>
        <v>6.9791424424411943</v>
      </c>
      <c r="M252" s="183">
        <f>M195/RES_summary!M$19</f>
        <v>6.9704694869036805</v>
      </c>
      <c r="N252" s="183">
        <f>N195/RES_summary!N$19</f>
        <v>6.9452739485530497</v>
      </c>
      <c r="O252" s="183">
        <f>O195/RES_summary!O$19</f>
        <v>7.0080412810050108</v>
      </c>
      <c r="P252" s="183">
        <f>P195/RES_summary!P$19</f>
        <v>6.9697328473009019</v>
      </c>
      <c r="Q252" s="183">
        <f>Q195/RES_summary!Q$19</f>
        <v>7.2293013524819063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5.5913642986021559</v>
      </c>
      <c r="E253" s="183">
        <f>E196/RES_summary!E$19</f>
        <v>5.5623127698062946</v>
      </c>
      <c r="F253" s="183">
        <f>F196/RES_summary!F$19</f>
        <v>5.6909107265771706</v>
      </c>
      <c r="G253" s="183">
        <f>G196/RES_summary!G$19</f>
        <v>6.0151877348696434</v>
      </c>
      <c r="H253" s="183">
        <f>H196/RES_summary!H$19</f>
        <v>5.991471893418173</v>
      </c>
      <c r="I253" s="183">
        <f>I196/RES_summary!I$19</f>
        <v>6.0931128409223412</v>
      </c>
      <c r="J253" s="183">
        <f>J196/RES_summary!J$19</f>
        <v>6.2119448462447728</v>
      </c>
      <c r="K253" s="183">
        <f>K196/RES_summary!K$19</f>
        <v>5.0880858109805915</v>
      </c>
      <c r="L253" s="183">
        <f>L196/RES_summary!L$19</f>
        <v>6.4347963281728626</v>
      </c>
      <c r="M253" s="183">
        <f>M196/RES_summary!M$19</f>
        <v>6.4887738711804603</v>
      </c>
      <c r="N253" s="183">
        <f>N196/RES_summary!N$19</f>
        <v>6.521010791560335</v>
      </c>
      <c r="O253" s="183">
        <f>O196/RES_summary!O$19</f>
        <v>6.6752979671774142</v>
      </c>
      <c r="P253" s="183">
        <f>P196/RES_summary!P$19</f>
        <v>6.713185609862288</v>
      </c>
      <c r="Q253" s="183">
        <f>Q196/RES_summary!Q$19</f>
        <v>7.0395547230357387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0.12600253416428073</v>
      </c>
      <c r="E254" s="182">
        <f>E197/RES_summary!E$19</f>
        <v>0.12492751480603728</v>
      </c>
      <c r="F254" s="182">
        <f>F197/RES_summary!F$19</f>
        <v>0.12746059762429537</v>
      </c>
      <c r="G254" s="182">
        <f>G197/RES_summary!G$19</f>
        <v>0.1342098006531737</v>
      </c>
      <c r="H254" s="182">
        <f>H197/RES_summary!H$19</f>
        <v>0.13322993274182487</v>
      </c>
      <c r="I254" s="182">
        <f>I197/RES_summary!I$19</f>
        <v>0.13517161105234432</v>
      </c>
      <c r="J254" s="182">
        <f>J197/RES_summary!J$19</f>
        <v>0.13714667881874476</v>
      </c>
      <c r="K254" s="182">
        <f>K197/RES_summary!K$19</f>
        <v>0.11187843159692606</v>
      </c>
      <c r="L254" s="182">
        <f>L197/RES_summary!L$19</f>
        <v>0.1418212591366696</v>
      </c>
      <c r="M254" s="182">
        <f>M197/RES_summary!M$19</f>
        <v>0.14173725271299173</v>
      </c>
      <c r="N254" s="182">
        <f>N197/RES_summary!N$19</f>
        <v>0.14101153230409952</v>
      </c>
      <c r="O254" s="182">
        <f>O197/RES_summary!O$19</f>
        <v>0.19205035478538854</v>
      </c>
      <c r="P254" s="182">
        <f>P197/RES_summary!P$19</f>
        <v>0.19055589383383792</v>
      </c>
      <c r="Q254" s="182">
        <f>Q197/RES_summary!Q$19</f>
        <v>0.48880892113958274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5.4653617644378754</v>
      </c>
      <c r="E255" s="181">
        <f>E198/RES_summary!E$19</f>
        <v>5.4373852550002564</v>
      </c>
      <c r="F255" s="181">
        <f>F198/RES_summary!F$19</f>
        <v>5.5634501289528782</v>
      </c>
      <c r="G255" s="181">
        <f>G198/RES_summary!G$19</f>
        <v>5.8809779342164701</v>
      </c>
      <c r="H255" s="181">
        <f>H198/RES_summary!H$19</f>
        <v>5.8582419606763487</v>
      </c>
      <c r="I255" s="181">
        <f>I198/RES_summary!I$19</f>
        <v>5.9579412298699967</v>
      </c>
      <c r="J255" s="181">
        <f>J198/RES_summary!J$19</f>
        <v>6.0747981674260281</v>
      </c>
      <c r="K255" s="181">
        <f>K198/RES_summary!K$19</f>
        <v>4.9762073793836654</v>
      </c>
      <c r="L255" s="181">
        <f>L198/RES_summary!L$19</f>
        <v>6.2929750690361921</v>
      </c>
      <c r="M255" s="181">
        <f>M198/RES_summary!M$19</f>
        <v>6.3470366184674694</v>
      </c>
      <c r="N255" s="181">
        <f>N198/RES_summary!N$19</f>
        <v>6.3799992592562367</v>
      </c>
      <c r="O255" s="181">
        <f>O198/RES_summary!O$19</f>
        <v>6.4832476123920264</v>
      </c>
      <c r="P255" s="181">
        <f>P198/RES_summary!P$19</f>
        <v>6.522629716028451</v>
      </c>
      <c r="Q255" s="181">
        <f>Q198/RES_summary!Q$19</f>
        <v>6.5507458018961549</v>
      </c>
    </row>
    <row r="256" spans="1:17" ht="12" customHeight="1" x14ac:dyDescent="0.25">
      <c r="A256" s="163" t="s">
        <v>142</v>
      </c>
      <c r="B256" s="180">
        <f>B199/RES_summary!B$19</f>
        <v>5.4171456409557779</v>
      </c>
      <c r="C256" s="180">
        <f>C199/RES_summary!C$19</f>
        <v>5.8171159005045201</v>
      </c>
      <c r="D256" s="180">
        <f>D199/RES_summary!D$19</f>
        <v>5.6729339873223816</v>
      </c>
      <c r="E256" s="180">
        <f>E199/RES_summary!E$19</f>
        <v>5.9572331027003864</v>
      </c>
      <c r="F256" s="180">
        <f>F199/RES_summary!F$19</f>
        <v>5.9634732960494397</v>
      </c>
      <c r="G256" s="180">
        <f>G199/RES_summary!G$19</f>
        <v>6.2937435895541238</v>
      </c>
      <c r="H256" s="180">
        <f>H199/RES_summary!H$19</f>
        <v>6.3964820377263791</v>
      </c>
      <c r="I256" s="180">
        <f>I199/RES_summary!I$19</f>
        <v>6.6515892641005738</v>
      </c>
      <c r="J256" s="180">
        <f>J199/RES_summary!J$19</f>
        <v>6.9773927456275491</v>
      </c>
      <c r="K256" s="180">
        <f>K199/RES_summary!K$19</f>
        <v>5.6219356855020273</v>
      </c>
      <c r="L256" s="180">
        <f>L199/RES_summary!L$19</f>
        <v>7.2189626371612849</v>
      </c>
      <c r="M256" s="180">
        <f>M199/RES_summary!M$19</f>
        <v>7.1164685727765526</v>
      </c>
      <c r="N256" s="180">
        <f>N199/RES_summary!N$19</f>
        <v>7.1640476267560311</v>
      </c>
      <c r="O256" s="180">
        <f>O199/RES_summary!O$19</f>
        <v>7.1285335019585077</v>
      </c>
      <c r="P256" s="180">
        <f>P199/RES_summary!P$19</f>
        <v>7.1121667511353666</v>
      </c>
      <c r="Q256" s="180">
        <f>Q199/RES_summary!Q$19</f>
        <v>7.5192017724781577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5.5922173248873257</v>
      </c>
      <c r="E257" s="179">
        <f>E200/RES_summary!E$19</f>
        <v>5.5693935316205154</v>
      </c>
      <c r="F257" s="179">
        <f>F200/RES_summary!F$19</f>
        <v>5.6937245005192674</v>
      </c>
      <c r="G257" s="179">
        <f>G200/RES_summary!G$19</f>
        <v>6.016172878068148</v>
      </c>
      <c r="H257" s="179">
        <f>H200/RES_summary!H$19</f>
        <v>5.9934161128390828</v>
      </c>
      <c r="I257" s="179">
        <f>I200/RES_summary!I$19</f>
        <v>6.0960544170535007</v>
      </c>
      <c r="J257" s="179">
        <f>J200/RES_summary!J$19</f>
        <v>6.2163465684025949</v>
      </c>
      <c r="K257" s="179">
        <f>K200/RES_summary!K$19</f>
        <v>5.0897440077194176</v>
      </c>
      <c r="L257" s="179">
        <f>L200/RES_summary!L$19</f>
        <v>6.4388207096084642</v>
      </c>
      <c r="M257" s="179">
        <f>M200/RES_summary!M$19</f>
        <v>6.4909981200940683</v>
      </c>
      <c r="N257" s="179">
        <f>N200/RES_summary!N$19</f>
        <v>6.5248332031220428</v>
      </c>
      <c r="O257" s="179">
        <f>O200/RES_summary!O$19</f>
        <v>6.6773566844150318</v>
      </c>
      <c r="P257" s="179">
        <f>P200/RES_summary!P$19</f>
        <v>6.7162052422680318</v>
      </c>
      <c r="Q257" s="179">
        <f>Q200/RES_summary!Q$19</f>
        <v>7.0581512843506307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0.12685556044945015</v>
      </c>
      <c r="E258" s="177">
        <f>E201/RES_summary!E$19</f>
        <v>0.13200827662025916</v>
      </c>
      <c r="F258" s="177">
        <f>F201/RES_summary!F$19</f>
        <v>0.13027437156638819</v>
      </c>
      <c r="G258" s="177">
        <f>G201/RES_summary!G$19</f>
        <v>0.13519494385167874</v>
      </c>
      <c r="H258" s="177">
        <f>H201/RES_summary!H$19</f>
        <v>0.1351741521627341</v>
      </c>
      <c r="I258" s="177">
        <f>I201/RES_summary!I$19</f>
        <v>0.13811318718350044</v>
      </c>
      <c r="J258" s="177">
        <f>J201/RES_summary!J$19</f>
        <v>0.14154840097656707</v>
      </c>
      <c r="K258" s="177">
        <f>K201/RES_summary!K$19</f>
        <v>0.11353662833575227</v>
      </c>
      <c r="L258" s="177">
        <f>L201/RES_summary!L$19</f>
        <v>0.14584564057227242</v>
      </c>
      <c r="M258" s="177">
        <f>M201/RES_summary!M$19</f>
        <v>0.14396150162659918</v>
      </c>
      <c r="N258" s="177">
        <f>N201/RES_summary!N$19</f>
        <v>0.14483394386580767</v>
      </c>
      <c r="O258" s="177">
        <f>O201/RES_summary!O$19</f>
        <v>0.19410907202300787</v>
      </c>
      <c r="P258" s="177">
        <f>P201/RES_summary!P$19</f>
        <v>0.19357552623958443</v>
      </c>
      <c r="Q258" s="177">
        <f>Q201/RES_summary!Q$19</f>
        <v>0.50740548245447603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5.4653617644378754</v>
      </c>
      <c r="E259" s="177">
        <f>E202/RES_summary!E$19</f>
        <v>5.4373852550002546</v>
      </c>
      <c r="F259" s="177">
        <f>F202/RES_summary!F$19</f>
        <v>5.563450128952879</v>
      </c>
      <c r="G259" s="177">
        <f>G202/RES_summary!G$19</f>
        <v>5.8809779342164701</v>
      </c>
      <c r="H259" s="177">
        <f>H202/RES_summary!H$19</f>
        <v>5.8582419606763487</v>
      </c>
      <c r="I259" s="177">
        <f>I202/RES_summary!I$19</f>
        <v>5.9579412298700012</v>
      </c>
      <c r="J259" s="177">
        <f>J202/RES_summary!J$19</f>
        <v>6.074798167426029</v>
      </c>
      <c r="K259" s="177">
        <f>K202/RES_summary!K$19</f>
        <v>4.9762073793836645</v>
      </c>
      <c r="L259" s="177">
        <f>L202/RES_summary!L$19</f>
        <v>6.2929750690361912</v>
      </c>
      <c r="M259" s="177">
        <f>M202/RES_summary!M$19</f>
        <v>6.3470366184674685</v>
      </c>
      <c r="N259" s="177">
        <f>N202/RES_summary!N$19</f>
        <v>6.3799992592562349</v>
      </c>
      <c r="O259" s="177">
        <f>O202/RES_summary!O$19</f>
        <v>6.4832476123920237</v>
      </c>
      <c r="P259" s="177">
        <f>P202/RES_summary!P$19</f>
        <v>6.5226297160284483</v>
      </c>
      <c r="Q259" s="177">
        <f>Q202/RES_summary!Q$19</f>
        <v>6.5507458018961531</v>
      </c>
    </row>
    <row r="260" spans="1:17" ht="12" customHeight="1" x14ac:dyDescent="0.25">
      <c r="A260" s="158" t="s">
        <v>62</v>
      </c>
      <c r="B260" s="178">
        <f>B203/RES_summary!B$19</f>
        <v>4.2537682412201478</v>
      </c>
      <c r="C260" s="178">
        <f>C203/RES_summary!C$19</f>
        <v>4.3922045276392874</v>
      </c>
      <c r="D260" s="178">
        <f>D203/RES_summary!D$19</f>
        <v>4.6005622601292115</v>
      </c>
      <c r="E260" s="178">
        <f>E203/RES_summary!E$19</f>
        <v>4.4835243272737459</v>
      </c>
      <c r="F260" s="178">
        <f>F203/RES_summary!F$19</f>
        <v>5.0880839238913387</v>
      </c>
      <c r="G260" s="178">
        <f>G203/RES_summary!G$19</f>
        <v>5.0245947490769964</v>
      </c>
      <c r="H260" s="178">
        <f>H203/RES_summary!H$19</f>
        <v>5.1943637985196203</v>
      </c>
      <c r="I260" s="178">
        <f>I203/RES_summary!I$19</f>
        <v>5.0885599751483825</v>
      </c>
      <c r="J260" s="178">
        <f>J203/RES_summary!J$19</f>
        <v>5.1581146774490172</v>
      </c>
      <c r="K260" s="178">
        <f>K203/RES_summary!K$19</f>
        <v>5.0668567736740338</v>
      </c>
      <c r="L260" s="178">
        <f>L203/RES_summary!L$19</f>
        <v>5.4674028462234547</v>
      </c>
      <c r="M260" s="178">
        <f>M203/RES_summary!M$19</f>
        <v>5.4431710372881152</v>
      </c>
      <c r="N260" s="178">
        <f>N203/RES_summary!N$19</f>
        <v>5.4791147610389332</v>
      </c>
      <c r="O260" s="178">
        <f>O203/RES_summary!O$19</f>
        <v>5.4129262870878065</v>
      </c>
      <c r="P260" s="178">
        <f>P203/RES_summary!P$19</f>
        <v>5.3959089696923295</v>
      </c>
      <c r="Q260" s="178">
        <f>Q203/RES_summary!Q$19</f>
        <v>5.9218756649324211</v>
      </c>
    </row>
    <row r="261" spans="1:17" ht="12" customHeight="1" x14ac:dyDescent="0.25">
      <c r="A261" s="23" t="s">
        <v>57</v>
      </c>
      <c r="B261" s="177">
        <f>B204/RES_summary!B$19</f>
        <v>4.2160412970685073</v>
      </c>
      <c r="C261" s="177">
        <f>C204/RES_summary!C$19</f>
        <v>4.5942388314418139</v>
      </c>
      <c r="D261" s="177">
        <f>D204/RES_summary!D$19</f>
        <v>4.9289713361128484</v>
      </c>
      <c r="E261" s="177">
        <f>E204/RES_summary!E$19</f>
        <v>4.5721241169854405</v>
      </c>
      <c r="F261" s="177">
        <f>F204/RES_summary!F$19</f>
        <v>5.2900126214447729</v>
      </c>
      <c r="G261" s="177">
        <f>G204/RES_summary!G$19</f>
        <v>5.2435294010473976</v>
      </c>
      <c r="H261" s="177">
        <f>H204/RES_summary!H$19</f>
        <v>5.345469031364277</v>
      </c>
      <c r="I261" s="177">
        <f>I204/RES_summary!I$19</f>
        <v>5.1749282172670759</v>
      </c>
      <c r="J261" s="177">
        <f>J204/RES_summary!J$19</f>
        <v>5.1987153015480461</v>
      </c>
      <c r="K261" s="177">
        <f>K204/RES_summary!K$19</f>
        <v>5.1726894368791454</v>
      </c>
      <c r="L261" s="177">
        <f>L204/RES_summary!L$19</f>
        <v>5.5486470496857017</v>
      </c>
      <c r="M261" s="177">
        <f>M204/RES_summary!M$19</f>
        <v>5.5374851310666751</v>
      </c>
      <c r="N261" s="177">
        <f>N204/RES_summary!N$19</f>
        <v>5.5263706813841704</v>
      </c>
      <c r="O261" s="177">
        <f>O204/RES_summary!O$19</f>
        <v>5.5122338567991216</v>
      </c>
      <c r="P261" s="177">
        <f>P204/RES_summary!P$19</f>
        <v>5.4655424858568704</v>
      </c>
      <c r="Q261" s="177">
        <f>Q204/RES_summary!Q$19</f>
        <v>5.8875091343852679</v>
      </c>
    </row>
    <row r="262" spans="1:17" ht="12" customHeight="1" x14ac:dyDescent="0.25">
      <c r="A262" s="29" t="s">
        <v>140</v>
      </c>
      <c r="B262" s="176">
        <f>B205/RES_summary!B$19</f>
        <v>4.256240478922785</v>
      </c>
      <c r="C262" s="176">
        <f>C205/RES_summary!C$19</f>
        <v>4.2898507040183338</v>
      </c>
      <c r="D262" s="176">
        <f>D205/RES_summary!D$19</f>
        <v>4.5333869654567271</v>
      </c>
      <c r="E262" s="176">
        <f>E205/RES_summary!E$19</f>
        <v>4.4659571384556616</v>
      </c>
      <c r="F262" s="176">
        <f>F205/RES_summary!F$19</f>
        <v>5.0349110732884848</v>
      </c>
      <c r="G262" s="176">
        <f>G205/RES_summary!G$19</f>
        <v>4.962056429066247</v>
      </c>
      <c r="H262" s="176">
        <f>H205/RES_summary!H$19</f>
        <v>5.1420015682048632</v>
      </c>
      <c r="I262" s="176">
        <f>I205/RES_summary!I$19</f>
        <v>5.0397145433661947</v>
      </c>
      <c r="J262" s="176">
        <f>J205/RES_summary!J$19</f>
        <v>5.1160802274753019</v>
      </c>
      <c r="K262" s="176">
        <f>K205/RES_summary!K$19</f>
        <v>4.9419616348771713</v>
      </c>
      <c r="L262" s="176">
        <f>L205/RES_summary!L$19</f>
        <v>5.4103680931164888</v>
      </c>
      <c r="M262" s="176">
        <f>M205/RES_summary!M$19</f>
        <v>5.3895748408510871</v>
      </c>
      <c r="N262" s="176">
        <f>N205/RES_summary!N$19</f>
        <v>5.454100849845589</v>
      </c>
      <c r="O262" s="176">
        <f>O205/RES_summary!O$19</f>
        <v>5.3695024910745452</v>
      </c>
      <c r="P262" s="176">
        <f>P205/RES_summary!P$19</f>
        <v>5.3720147614403793</v>
      </c>
      <c r="Q262" s="176">
        <f>Q205/RES_summary!Q$19</f>
        <v>5.9320364968612003</v>
      </c>
    </row>
    <row r="264" spans="1:17" ht="12" customHeight="1" x14ac:dyDescent="0.25">
      <c r="A264" s="152" t="s">
        <v>195</v>
      </c>
      <c r="B264" s="184">
        <f>B207/RES_summary!B$19</f>
        <v>2.8571767462976339</v>
      </c>
      <c r="C264" s="184">
        <f>C207/RES_summary!C$19</f>
        <v>2.4520950539984359</v>
      </c>
      <c r="D264" s="184">
        <f>D207/RES_summary!D$19</f>
        <v>2.8694120736230717</v>
      </c>
      <c r="E264" s="184">
        <f>E207/RES_summary!E$19</f>
        <v>3.0447942191023269</v>
      </c>
      <c r="F264" s="184">
        <f>F207/RES_summary!F$19</f>
        <v>2.957249097942491</v>
      </c>
      <c r="G264" s="184">
        <f>G207/RES_summary!G$19</f>
        <v>3.1519031772573252</v>
      </c>
      <c r="H264" s="184">
        <f>H207/RES_summary!H$19</f>
        <v>3.6194073450934559</v>
      </c>
      <c r="I264" s="184">
        <f>I207/RES_summary!I$19</f>
        <v>3.5533416456582776</v>
      </c>
      <c r="J264" s="184">
        <f>J207/RES_summary!J$19</f>
        <v>3.3909387811902914</v>
      </c>
      <c r="K264" s="184">
        <f>K207/RES_summary!K$19</f>
        <v>2.3412833295369517</v>
      </c>
      <c r="L264" s="184">
        <f>L207/RES_summary!L$19</f>
        <v>3.2403811806699285</v>
      </c>
      <c r="M264" s="184">
        <f>M207/RES_summary!M$19</f>
        <v>2.9384989766546954</v>
      </c>
      <c r="N264" s="184">
        <f>N207/RES_summary!N$19</f>
        <v>3.0673871146642431</v>
      </c>
      <c r="O264" s="184">
        <f>O207/RES_summary!O$19</f>
        <v>3.0588057926883114</v>
      </c>
      <c r="P264" s="184">
        <f>P207/RES_summary!P$19</f>
        <v>2.7274239122518229</v>
      </c>
      <c r="Q264" s="184">
        <f>Q207/RES_summary!Q$19</f>
        <v>3.3008183993951268</v>
      </c>
    </row>
    <row r="265" spans="1:17" ht="12" customHeight="1" x14ac:dyDescent="0.25">
      <c r="A265" s="158" t="s">
        <v>65</v>
      </c>
      <c r="B265" s="178">
        <f>B208/RES_summary!B$19</f>
        <v>2.6160035699826487</v>
      </c>
      <c r="C265" s="178">
        <f>C208/RES_summary!C$19</f>
        <v>1.5153024478845873</v>
      </c>
      <c r="D265" s="178">
        <f>D208/RES_summary!D$19</f>
        <v>2.2659708385770552</v>
      </c>
      <c r="E265" s="178">
        <f>E208/RES_summary!E$19</f>
        <v>2.4309116282549383</v>
      </c>
      <c r="F265" s="178">
        <f>F208/RES_summary!F$19</f>
        <v>2.1025522242067396</v>
      </c>
      <c r="G265" s="178">
        <f>G208/RES_summary!G$19</f>
        <v>2.2081182747492201</v>
      </c>
      <c r="H265" s="178">
        <f>H208/RES_summary!H$19</f>
        <v>2.5004931111115356</v>
      </c>
      <c r="I265" s="178">
        <f>I208/RES_summary!I$19</f>
        <v>2.1240241002592861</v>
      </c>
      <c r="J265" s="178">
        <f>J208/RES_summary!J$19</f>
        <v>1.5442178038255359</v>
      </c>
      <c r="K265" s="178">
        <f>K208/RES_summary!K$19</f>
        <v>0.56724729265817897</v>
      </c>
      <c r="L265" s="178">
        <f>L208/RES_summary!L$19</f>
        <v>1.7704441884422017</v>
      </c>
      <c r="M265" s="178">
        <f>M208/RES_summary!M$19</f>
        <v>1.6980868044228694</v>
      </c>
      <c r="N265" s="178">
        <f>N208/RES_summary!N$19</f>
        <v>1.9659716426723246</v>
      </c>
      <c r="O265" s="178">
        <f>O208/RES_summary!O$19</f>
        <v>2.0561565688401684</v>
      </c>
      <c r="P265" s="178">
        <f>P208/RES_summary!P$19</f>
        <v>1.8762037210506022</v>
      </c>
      <c r="Q265" s="178">
        <f>Q208/RES_summary!Q$19</f>
        <v>2.4818211084694433</v>
      </c>
    </row>
    <row r="266" spans="1:17" ht="12" customHeight="1" x14ac:dyDescent="0.25">
      <c r="A266" s="23" t="s">
        <v>84</v>
      </c>
      <c r="B266" s="177">
        <f>B209/RES_summary!B$19</f>
        <v>2.6160035699826487</v>
      </c>
      <c r="C266" s="177">
        <f>C209/RES_summary!C$19</f>
        <v>1.5153024478845873</v>
      </c>
      <c r="D266" s="177">
        <f>D209/RES_summary!D$19</f>
        <v>2.2659708385770552</v>
      </c>
      <c r="E266" s="177">
        <f>E209/RES_summary!E$19</f>
        <v>2.4309116282549383</v>
      </c>
      <c r="F266" s="177">
        <f>F209/RES_summary!F$19</f>
        <v>2.1025522242067396</v>
      </c>
      <c r="G266" s="177">
        <f>G209/RES_summary!G$19</f>
        <v>2.2081182747492201</v>
      </c>
      <c r="H266" s="177">
        <f>H209/RES_summary!H$19</f>
        <v>2.5004931111115356</v>
      </c>
      <c r="I266" s="177">
        <f>I209/RES_summary!I$19</f>
        <v>2.1240241002592861</v>
      </c>
      <c r="J266" s="177">
        <f>J209/RES_summary!J$19</f>
        <v>1.5442178038255359</v>
      </c>
      <c r="K266" s="177">
        <f>K209/RES_summary!K$19</f>
        <v>0.56724729265817897</v>
      </c>
      <c r="L266" s="177">
        <f>L209/RES_summary!L$19</f>
        <v>1.7704441884422017</v>
      </c>
      <c r="M266" s="177">
        <f>M209/RES_summary!M$19</f>
        <v>1.6980868044228694</v>
      </c>
      <c r="N266" s="177">
        <f>N209/RES_summary!N$19</f>
        <v>1.9659716426723246</v>
      </c>
      <c r="O266" s="177">
        <f>O209/RES_summary!O$19</f>
        <v>2.0561565688401684</v>
      </c>
      <c r="P266" s="177">
        <f>P209/RES_summary!P$19</f>
        <v>1.8762037210506022</v>
      </c>
      <c r="Q266" s="177">
        <f>Q209/RES_summary!Q$19</f>
        <v>2.4818211084694433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9.2873115563806174E-2</v>
      </c>
      <c r="C270" s="178">
        <f>C213/RES_summary!C$19</f>
        <v>0.13661931600364882</v>
      </c>
      <c r="D270" s="178">
        <f>D213/RES_summary!D$19</f>
        <v>0.17764956674161339</v>
      </c>
      <c r="E270" s="178">
        <f>E213/RES_summary!E$19</f>
        <v>0.22906622523599307</v>
      </c>
      <c r="F270" s="178">
        <f>F213/RES_summary!F$19</f>
        <v>0.29559287747361879</v>
      </c>
      <c r="G270" s="178">
        <f>G213/RES_summary!G$19</f>
        <v>0.35375555942755588</v>
      </c>
      <c r="H270" s="178">
        <f>H213/RES_summary!H$19</f>
        <v>0.42356193229716294</v>
      </c>
      <c r="I270" s="178">
        <f>I213/RES_summary!I$19</f>
        <v>0.49004371814536091</v>
      </c>
      <c r="J270" s="178">
        <f>J213/RES_summary!J$19</f>
        <v>0.52694699598392469</v>
      </c>
      <c r="K270" s="178">
        <f>K213/RES_summary!K$19</f>
        <v>0.39860793671684502</v>
      </c>
      <c r="L270" s="178">
        <f>L213/RES_summary!L$19</f>
        <v>0.35083026436255343</v>
      </c>
      <c r="M270" s="178">
        <f>M213/RES_summary!M$19</f>
        <v>0.2595338792001729</v>
      </c>
      <c r="N270" s="178">
        <f>N213/RES_summary!N$19</f>
        <v>0.16716313521098336</v>
      </c>
      <c r="O270" s="178">
        <f>O213/RES_summary!O$19</f>
        <v>0.18451823126257119</v>
      </c>
      <c r="P270" s="178">
        <f>P213/RES_summary!P$19</f>
        <v>0.17043998633636326</v>
      </c>
      <c r="Q270" s="178">
        <f>Q213/RES_summary!Q$19</f>
        <v>0.16419258578115481</v>
      </c>
    </row>
    <row r="271" spans="1:17" ht="12" customHeight="1" x14ac:dyDescent="0.25">
      <c r="A271" s="167" t="s">
        <v>169</v>
      </c>
      <c r="B271" s="183">
        <f>B214/RES_summary!B$19</f>
        <v>2.9188552767386251</v>
      </c>
      <c r="C271" s="183">
        <f>C214/RES_summary!C$19</f>
        <v>3.0419371098457706</v>
      </c>
      <c r="D271" s="183">
        <f>D214/RES_summary!D$19</f>
        <v>2.9756504120372287</v>
      </c>
      <c r="E271" s="183">
        <f>E214/RES_summary!E$19</f>
        <v>2.9396656568804542</v>
      </c>
      <c r="F271" s="183">
        <f>F214/RES_summary!F$19</f>
        <v>2.9847146527241009</v>
      </c>
      <c r="G271" s="183">
        <f>G214/RES_summary!G$19</f>
        <v>3.1312995275984474</v>
      </c>
      <c r="H271" s="183">
        <f>H214/RES_summary!H$19</f>
        <v>3.0956986331574972</v>
      </c>
      <c r="I271" s="183">
        <f>I214/RES_summary!I$19</f>
        <v>3.128456189384301</v>
      </c>
      <c r="J271" s="183">
        <f>J214/RES_summary!J$19</f>
        <v>3.1664542869064616</v>
      </c>
      <c r="K271" s="183">
        <f>K214/RES_summary!K$19</f>
        <v>2.5742664587927435</v>
      </c>
      <c r="L271" s="183">
        <f>L214/RES_summary!L$19</f>
        <v>3.2318752920060736</v>
      </c>
      <c r="M271" s="183">
        <f>M214/RES_summary!M$19</f>
        <v>3.2182565855612304</v>
      </c>
      <c r="N271" s="183">
        <f>N214/RES_summary!N$19</f>
        <v>3.1958986124060065</v>
      </c>
      <c r="O271" s="183">
        <f>O214/RES_summary!O$19</f>
        <v>3.2241831695227194</v>
      </c>
      <c r="P271" s="183">
        <f>P214/RES_summary!P$19</f>
        <v>3.1938693912564768</v>
      </c>
      <c r="Q271" s="183">
        <f>Q214/RES_summary!Q$19</f>
        <v>3.2917726782176011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5.9513008240765886E-2</v>
      </c>
      <c r="E272" s="183">
        <f>E215/RES_summary!E$19</f>
        <v>5.8793313137612838E-2</v>
      </c>
      <c r="F272" s="183">
        <f>F215/RES_summary!F$19</f>
        <v>5.9694293054486952E-2</v>
      </c>
      <c r="G272" s="183">
        <f>G215/RES_summary!G$19</f>
        <v>6.2625990551963287E-2</v>
      </c>
      <c r="H272" s="183">
        <f>H215/RES_summary!H$19</f>
        <v>6.1913972663146064E-2</v>
      </c>
      <c r="I272" s="183">
        <f>I215/RES_summary!I$19</f>
        <v>6.2569123787685227E-2</v>
      </c>
      <c r="J272" s="183">
        <f>J215/RES_summary!J$19</f>
        <v>6.3329085738133561E-2</v>
      </c>
      <c r="K272" s="183">
        <f>K215/RES_summary!K$19</f>
        <v>5.1485329175854855E-2</v>
      </c>
      <c r="L272" s="183">
        <f>L215/RES_summary!L$19</f>
        <v>6.4637505840120665E-2</v>
      </c>
      <c r="M272" s="183">
        <f>M215/RES_summary!M$19</f>
        <v>6.4365131711224016E-2</v>
      </c>
      <c r="N272" s="183">
        <f>N215/RES_summary!N$19</f>
        <v>6.3917972248120195E-2</v>
      </c>
      <c r="O272" s="183">
        <f>O215/RES_summary!O$19</f>
        <v>8.7052945577113183E-2</v>
      </c>
      <c r="P272" s="183">
        <f>P215/RES_summary!P$19</f>
        <v>8.6234473563924191E-2</v>
      </c>
      <c r="Q272" s="183">
        <f>Q215/RES_summary!Q$19</f>
        <v>0.22054876944057866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5.9513008240765886E-2</v>
      </c>
      <c r="E273" s="182">
        <f>E216/RES_summary!E$19</f>
        <v>5.8793313137612838E-2</v>
      </c>
      <c r="F273" s="182">
        <f>F216/RES_summary!F$19</f>
        <v>5.9694293054486952E-2</v>
      </c>
      <c r="G273" s="182">
        <f>G216/RES_summary!G$19</f>
        <v>6.2625990551963287E-2</v>
      </c>
      <c r="H273" s="182">
        <f>H216/RES_summary!H$19</f>
        <v>6.1913972663146064E-2</v>
      </c>
      <c r="I273" s="182">
        <f>I216/RES_summary!I$19</f>
        <v>6.2569123787685227E-2</v>
      </c>
      <c r="J273" s="182">
        <f>J216/RES_summary!J$19</f>
        <v>6.3329085738133561E-2</v>
      </c>
      <c r="K273" s="182">
        <f>K216/RES_summary!K$19</f>
        <v>5.1485329175854855E-2</v>
      </c>
      <c r="L273" s="182">
        <f>L216/RES_summary!L$19</f>
        <v>6.4637505840120665E-2</v>
      </c>
      <c r="M273" s="182">
        <f>M216/RES_summary!M$19</f>
        <v>6.4365131711224016E-2</v>
      </c>
      <c r="N273" s="182">
        <f>N216/RES_summary!N$19</f>
        <v>6.3917972248120195E-2</v>
      </c>
      <c r="O273" s="182">
        <f>O216/RES_summary!O$19</f>
        <v>8.7052945577113183E-2</v>
      </c>
      <c r="P273" s="182">
        <f>P216/RES_summary!P$19</f>
        <v>8.6234473563924191E-2</v>
      </c>
      <c r="Q273" s="182">
        <f>Q216/RES_summary!Q$19</f>
        <v>0.22054876944057866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0.14830006075117905</v>
      </c>
      <c r="C279" s="178">
        <f>C222/RES_summary!C$19</f>
        <v>0.80017329011019966</v>
      </c>
      <c r="D279" s="178">
        <f>D222/RES_summary!D$19</f>
        <v>0.42579166830440301</v>
      </c>
      <c r="E279" s="178">
        <f>E222/RES_summary!E$19</f>
        <v>0.38481636561139571</v>
      </c>
      <c r="F279" s="178">
        <f>F222/RES_summary!F$19</f>
        <v>0.55910399626213236</v>
      </c>
      <c r="G279" s="178">
        <f>G222/RES_summary!G$19</f>
        <v>0.59002934308054933</v>
      </c>
      <c r="H279" s="178">
        <f>H222/RES_summary!H$19</f>
        <v>0.69535230168475715</v>
      </c>
      <c r="I279" s="178">
        <f>I222/RES_summary!I$19</f>
        <v>0.93927382725363051</v>
      </c>
      <c r="J279" s="178">
        <f>J222/RES_summary!J$19</f>
        <v>1.3197739813808309</v>
      </c>
      <c r="K279" s="178">
        <f>K222/RES_summary!K$19</f>
        <v>1.3754281001619277</v>
      </c>
      <c r="L279" s="178">
        <f>L222/RES_summary!L$19</f>
        <v>1.1191067278651732</v>
      </c>
      <c r="M279" s="178">
        <f>M222/RES_summary!M$19</f>
        <v>0.98087829303165297</v>
      </c>
      <c r="N279" s="178">
        <f>N222/RES_summary!N$19</f>
        <v>0.93425233678093533</v>
      </c>
      <c r="O279" s="178">
        <f>O222/RES_summary!O$19</f>
        <v>0.81813099258557231</v>
      </c>
      <c r="P279" s="178">
        <f>P222/RES_summary!P$19</f>
        <v>0.68078020486485735</v>
      </c>
      <c r="Q279" s="178">
        <f>Q222/RES_summary!Q$19</f>
        <v>0.65480470514452815</v>
      </c>
    </row>
    <row r="280" spans="1:17" ht="12" customHeight="1" x14ac:dyDescent="0.25">
      <c r="A280" s="23" t="s">
        <v>57</v>
      </c>
      <c r="B280" s="177">
        <f>B223/RES_summary!B$19</f>
        <v>2.411394788121449</v>
      </c>
      <c r="C280" s="177">
        <f>C223/RES_summary!C$19</f>
        <v>2.3796204262277003</v>
      </c>
      <c r="D280" s="177">
        <f>D223/RES_summary!D$19</f>
        <v>2.5074177933724089</v>
      </c>
      <c r="E280" s="177">
        <f>E223/RES_summary!E$19</f>
        <v>2.3256305404833633</v>
      </c>
      <c r="F280" s="177">
        <f>F223/RES_summary!F$19</f>
        <v>2.682351865844482</v>
      </c>
      <c r="G280" s="177">
        <f>G223/RES_summary!G$19</f>
        <v>2.6556087967253359</v>
      </c>
      <c r="H280" s="177">
        <f>H223/RES_summary!H$19</f>
        <v>2.7019775127107906</v>
      </c>
      <c r="I280" s="177">
        <f>I223/RES_summary!I$19</f>
        <v>2.6000929943302187</v>
      </c>
      <c r="J280" s="177">
        <f>J223/RES_summary!J$19</f>
        <v>2.5945295056527531</v>
      </c>
      <c r="K280" s="177">
        <f>K223/RES_summary!K$19</f>
        <v>2.5409275766791541</v>
      </c>
      <c r="L280" s="177">
        <f>L223/RES_summary!L$19</f>
        <v>2.7132388971432877</v>
      </c>
      <c r="M280" s="177">
        <f>M223/RES_summary!M$19</f>
        <v>2.7069456907999805</v>
      </c>
      <c r="N280" s="177">
        <f>N223/RES_summary!N$19</f>
        <v>2.6992283802322352</v>
      </c>
      <c r="O280" s="177">
        <f>O223/RES_summary!O$19</f>
        <v>2.6891466116338516</v>
      </c>
      <c r="P280" s="177">
        <f>P223/RES_summary!P$19</f>
        <v>2.6647387817760904</v>
      </c>
      <c r="Q280" s="177">
        <f>Q223/RES_summary!Q$19</f>
        <v>2.8695215767058841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0.63102184037857556</v>
      </c>
      <c r="D285" s="168">
        <f t="shared" ref="D285:Q285" si="71">SUM(D286,D289,D291,D300)</f>
        <v>0.6926519201196103</v>
      </c>
      <c r="E285" s="168">
        <f t="shared" si="71"/>
        <v>0.16353912388208147</v>
      </c>
      <c r="F285" s="168">
        <f t="shared" si="71"/>
        <v>0.6577221102104307</v>
      </c>
      <c r="G285" s="168">
        <f t="shared" si="71"/>
        <v>0.75751653506549088</v>
      </c>
      <c r="H285" s="168">
        <f t="shared" si="71"/>
        <v>0.21127830814693924</v>
      </c>
      <c r="I285" s="168">
        <f t="shared" si="71"/>
        <v>0.13530114350706732</v>
      </c>
      <c r="J285" s="168">
        <f t="shared" si="71"/>
        <v>0.74622351021775057</v>
      </c>
      <c r="K285" s="168">
        <f t="shared" si="71"/>
        <v>1.1143381273451003</v>
      </c>
      <c r="L285" s="168">
        <f t="shared" si="71"/>
        <v>0</v>
      </c>
      <c r="M285" s="168">
        <f t="shared" si="71"/>
        <v>1.1421736248387822</v>
      </c>
      <c r="N285" s="168">
        <f t="shared" si="71"/>
        <v>1.4609032451666046</v>
      </c>
      <c r="O285" s="168">
        <f t="shared" si="71"/>
        <v>0</v>
      </c>
      <c r="P285" s="168">
        <f t="shared" si="71"/>
        <v>1.2667659719121236</v>
      </c>
      <c r="Q285" s="168">
        <f t="shared" si="71"/>
        <v>0.91932523726403348</v>
      </c>
    </row>
    <row r="286" spans="1:17" ht="12" customHeight="1" x14ac:dyDescent="0.25">
      <c r="A286" s="158" t="s">
        <v>65</v>
      </c>
      <c r="B286" s="157"/>
      <c r="C286" s="157">
        <f>SUM(C287:C288)</f>
        <v>0.13663694047481612</v>
      </c>
      <c r="D286" s="157">
        <f t="shared" ref="D286:Q286" si="72">SUM(D287:D288)</f>
        <v>0.26889896950842829</v>
      </c>
      <c r="E286" s="157">
        <f t="shared" si="72"/>
        <v>6.5990132271247476E-2</v>
      </c>
      <c r="F286" s="157">
        <f t="shared" si="72"/>
        <v>0.18893766697441255</v>
      </c>
      <c r="G286" s="157">
        <f t="shared" si="72"/>
        <v>0.25249592650918995</v>
      </c>
      <c r="H286" s="157">
        <f t="shared" si="72"/>
        <v>5.2072525309309732E-2</v>
      </c>
      <c r="I286" s="157">
        <f t="shared" si="72"/>
        <v>3.6510113868305091E-2</v>
      </c>
      <c r="J286" s="157">
        <f t="shared" si="72"/>
        <v>0.16824349889762225</v>
      </c>
      <c r="K286" s="157">
        <f t="shared" si="72"/>
        <v>0.10519855165216738</v>
      </c>
      <c r="L286" s="157">
        <f t="shared" si="72"/>
        <v>0</v>
      </c>
      <c r="M286" s="157">
        <f t="shared" si="72"/>
        <v>0.34019098938892561</v>
      </c>
      <c r="N286" s="157">
        <f t="shared" si="72"/>
        <v>0.5122102160811316</v>
      </c>
      <c r="O286" s="157">
        <f t="shared" si="72"/>
        <v>0</v>
      </c>
      <c r="P286" s="157">
        <f t="shared" si="72"/>
        <v>0.40916273221234484</v>
      </c>
      <c r="Q286" s="157">
        <f t="shared" si="72"/>
        <v>0.33348403064851229</v>
      </c>
    </row>
    <row r="287" spans="1:17" ht="12" customHeight="1" x14ac:dyDescent="0.25">
      <c r="A287" s="23" t="s">
        <v>84</v>
      </c>
      <c r="B287" s="156"/>
      <c r="C287" s="156">
        <f>RES_hhdet_in_fec!C$26</f>
        <v>0.12765078599686952</v>
      </c>
      <c r="D287" s="156">
        <f>RES_hhdet_in_fec!D$26</f>
        <v>0.26585100479186491</v>
      </c>
      <c r="E287" s="156">
        <f>RES_hhdet_in_fec!E$26</f>
        <v>5.9558457435566557E-2</v>
      </c>
      <c r="F287" s="156">
        <f>RES_hhdet_in_fec!F$26</f>
        <v>0.1804350242215827</v>
      </c>
      <c r="G287" s="156">
        <f>RES_hhdet_in_fec!G$26</f>
        <v>0.2503079003314721</v>
      </c>
      <c r="H287" s="156">
        <f>RES_hhdet_in_fec!H$26</f>
        <v>5.1482284223093311E-2</v>
      </c>
      <c r="I287" s="156">
        <f>RES_hhdet_in_fec!I$26</f>
        <v>3.6096272420449271E-2</v>
      </c>
      <c r="J287" s="156">
        <f>RES_hhdet_in_fec!J$26</f>
        <v>0.16418572613787077</v>
      </c>
      <c r="K287" s="156">
        <f>RES_hhdet_in_fec!K$26</f>
        <v>0.10424612106309826</v>
      </c>
      <c r="L287" s="156">
        <f>RES_hhdet_in_fec!L$26</f>
        <v>0</v>
      </c>
      <c r="M287" s="156">
        <f>RES_hhdet_in_fec!M$26</f>
        <v>0.33477619493415861</v>
      </c>
      <c r="N287" s="156">
        <f>RES_hhdet_in_fec!N$26</f>
        <v>0.50038423800924781</v>
      </c>
      <c r="O287" s="156">
        <f>RES_hhdet_in_fec!O$26</f>
        <v>0</v>
      </c>
      <c r="P287" s="156">
        <f>RES_hhdet_in_fec!P$26</f>
        <v>0.40540750654793495</v>
      </c>
      <c r="Q287" s="156">
        <f>RES_hhdet_in_fec!Q$26</f>
        <v>0.32551708569236221</v>
      </c>
    </row>
    <row r="288" spans="1:17" ht="12" customHeight="1" x14ac:dyDescent="0.25">
      <c r="A288" s="23" t="s">
        <v>60</v>
      </c>
      <c r="B288" s="156"/>
      <c r="C288" s="156">
        <f>RES_hhdet_in_fec!C$27</f>
        <v>8.9861544779466004E-3</v>
      </c>
      <c r="D288" s="156">
        <f>RES_hhdet_in_fec!D$27</f>
        <v>3.0479647165634013E-3</v>
      </c>
      <c r="E288" s="156">
        <f>RES_hhdet_in_fec!E$27</f>
        <v>6.4316748356809143E-3</v>
      </c>
      <c r="F288" s="156">
        <f>RES_hhdet_in_fec!F$27</f>
        <v>8.5026427528298587E-3</v>
      </c>
      <c r="G288" s="156">
        <f>RES_hhdet_in_fec!G$27</f>
        <v>2.1880261777178431E-3</v>
      </c>
      <c r="H288" s="156">
        <f>RES_hhdet_in_fec!H$27</f>
        <v>5.9024108621642043E-4</v>
      </c>
      <c r="I288" s="156">
        <f>RES_hhdet_in_fec!I$27</f>
        <v>4.1384144785582049E-4</v>
      </c>
      <c r="J288" s="156">
        <f>RES_hhdet_in_fec!J$27</f>
        <v>4.0577727597514756E-3</v>
      </c>
      <c r="K288" s="156">
        <f>RES_hhdet_in_fec!K$27</f>
        <v>9.5243058906911205E-4</v>
      </c>
      <c r="L288" s="156">
        <f>RES_hhdet_in_fec!L$27</f>
        <v>0</v>
      </c>
      <c r="M288" s="156">
        <f>RES_hhdet_in_fec!M$27</f>
        <v>5.4147944547670111E-3</v>
      </c>
      <c r="N288" s="156">
        <f>RES_hhdet_in_fec!N$27</f>
        <v>1.1825978071883807E-2</v>
      </c>
      <c r="O288" s="156">
        <f>RES_hhdet_in_fec!O$27</f>
        <v>0</v>
      </c>
      <c r="P288" s="156">
        <f>RES_hhdet_in_fec!P$27</f>
        <v>3.7552256644098896E-3</v>
      </c>
      <c r="Q288" s="156">
        <f>RES_hhdet_in_fec!Q$27</f>
        <v>7.9669449561500724E-3</v>
      </c>
    </row>
    <row r="289" spans="1:17" ht="12" customHeight="1" x14ac:dyDescent="0.25">
      <c r="A289" s="158" t="s">
        <v>112</v>
      </c>
      <c r="B289" s="157"/>
      <c r="C289" s="157">
        <f>C290</f>
        <v>5.8597951119519057E-2</v>
      </c>
      <c r="D289" s="157">
        <f t="shared" ref="D289:Q289" si="73">D290</f>
        <v>0.10975443088948893</v>
      </c>
      <c r="E289" s="157">
        <f t="shared" si="73"/>
        <v>2.234092506336411E-2</v>
      </c>
      <c r="F289" s="157">
        <f t="shared" si="73"/>
        <v>8.8043732697398291E-2</v>
      </c>
      <c r="G289" s="157">
        <f t="shared" si="73"/>
        <v>8.2459651394283323E-2</v>
      </c>
      <c r="H289" s="157">
        <f t="shared" si="73"/>
        <v>5.4694353962822274E-2</v>
      </c>
      <c r="I289" s="157">
        <f t="shared" si="73"/>
        <v>2.9295995905801536E-2</v>
      </c>
      <c r="J289" s="157">
        <f t="shared" si="73"/>
        <v>5.9160422654532585E-2</v>
      </c>
      <c r="K289" s="157">
        <f t="shared" si="73"/>
        <v>0.22952810227839807</v>
      </c>
      <c r="L289" s="157">
        <f t="shared" si="73"/>
        <v>0</v>
      </c>
      <c r="M289" s="157">
        <f t="shared" si="73"/>
        <v>0.1762492374816752</v>
      </c>
      <c r="N289" s="157">
        <f t="shared" si="73"/>
        <v>0.16074840448185568</v>
      </c>
      <c r="O289" s="157">
        <f t="shared" si="73"/>
        <v>0</v>
      </c>
      <c r="P289" s="157">
        <f t="shared" si="73"/>
        <v>0.13203304975374322</v>
      </c>
      <c r="Q289" s="157">
        <f t="shared" si="73"/>
        <v>7.6410549356327143E-2</v>
      </c>
    </row>
    <row r="290" spans="1:17" ht="12" customHeight="1" x14ac:dyDescent="0.25">
      <c r="A290" s="23" t="s">
        <v>60</v>
      </c>
      <c r="B290" s="156"/>
      <c r="C290" s="156">
        <f>RES_hhdet_in_fec!C$29</f>
        <v>5.8597951119519057E-2</v>
      </c>
      <c r="D290" s="156">
        <f>RES_hhdet_in_fec!D$29</f>
        <v>0.10975443088948893</v>
      </c>
      <c r="E290" s="156">
        <f>RES_hhdet_in_fec!E$29</f>
        <v>2.234092506336411E-2</v>
      </c>
      <c r="F290" s="156">
        <f>RES_hhdet_in_fec!F$29</f>
        <v>8.8043732697398291E-2</v>
      </c>
      <c r="G290" s="156">
        <f>RES_hhdet_in_fec!G$29</f>
        <v>8.2459651394283323E-2</v>
      </c>
      <c r="H290" s="156">
        <f>RES_hhdet_in_fec!H$29</f>
        <v>5.4694353962822274E-2</v>
      </c>
      <c r="I290" s="156">
        <f>RES_hhdet_in_fec!I$29</f>
        <v>2.9295995905801536E-2</v>
      </c>
      <c r="J290" s="156">
        <f>RES_hhdet_in_fec!J$29</f>
        <v>5.9160422654532585E-2</v>
      </c>
      <c r="K290" s="156">
        <f>RES_hhdet_in_fec!K$29</f>
        <v>0.22952810227839807</v>
      </c>
      <c r="L290" s="156">
        <f>RES_hhdet_in_fec!L$29</f>
        <v>0</v>
      </c>
      <c r="M290" s="156">
        <f>RES_hhdet_in_fec!M$29</f>
        <v>0.1762492374816752</v>
      </c>
      <c r="N290" s="156">
        <f>RES_hhdet_in_fec!N$29</f>
        <v>0.16074840448185568</v>
      </c>
      <c r="O290" s="156">
        <f>RES_hhdet_in_fec!O$29</f>
        <v>0</v>
      </c>
      <c r="P290" s="156">
        <f>RES_hhdet_in_fec!P$29</f>
        <v>0.13203304975374322</v>
      </c>
      <c r="Q290" s="156">
        <f>RES_hhdet_in_fec!Q$29</f>
        <v>7.6410549356327143E-2</v>
      </c>
    </row>
    <row r="291" spans="1:17" ht="12" customHeight="1" x14ac:dyDescent="0.25">
      <c r="A291" s="158" t="s">
        <v>63</v>
      </c>
      <c r="B291" s="157"/>
      <c r="C291" s="157">
        <f>SUM(C292:C293,C296:C297)</f>
        <v>0.22152901779437903</v>
      </c>
      <c r="D291" s="157">
        <f t="shared" ref="D291:Q291" si="74">SUM(D292:D293,D296:D297)</f>
        <v>0.16570861073110285</v>
      </c>
      <c r="E291" s="157">
        <f t="shared" si="74"/>
        <v>3.819542935451313E-2</v>
      </c>
      <c r="F291" s="157">
        <f t="shared" si="74"/>
        <v>0.16509672269807205</v>
      </c>
      <c r="G291" s="157">
        <f t="shared" si="74"/>
        <v>0.22160596496262205</v>
      </c>
      <c r="H291" s="157">
        <f t="shared" si="74"/>
        <v>4.8357151578964169E-2</v>
      </c>
      <c r="I291" s="157">
        <f t="shared" si="74"/>
        <v>2.6300445615887909E-2</v>
      </c>
      <c r="J291" s="157">
        <f t="shared" si="74"/>
        <v>0.23840409392668607</v>
      </c>
      <c r="K291" s="157">
        <f t="shared" si="74"/>
        <v>0.31012097242035186</v>
      </c>
      <c r="L291" s="157">
        <f t="shared" si="74"/>
        <v>0</v>
      </c>
      <c r="M291" s="157">
        <f t="shared" si="74"/>
        <v>0.34224401510903579</v>
      </c>
      <c r="N291" s="157">
        <f t="shared" si="74"/>
        <v>0.42042663728191937</v>
      </c>
      <c r="O291" s="157">
        <f t="shared" si="74"/>
        <v>0</v>
      </c>
      <c r="P291" s="157">
        <f t="shared" si="74"/>
        <v>0.42087929303770755</v>
      </c>
      <c r="Q291" s="157">
        <f t="shared" si="74"/>
        <v>0.29727769633500761</v>
      </c>
    </row>
    <row r="292" spans="1:17" ht="12" customHeight="1" x14ac:dyDescent="0.25">
      <c r="A292" s="167" t="s">
        <v>169</v>
      </c>
      <c r="B292" s="132"/>
      <c r="C292" s="132">
        <f>RES_hhdet_in_fec!C$31</f>
        <v>0.10733411387483971</v>
      </c>
      <c r="D292" s="132">
        <f>RES_hhdet_in_fec!D$31</f>
        <v>6.1241542252880631E-3</v>
      </c>
      <c r="E292" s="132">
        <f>RES_hhdet_in_fec!E$31</f>
        <v>1.1954344959626733E-2</v>
      </c>
      <c r="F292" s="132">
        <f>RES_hhdet_in_fec!F$31</f>
        <v>4.2200665705941123E-2</v>
      </c>
      <c r="G292" s="132">
        <f>RES_hhdet_in_fec!G$31</f>
        <v>0</v>
      </c>
      <c r="H292" s="132">
        <f>RES_hhdet_in_fec!H$31</f>
        <v>3.5161855470978935E-2</v>
      </c>
      <c r="I292" s="132">
        <f>RES_hhdet_in_fec!I$31</f>
        <v>4.2033201327335967E-3</v>
      </c>
      <c r="J292" s="132">
        <f>RES_hhdet_in_fec!J$31</f>
        <v>2.6427992068160121E-2</v>
      </c>
      <c r="K292" s="132">
        <f>RES_hhdet_in_fec!K$31</f>
        <v>7.6632206460221813E-2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5.5677348829307652E-2</v>
      </c>
      <c r="Q292" s="132">
        <f>RES_hhdet_in_fec!Q$31</f>
        <v>7.8428860418476812E-2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8.2863497314291292E-3</v>
      </c>
      <c r="E293" s="132">
        <f t="shared" si="75"/>
        <v>7.4701653575073345E-3</v>
      </c>
      <c r="F293" s="132">
        <f t="shared" si="75"/>
        <v>1.1226216805478282E-2</v>
      </c>
      <c r="G293" s="132">
        <f t="shared" si="75"/>
        <v>9.1862283731064861E-3</v>
      </c>
      <c r="H293" s="132">
        <f t="shared" si="75"/>
        <v>1.3195296107985236E-2</v>
      </c>
      <c r="I293" s="132">
        <f t="shared" si="75"/>
        <v>2.2097125483154314E-2</v>
      </c>
      <c r="J293" s="132">
        <f t="shared" si="75"/>
        <v>1.2142922870836284E-2</v>
      </c>
      <c r="K293" s="132">
        <f t="shared" si="75"/>
        <v>1.6942594298605895E-2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1.7077194541768315E-2</v>
      </c>
      <c r="Q293" s="132">
        <f t="shared" si="75"/>
        <v>2.5352532187128098E-2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3.789789322198679E-4</v>
      </c>
      <c r="E294" s="165">
        <f>RES_hhdet_in_fec!E$33</f>
        <v>3.393642771768393E-4</v>
      </c>
      <c r="F294" s="165">
        <f>RES_hhdet_in_fec!F$33</f>
        <v>5.0625778331090613E-4</v>
      </c>
      <c r="G294" s="165">
        <f>RES_hhdet_in_fec!G$33</f>
        <v>4.1128181952700729E-4</v>
      </c>
      <c r="H294" s="165">
        <f>RES_hhdet_in_fec!H$33</f>
        <v>5.8652186744128189E-4</v>
      </c>
      <c r="I294" s="165">
        <f>RES_hhdet_in_fec!I$33</f>
        <v>9.7626010183528658E-4</v>
      </c>
      <c r="J294" s="165">
        <f>RES_hhdet_in_fec!J$33</f>
        <v>5.3272251643092115E-4</v>
      </c>
      <c r="K294" s="165">
        <f>RES_hhdet_in_fec!K$33</f>
        <v>7.3792978664485507E-4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9.3907666533787166E-4</v>
      </c>
      <c r="Q294" s="165">
        <f>RES_hhdet_in_fec!Q$33</f>
        <v>3.2720007045257946E-3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7.9073707992092616E-3</v>
      </c>
      <c r="E295" s="164">
        <f>RES_hhdet_in_fec!E$34</f>
        <v>7.1308010803304948E-3</v>
      </c>
      <c r="F295" s="164">
        <f>RES_hhdet_in_fec!F$34</f>
        <v>1.0719959022167377E-2</v>
      </c>
      <c r="G295" s="164">
        <f>RES_hhdet_in_fec!G$34</f>
        <v>8.7749465535794796E-3</v>
      </c>
      <c r="H295" s="164">
        <f>RES_hhdet_in_fec!H$34</f>
        <v>1.2608774240543954E-2</v>
      </c>
      <c r="I295" s="164">
        <f>RES_hhdet_in_fec!I$34</f>
        <v>2.1120865381319028E-2</v>
      </c>
      <c r="J295" s="164">
        <f>RES_hhdet_in_fec!J$34</f>
        <v>1.1610200354405362E-2</v>
      </c>
      <c r="K295" s="164">
        <f>RES_hhdet_in_fec!K$34</f>
        <v>1.620466451196104E-2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1.6138117876430443E-2</v>
      </c>
      <c r="Q295" s="164">
        <f>RES_hhdet_in_fec!Q$34</f>
        <v>2.2080531482602302E-2</v>
      </c>
    </row>
    <row r="296" spans="1:17" ht="12" customHeight="1" x14ac:dyDescent="0.25">
      <c r="A296" s="163" t="s">
        <v>142</v>
      </c>
      <c r="B296" s="162"/>
      <c r="C296" s="162">
        <f>RES_hhdet_in_fec!C$35</f>
        <v>0.11419490391953932</v>
      </c>
      <c r="D296" s="162">
        <f>RES_hhdet_in_fec!D$35</f>
        <v>2.5453681451139909E-2</v>
      </c>
      <c r="E296" s="162">
        <f>RES_hhdet_in_fec!E$35</f>
        <v>0</v>
      </c>
      <c r="F296" s="162">
        <f>RES_hhdet_in_fec!F$35</f>
        <v>6.5967620345780575E-2</v>
      </c>
      <c r="G296" s="162">
        <f>RES_hhdet_in_fec!G$35</f>
        <v>0.15587999396510818</v>
      </c>
      <c r="H296" s="162">
        <f>RES_hhdet_in_fec!H$35</f>
        <v>0</v>
      </c>
      <c r="I296" s="162">
        <f>RES_hhdet_in_fec!I$35</f>
        <v>0</v>
      </c>
      <c r="J296" s="162">
        <f>RES_hhdet_in_fec!J$35</f>
        <v>0.17015911707926565</v>
      </c>
      <c r="K296" s="162">
        <f>RES_hhdet_in_fec!K$35</f>
        <v>0.12929465138833579</v>
      </c>
      <c r="L296" s="162">
        <f>RES_hhdet_in_fec!L$35</f>
        <v>0</v>
      </c>
      <c r="M296" s="162">
        <f>RES_hhdet_in_fec!M$35</f>
        <v>0.12888838364242727</v>
      </c>
      <c r="N296" s="162">
        <f>RES_hhdet_in_fec!N$35</f>
        <v>0.11213223095978231</v>
      </c>
      <c r="O296" s="162">
        <f>RES_hhdet_in_fec!O$35</f>
        <v>0</v>
      </c>
      <c r="P296" s="162">
        <f>RES_hhdet_in_fec!P$35</f>
        <v>0.17107554443788617</v>
      </c>
      <c r="Q296" s="162">
        <f>RES_hhdet_in_fec!Q$35</f>
        <v>0.11930517778965079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0.12584442532324575</v>
      </c>
      <c r="E297" s="160">
        <f t="shared" si="76"/>
        <v>1.8770919037379059E-2</v>
      </c>
      <c r="F297" s="160">
        <f t="shared" si="76"/>
        <v>4.5702219840872069E-2</v>
      </c>
      <c r="G297" s="160">
        <f t="shared" si="76"/>
        <v>5.6539742624407384E-2</v>
      </c>
      <c r="H297" s="160">
        <f t="shared" si="76"/>
        <v>0</v>
      </c>
      <c r="I297" s="160">
        <f t="shared" si="76"/>
        <v>0</v>
      </c>
      <c r="J297" s="160">
        <f t="shared" si="76"/>
        <v>2.9674061908424011E-2</v>
      </c>
      <c r="K297" s="160">
        <f t="shared" si="76"/>
        <v>8.7251520273188332E-2</v>
      </c>
      <c r="L297" s="160">
        <f t="shared" si="76"/>
        <v>0</v>
      </c>
      <c r="M297" s="160">
        <f t="shared" si="76"/>
        <v>0.21335563146660849</v>
      </c>
      <c r="N297" s="160">
        <f t="shared" si="76"/>
        <v>0.30829440632213706</v>
      </c>
      <c r="O297" s="160">
        <f t="shared" si="76"/>
        <v>0</v>
      </c>
      <c r="P297" s="160">
        <f t="shared" si="76"/>
        <v>0.17704920522874537</v>
      </c>
      <c r="Q297" s="160">
        <f t="shared" si="76"/>
        <v>7.4191125939751898E-2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4.5792459953723054E-3</v>
      </c>
      <c r="E298" s="156">
        <f>RES_hhdet_in_fec!E$37</f>
        <v>7.1202803937859616E-4</v>
      </c>
      <c r="F298" s="156">
        <f>RES_hhdet_in_fec!F$37</f>
        <v>1.6699041479618065E-3</v>
      </c>
      <c r="G298" s="156">
        <f>RES_hhdet_in_fec!G$37</f>
        <v>2.0218506638744684E-3</v>
      </c>
      <c r="H298" s="156">
        <f>RES_hhdet_in_fec!H$37</f>
        <v>0</v>
      </c>
      <c r="I298" s="156">
        <f>RES_hhdet_in_fec!I$37</f>
        <v>0</v>
      </c>
      <c r="J298" s="156">
        <f>RES_hhdet_in_fec!J$37</f>
        <v>1.0639289105142452E-3</v>
      </c>
      <c r="K298" s="156">
        <f>RES_hhdet_in_fec!K$37</f>
        <v>3.0425535123207868E-3</v>
      </c>
      <c r="L298" s="156">
        <f>RES_hhdet_in_fec!L$37</f>
        <v>0</v>
      </c>
      <c r="M298" s="156">
        <f>RES_hhdet_in_fec!M$37</f>
        <v>7.2997375890875554E-3</v>
      </c>
      <c r="N298" s="156">
        <f>RES_hhdet_in_fec!N$37</f>
        <v>1.0512675304007735E-2</v>
      </c>
      <c r="O298" s="156">
        <f>RES_hhdet_in_fec!O$37</f>
        <v>0</v>
      </c>
      <c r="P298" s="156">
        <f>RES_hhdet_in_fec!P$37</f>
        <v>7.7847751888991679E-3</v>
      </c>
      <c r="Q298" s="156">
        <f>RES_hhdet_in_fec!Q$37</f>
        <v>7.9368799053523304E-3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0.12126517932787345</v>
      </c>
      <c r="E299" s="156">
        <f>RES_hhdet_in_fec!E$38</f>
        <v>1.8058890998000461E-2</v>
      </c>
      <c r="F299" s="156">
        <f>RES_hhdet_in_fec!F$38</f>
        <v>4.4032315692910259E-2</v>
      </c>
      <c r="G299" s="156">
        <f>RES_hhdet_in_fec!G$38</f>
        <v>5.4517891960532916E-2</v>
      </c>
      <c r="H299" s="156">
        <f>RES_hhdet_in_fec!H$38</f>
        <v>0</v>
      </c>
      <c r="I299" s="156">
        <f>RES_hhdet_in_fec!I$38</f>
        <v>0</v>
      </c>
      <c r="J299" s="156">
        <f>RES_hhdet_in_fec!J$38</f>
        <v>2.8610132997909765E-2</v>
      </c>
      <c r="K299" s="156">
        <f>RES_hhdet_in_fec!K$38</f>
        <v>8.4208966760867546E-2</v>
      </c>
      <c r="L299" s="156">
        <f>RES_hhdet_in_fec!L$38</f>
        <v>0</v>
      </c>
      <c r="M299" s="156">
        <f>RES_hhdet_in_fec!M$38</f>
        <v>0.20605589387752093</v>
      </c>
      <c r="N299" s="156">
        <f>RES_hhdet_in_fec!N$38</f>
        <v>0.29778173101812933</v>
      </c>
      <c r="O299" s="156">
        <f>RES_hhdet_in_fec!O$38</f>
        <v>0</v>
      </c>
      <c r="P299" s="156">
        <f>RES_hhdet_in_fec!P$38</f>
        <v>0.1692644300398462</v>
      </c>
      <c r="Q299" s="156">
        <f>RES_hhdet_in_fec!Q$38</f>
        <v>6.6254246034399569E-2</v>
      </c>
    </row>
    <row r="300" spans="1:17" ht="12" customHeight="1" x14ac:dyDescent="0.25">
      <c r="A300" s="158" t="s">
        <v>62</v>
      </c>
      <c r="B300" s="157"/>
      <c r="C300" s="157">
        <f>SUM(C301:C302)</f>
        <v>0.21425793098986137</v>
      </c>
      <c r="D300" s="157">
        <f t="shared" ref="D300:Q300" si="77">SUM(D301:D302)</f>
        <v>0.14828990899059025</v>
      </c>
      <c r="E300" s="157">
        <f t="shared" si="77"/>
        <v>3.701263719295679E-2</v>
      </c>
      <c r="F300" s="157">
        <f t="shared" si="77"/>
        <v>0.21564398784054783</v>
      </c>
      <c r="G300" s="157">
        <f t="shared" si="77"/>
        <v>0.20095499219939544</v>
      </c>
      <c r="H300" s="157">
        <f t="shared" si="77"/>
        <v>5.6154277295843068E-2</v>
      </c>
      <c r="I300" s="157">
        <f t="shared" si="77"/>
        <v>4.3194588117072774E-2</v>
      </c>
      <c r="J300" s="157">
        <f t="shared" si="77"/>
        <v>0.2804154947389097</v>
      </c>
      <c r="K300" s="157">
        <f t="shared" si="77"/>
        <v>0.4694905009941831</v>
      </c>
      <c r="L300" s="157">
        <f t="shared" si="77"/>
        <v>0</v>
      </c>
      <c r="M300" s="157">
        <f t="shared" si="77"/>
        <v>0.28348938285914549</v>
      </c>
      <c r="N300" s="157">
        <f t="shared" si="77"/>
        <v>0.3675179873216981</v>
      </c>
      <c r="O300" s="157">
        <f t="shared" si="77"/>
        <v>0</v>
      </c>
      <c r="P300" s="157">
        <f t="shared" si="77"/>
        <v>0.30469089690832801</v>
      </c>
      <c r="Q300" s="157">
        <f t="shared" si="77"/>
        <v>0.2121529609241864</v>
      </c>
    </row>
    <row r="301" spans="1:17" ht="12" customHeight="1" x14ac:dyDescent="0.25">
      <c r="A301" s="23" t="s">
        <v>57</v>
      </c>
      <c r="B301" s="156"/>
      <c r="C301" s="156">
        <f>RES_hhdet_in_fec!C$40</f>
        <v>0.21425793098986137</v>
      </c>
      <c r="D301" s="156">
        <f>RES_hhdet_in_fec!D$40</f>
        <v>0</v>
      </c>
      <c r="E301" s="156">
        <f>RES_hhdet_in_fec!E$40</f>
        <v>1.4621473445360932E-2</v>
      </c>
      <c r="F301" s="156">
        <f>RES_hhdet_in_fec!F$40</f>
        <v>0.19595070971059503</v>
      </c>
      <c r="G301" s="156">
        <f>RES_hhdet_in_fec!G$40</f>
        <v>8.825212742201323E-2</v>
      </c>
      <c r="H301" s="156">
        <f>RES_hhdet_in_fec!H$40</f>
        <v>5.6154277295843068E-2</v>
      </c>
      <c r="I301" s="156">
        <f>RES_hhdet_in_fec!I$40</f>
        <v>4.3194588117072774E-2</v>
      </c>
      <c r="J301" s="156">
        <f>RES_hhdet_in_fec!J$40</f>
        <v>0.2804154947389097</v>
      </c>
      <c r="K301" s="156">
        <f>RES_hhdet_in_fec!K$40</f>
        <v>0.4694905009941831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2.0869496397083954E-2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0.14828990899059025</v>
      </c>
      <c r="E302" s="57">
        <f>RES_hhdet_in_fec!E$41</f>
        <v>2.2391163747595859E-2</v>
      </c>
      <c r="F302" s="57">
        <f>RES_hhdet_in_fec!F$41</f>
        <v>1.9693278129952807E-2</v>
      </c>
      <c r="G302" s="57">
        <f>RES_hhdet_in_fec!G$41</f>
        <v>0.11270286477738221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0.28348938285914549</v>
      </c>
      <c r="N302" s="57">
        <f>RES_hhdet_in_fec!N$41</f>
        <v>0.3675179873216981</v>
      </c>
      <c r="O302" s="57">
        <f>RES_hhdet_in_fec!O$41</f>
        <v>0</v>
      </c>
      <c r="P302" s="57">
        <f>RES_hhdet_in_fec!P$41</f>
        <v>0.30469089690832801</v>
      </c>
      <c r="Q302" s="57">
        <f>RES_hhdet_in_fec!Q$41</f>
        <v>0.19128346452710243</v>
      </c>
    </row>
    <row r="304" spans="1:17" ht="12" customHeight="1" x14ac:dyDescent="0.25">
      <c r="A304" s="152" t="s">
        <v>192</v>
      </c>
      <c r="B304" s="168"/>
      <c r="C304" s="168">
        <f>SUM(C305,C308,C310,C319)</f>
        <v>0.39564986291027598</v>
      </c>
      <c r="D304" s="168">
        <f t="shared" ref="D304:Q304" si="78">SUM(D305,D308,D310,D319)</f>
        <v>0.60048267881851336</v>
      </c>
      <c r="E304" s="168">
        <f t="shared" si="78"/>
        <v>0.13391951083490536</v>
      </c>
      <c r="F304" s="168">
        <f t="shared" si="78"/>
        <v>0.4973587386502839</v>
      </c>
      <c r="G304" s="168">
        <f t="shared" si="78"/>
        <v>0.60411545332021932</v>
      </c>
      <c r="H304" s="168">
        <f t="shared" si="78"/>
        <v>0.20280184723778416</v>
      </c>
      <c r="I304" s="168">
        <f t="shared" si="78"/>
        <v>0.13119684132817971</v>
      </c>
      <c r="J304" s="168">
        <f t="shared" si="78"/>
        <v>0.52954150786282994</v>
      </c>
      <c r="K304" s="168">
        <f t="shared" si="78"/>
        <v>1.0728074402522509</v>
      </c>
      <c r="L304" s="168">
        <f t="shared" si="78"/>
        <v>0</v>
      </c>
      <c r="M304" s="168">
        <f t="shared" si="78"/>
        <v>1.2385549369817819</v>
      </c>
      <c r="N304" s="168">
        <f t="shared" si="78"/>
        <v>1.4772454102840613</v>
      </c>
      <c r="O304" s="168">
        <f t="shared" si="78"/>
        <v>0</v>
      </c>
      <c r="P304" s="168">
        <f t="shared" si="78"/>
        <v>1.2722503915485714</v>
      </c>
      <c r="Q304" s="168">
        <f t="shared" si="78"/>
        <v>0.84925468779942104</v>
      </c>
    </row>
    <row r="305" spans="1:17" ht="12" customHeight="1" x14ac:dyDescent="0.25">
      <c r="A305" s="158" t="s">
        <v>65</v>
      </c>
      <c r="B305" s="157"/>
      <c r="C305" s="157">
        <f>SUM(C306:C307)</f>
        <v>7.8633189030561879E-2</v>
      </c>
      <c r="D305" s="157">
        <f t="shared" ref="D305:Q305" si="79">SUM(D306:D307)</f>
        <v>0.13535367551549335</v>
      </c>
      <c r="E305" s="157">
        <f t="shared" si="79"/>
        <v>3.6519510815055944E-2</v>
      </c>
      <c r="F305" s="157">
        <f t="shared" si="79"/>
        <v>0.1042124393707673</v>
      </c>
      <c r="G305" s="157">
        <f t="shared" si="79"/>
        <v>0.13720242674660832</v>
      </c>
      <c r="H305" s="157">
        <f t="shared" si="79"/>
        <v>2.8415620627706216E-2</v>
      </c>
      <c r="I305" s="157">
        <f t="shared" si="79"/>
        <v>1.9079443721937702E-2</v>
      </c>
      <c r="J305" s="157">
        <f t="shared" si="79"/>
        <v>9.6103421316276416E-2</v>
      </c>
      <c r="K305" s="157">
        <f t="shared" si="79"/>
        <v>5.8953373235482408E-2</v>
      </c>
      <c r="L305" s="157">
        <f t="shared" si="79"/>
        <v>0</v>
      </c>
      <c r="M305" s="157">
        <f t="shared" si="79"/>
        <v>0.1928709028833758</v>
      </c>
      <c r="N305" s="157">
        <f t="shared" si="79"/>
        <v>0.29517842346955508</v>
      </c>
      <c r="O305" s="157">
        <f t="shared" si="79"/>
        <v>0</v>
      </c>
      <c r="P305" s="157">
        <f t="shared" si="79"/>
        <v>0.23992780965984734</v>
      </c>
      <c r="Q305" s="157">
        <f t="shared" si="79"/>
        <v>0.19965300402503805</v>
      </c>
    </row>
    <row r="306" spans="1:17" ht="12" customHeight="1" x14ac:dyDescent="0.25">
      <c r="A306" s="23" t="s">
        <v>84</v>
      </c>
      <c r="B306" s="156"/>
      <c r="C306" s="156">
        <f>RES_hhdet_in_tes!C$26</f>
        <v>6.86884011741377E-2</v>
      </c>
      <c r="D306" s="156">
        <f>RES_hhdet_in_tes!D$26</f>
        <v>0.13226603521959493</v>
      </c>
      <c r="E306" s="156">
        <f>RES_hhdet_in_tes!E$26</f>
        <v>2.9954321845441018E-2</v>
      </c>
      <c r="F306" s="156">
        <f>RES_hhdet_in_tes!F$26</f>
        <v>9.5189852664432001E-2</v>
      </c>
      <c r="G306" s="156">
        <f>RES_hhdet_in_tes!G$26</f>
        <v>0.13485824948544825</v>
      </c>
      <c r="H306" s="156">
        <f>RES_hhdet_in_tes!H$26</f>
        <v>2.778498407783616E-2</v>
      </c>
      <c r="I306" s="156">
        <f>RES_hhdet_in_tes!I$26</f>
        <v>1.8657949588694361E-2</v>
      </c>
      <c r="J306" s="156">
        <f>RES_hhdet_in_tes!J$26</f>
        <v>9.1690571453122025E-2</v>
      </c>
      <c r="K306" s="156">
        <f>RES_hhdet_in_tes!K$26</f>
        <v>5.7939736989534425E-2</v>
      </c>
      <c r="L306" s="156">
        <f>RES_hhdet_in_tes!L$26</f>
        <v>0</v>
      </c>
      <c r="M306" s="156">
        <f>RES_hhdet_in_tes!M$26</f>
        <v>0.18724569755577147</v>
      </c>
      <c r="N306" s="156">
        <f>RES_hhdet_in_tes!N$26</f>
        <v>0.28302224749048743</v>
      </c>
      <c r="O306" s="156">
        <f>RES_hhdet_in_tes!O$26</f>
        <v>0</v>
      </c>
      <c r="P306" s="156">
        <f>RES_hhdet_in_tes!P$26</f>
        <v>0.23607497561546023</v>
      </c>
      <c r="Q306" s="156">
        <f>RES_hhdet_in_tes!Q$26</f>
        <v>0.19150549098148609</v>
      </c>
    </row>
    <row r="307" spans="1:17" ht="12" customHeight="1" x14ac:dyDescent="0.25">
      <c r="A307" s="23" t="s">
        <v>60</v>
      </c>
      <c r="B307" s="156"/>
      <c r="C307" s="156">
        <f>RES_hhdet_in_tes!C$27</f>
        <v>9.9447878564241816E-3</v>
      </c>
      <c r="D307" s="156">
        <f>RES_hhdet_in_tes!D$27</f>
        <v>3.087640295898406E-3</v>
      </c>
      <c r="E307" s="156">
        <f>RES_hhdet_in_tes!E$27</f>
        <v>6.5651889696149287E-3</v>
      </c>
      <c r="F307" s="156">
        <f>RES_hhdet_in_tes!F$27</f>
        <v>9.0225867063352932E-3</v>
      </c>
      <c r="G307" s="156">
        <f>RES_hhdet_in_tes!G$27</f>
        <v>2.3441772611600782E-3</v>
      </c>
      <c r="H307" s="156">
        <f>RES_hhdet_in_tes!H$27</f>
        <v>6.3063654987005515E-4</v>
      </c>
      <c r="I307" s="156">
        <f>RES_hhdet_in_tes!I$27</f>
        <v>4.2149413324334053E-4</v>
      </c>
      <c r="J307" s="156">
        <f>RES_hhdet_in_tes!J$27</f>
        <v>4.4128498631543916E-3</v>
      </c>
      <c r="K307" s="156">
        <f>RES_hhdet_in_tes!K$27</f>
        <v>1.0136362459479803E-3</v>
      </c>
      <c r="L307" s="156">
        <f>RES_hhdet_in_tes!L$27</f>
        <v>0</v>
      </c>
      <c r="M307" s="156">
        <f>RES_hhdet_in_tes!M$27</f>
        <v>5.6252053276043242E-3</v>
      </c>
      <c r="N307" s="156">
        <f>RES_hhdet_in_tes!N$27</f>
        <v>1.2156175979067627E-2</v>
      </c>
      <c r="O307" s="156">
        <f>RES_hhdet_in_tes!O$27</f>
        <v>0</v>
      </c>
      <c r="P307" s="156">
        <f>RES_hhdet_in_tes!P$27</f>
        <v>3.852834044387105E-3</v>
      </c>
      <c r="Q307" s="156">
        <f>RES_hhdet_in_tes!Q$27</f>
        <v>8.1475130435519488E-3</v>
      </c>
    </row>
    <row r="308" spans="1:17" ht="12" customHeight="1" x14ac:dyDescent="0.25">
      <c r="A308" s="158" t="s">
        <v>112</v>
      </c>
      <c r="B308" s="157"/>
      <c r="C308" s="157">
        <f>C309</f>
        <v>9.9224607541393992E-2</v>
      </c>
      <c r="D308" s="157">
        <f t="shared" ref="D308:Q308" si="80">D309</f>
        <v>0.1920729044275867</v>
      </c>
      <c r="E308" s="157">
        <f t="shared" si="80"/>
        <v>4.0558604558726445E-2</v>
      </c>
      <c r="F308" s="157">
        <f t="shared" si="80"/>
        <v>0.16808564489313194</v>
      </c>
      <c r="G308" s="157">
        <f t="shared" si="80"/>
        <v>0.16676291409581678</v>
      </c>
      <c r="H308" s="157">
        <f t="shared" si="80"/>
        <v>0.11811826045797111</v>
      </c>
      <c r="I308" s="157">
        <f t="shared" si="80"/>
        <v>6.840150611567998E-2</v>
      </c>
      <c r="J308" s="157">
        <f t="shared" si="80"/>
        <v>0.13397779812262073</v>
      </c>
      <c r="K308" s="157">
        <f t="shared" si="80"/>
        <v>0.56456189412606084</v>
      </c>
      <c r="L308" s="157">
        <f t="shared" si="80"/>
        <v>0</v>
      </c>
      <c r="M308" s="157">
        <f t="shared" si="80"/>
        <v>0.51196215843216641</v>
      </c>
      <c r="N308" s="157">
        <f t="shared" si="80"/>
        <v>0.4949100379928999</v>
      </c>
      <c r="O308" s="157">
        <f t="shared" si="80"/>
        <v>0</v>
      </c>
      <c r="P308" s="157">
        <f t="shared" si="80"/>
        <v>0.44499317679545625</v>
      </c>
      <c r="Q308" s="157">
        <f t="shared" si="80"/>
        <v>0.26724282909579311</v>
      </c>
    </row>
    <row r="309" spans="1:17" ht="12" customHeight="1" x14ac:dyDescent="0.25">
      <c r="A309" s="23" t="s">
        <v>60</v>
      </c>
      <c r="B309" s="156"/>
      <c r="C309" s="156">
        <f>RES_hhdet_in_tes!C$29</f>
        <v>9.9224607541393992E-2</v>
      </c>
      <c r="D309" s="156">
        <f>RES_hhdet_in_tes!D$29</f>
        <v>0.1920729044275867</v>
      </c>
      <c r="E309" s="156">
        <f>RES_hhdet_in_tes!E$29</f>
        <v>4.0558604558726445E-2</v>
      </c>
      <c r="F309" s="156">
        <f>RES_hhdet_in_tes!F$29</f>
        <v>0.16808564489313194</v>
      </c>
      <c r="G309" s="156">
        <f>RES_hhdet_in_tes!G$29</f>
        <v>0.16676291409581678</v>
      </c>
      <c r="H309" s="156">
        <f>RES_hhdet_in_tes!H$29</f>
        <v>0.11811826045797111</v>
      </c>
      <c r="I309" s="156">
        <f>RES_hhdet_in_tes!I$29</f>
        <v>6.840150611567998E-2</v>
      </c>
      <c r="J309" s="156">
        <f>RES_hhdet_in_tes!J$29</f>
        <v>0.13397779812262073</v>
      </c>
      <c r="K309" s="156">
        <f>RES_hhdet_in_tes!K$29</f>
        <v>0.56456189412606084</v>
      </c>
      <c r="L309" s="156">
        <f>RES_hhdet_in_tes!L$29</f>
        <v>0</v>
      </c>
      <c r="M309" s="156">
        <f>RES_hhdet_in_tes!M$29</f>
        <v>0.51196215843216641</v>
      </c>
      <c r="N309" s="156">
        <f>RES_hhdet_in_tes!N$29</f>
        <v>0.4949100379928999</v>
      </c>
      <c r="O309" s="156">
        <f>RES_hhdet_in_tes!O$29</f>
        <v>0</v>
      </c>
      <c r="P309" s="156">
        <f>RES_hhdet_in_tes!P$29</f>
        <v>0.44499317679545625</v>
      </c>
      <c r="Q309" s="156">
        <f>RES_hhdet_in_tes!Q$29</f>
        <v>0.26724282909579311</v>
      </c>
    </row>
    <row r="310" spans="1:17" ht="12" customHeight="1" x14ac:dyDescent="0.25">
      <c r="A310" s="158" t="s">
        <v>63</v>
      </c>
      <c r="B310" s="157"/>
      <c r="C310" s="157">
        <f>SUM(C311:C312,C315:C316)</f>
        <v>0.12185452647652864</v>
      </c>
      <c r="D310" s="157">
        <f t="shared" ref="D310:Q310" si="81">SUM(D311:D312,D315:D316)</f>
        <v>0.15097559015959025</v>
      </c>
      <c r="E310" s="157">
        <f t="shared" si="81"/>
        <v>3.1612419997737576E-2</v>
      </c>
      <c r="F310" s="157">
        <f t="shared" si="81"/>
        <v>0.11867421773624789</v>
      </c>
      <c r="G310" s="157">
        <f t="shared" si="81"/>
        <v>0.16528552715607209</v>
      </c>
      <c r="H310" s="157">
        <f t="shared" si="81"/>
        <v>3.0292029259472858E-2</v>
      </c>
      <c r="I310" s="157">
        <f t="shared" si="81"/>
        <v>2.3700487974448885E-2</v>
      </c>
      <c r="J310" s="157">
        <f t="shared" si="81"/>
        <v>0.16910231491626243</v>
      </c>
      <c r="K310" s="157">
        <f t="shared" si="81"/>
        <v>0.22825300791436859</v>
      </c>
      <c r="L310" s="157">
        <f t="shared" si="81"/>
        <v>0</v>
      </c>
      <c r="M310" s="157">
        <f t="shared" si="81"/>
        <v>0.29483444163713635</v>
      </c>
      <c r="N310" s="157">
        <f t="shared" si="81"/>
        <v>0.37709918194126757</v>
      </c>
      <c r="O310" s="157">
        <f t="shared" si="81"/>
        <v>0</v>
      </c>
      <c r="P310" s="157">
        <f t="shared" si="81"/>
        <v>0.32938264796848327</v>
      </c>
      <c r="Q310" s="157">
        <f t="shared" si="81"/>
        <v>0.21027846084209606</v>
      </c>
    </row>
    <row r="311" spans="1:17" ht="12" customHeight="1" x14ac:dyDescent="0.25">
      <c r="A311" s="167" t="s">
        <v>169</v>
      </c>
      <c r="B311" s="132"/>
      <c r="C311" s="132">
        <f>RES_hhdet_in_tes!C$31</f>
        <v>5.16365421540926E-2</v>
      </c>
      <c r="D311" s="132">
        <f>RES_hhdet_in_tes!D$31</f>
        <v>2.9679775479352559E-3</v>
      </c>
      <c r="E311" s="132">
        <f>RES_hhdet_in_tes!E$31</f>
        <v>5.8249529733803108E-3</v>
      </c>
      <c r="F311" s="132">
        <f>RES_hhdet_in_tes!F$31</f>
        <v>2.0657721509207187E-2</v>
      </c>
      <c r="G311" s="132">
        <f>RES_hhdet_in_tes!G$31</f>
        <v>0</v>
      </c>
      <c r="H311" s="132">
        <f>RES_hhdet_in_tes!H$31</f>
        <v>1.7389438378276556E-2</v>
      </c>
      <c r="I311" s="132">
        <f>RES_hhdet_in_tes!I$31</f>
        <v>2.0883912174375313E-3</v>
      </c>
      <c r="J311" s="132">
        <f>RES_hhdet_in_tes!J$31</f>
        <v>1.3205823777165933E-2</v>
      </c>
      <c r="K311" s="132">
        <f>RES_hhdet_in_tes!K$31</f>
        <v>3.8772279727270043E-2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2.8369124199988983E-2</v>
      </c>
      <c r="Q311" s="132">
        <f>RES_hhdet_in_tes!Q$31</f>
        <v>4.0008730849891108E-2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8.0896732344771446E-3</v>
      </c>
      <c r="E312" s="132">
        <f t="shared" si="82"/>
        <v>7.2958441027917665E-3</v>
      </c>
      <c r="F312" s="132">
        <f t="shared" si="82"/>
        <v>1.0968409678201946E-2</v>
      </c>
      <c r="G312" s="132">
        <f t="shared" si="82"/>
        <v>8.9788887690900807E-3</v>
      </c>
      <c r="H312" s="132">
        <f t="shared" si="82"/>
        <v>1.29025908811963E-2</v>
      </c>
      <c r="I312" s="132">
        <f t="shared" si="82"/>
        <v>2.1612096757011354E-2</v>
      </c>
      <c r="J312" s="132">
        <f t="shared" si="82"/>
        <v>1.1881345493455878E-2</v>
      </c>
      <c r="K312" s="132">
        <f t="shared" si="82"/>
        <v>1.6582132959494924E-2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1.6524984811442513E-2</v>
      </c>
      <c r="Q312" s="132">
        <f t="shared" si="82"/>
        <v>2.2882147984080902E-2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1.8230243526788341E-4</v>
      </c>
      <c r="E313" s="165">
        <f>RES_hhdet_in_tes!E$33</f>
        <v>1.6386199588086075E-4</v>
      </c>
      <c r="F313" s="165">
        <f>RES_hhdet_in_tes!F$33</f>
        <v>2.4566191946092666E-4</v>
      </c>
      <c r="G313" s="165">
        <f>RES_hhdet_in_tes!G$33</f>
        <v>2.0033537187891527E-4</v>
      </c>
      <c r="H313" s="165">
        <f>RES_hhdet_in_tes!H$33</f>
        <v>2.8690968527874701E-4</v>
      </c>
      <c r="I313" s="165">
        <f>RES_hhdet_in_tes!I$33</f>
        <v>4.7944983346511524E-4</v>
      </c>
      <c r="J313" s="165">
        <f>RES_hhdet_in_tes!J$33</f>
        <v>2.6231512266413411E-4</v>
      </c>
      <c r="K313" s="165">
        <f>RES_hhdet_in_tes!K$33</f>
        <v>3.6461315649125221E-4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4.6906691313717739E-4</v>
      </c>
      <c r="Q313" s="165">
        <f>RES_hhdet_in_tes!Q$33</f>
        <v>1.588878630753998E-3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7.9073707992092616E-3</v>
      </c>
      <c r="E314" s="164">
        <f>RES_hhdet_in_tes!E$34</f>
        <v>7.1319821069109057E-3</v>
      </c>
      <c r="F314" s="164">
        <f>RES_hhdet_in_tes!F$34</f>
        <v>1.0722747758741019E-2</v>
      </c>
      <c r="G314" s="164">
        <f>RES_hhdet_in_tes!G$34</f>
        <v>8.7785533972111647E-3</v>
      </c>
      <c r="H314" s="164">
        <f>RES_hhdet_in_tes!H$34</f>
        <v>1.2615681195917553E-2</v>
      </c>
      <c r="I314" s="164">
        <f>RES_hhdet_in_tes!I$34</f>
        <v>2.1132646923546237E-2</v>
      </c>
      <c r="J314" s="164">
        <f>RES_hhdet_in_tes!J$34</f>
        <v>1.1619030370791743E-2</v>
      </c>
      <c r="K314" s="164">
        <f>RES_hhdet_in_tes!K$34</f>
        <v>1.621751980300367E-2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1.6055917898305336E-2</v>
      </c>
      <c r="Q314" s="164">
        <f>RES_hhdet_in_tes!Q$34</f>
        <v>2.1293269353326903E-2</v>
      </c>
    </row>
    <row r="315" spans="1:17" ht="12" customHeight="1" x14ac:dyDescent="0.25">
      <c r="A315" s="163" t="s">
        <v>142</v>
      </c>
      <c r="B315" s="162"/>
      <c r="C315" s="162">
        <f>RES_hhdet_in_tes!C$35</f>
        <v>7.0217984322436033E-2</v>
      </c>
      <c r="D315" s="162">
        <f>RES_hhdet_in_tes!D$35</f>
        <v>1.5838095082982152E-2</v>
      </c>
      <c r="E315" s="162">
        <f>RES_hhdet_in_tes!E$35</f>
        <v>0</v>
      </c>
      <c r="F315" s="162">
        <f>RES_hhdet_in_tes!F$35</f>
        <v>4.1971231408312701E-2</v>
      </c>
      <c r="G315" s="162">
        <f>RES_hhdet_in_tes!G$35</f>
        <v>0.10050339023107972</v>
      </c>
      <c r="H315" s="162">
        <f>RES_hhdet_in_tes!H$35</f>
        <v>0</v>
      </c>
      <c r="I315" s="162">
        <f>RES_hhdet_in_tes!I$35</f>
        <v>0</v>
      </c>
      <c r="J315" s="162">
        <f>RES_hhdet_in_tes!J$35</f>
        <v>0.11471903399497714</v>
      </c>
      <c r="K315" s="162">
        <f>RES_hhdet_in_tes!K$35</f>
        <v>8.6693719279774747E-2</v>
      </c>
      <c r="L315" s="162">
        <f>RES_hhdet_in_tes!L$35</f>
        <v>0</v>
      </c>
      <c r="M315" s="162">
        <f>RES_hhdet_in_tes!M$35</f>
        <v>8.4014709700951665E-2</v>
      </c>
      <c r="N315" s="162">
        <f>RES_hhdet_in_tes!N$35</f>
        <v>7.2441727513266968E-2</v>
      </c>
      <c r="O315" s="162">
        <f>RES_hhdet_in_tes!O$35</f>
        <v>0</v>
      </c>
      <c r="P315" s="162">
        <f>RES_hhdet_in_tes!P$35</f>
        <v>0.11063154622956749</v>
      </c>
      <c r="Q315" s="162">
        <f>RES_hhdet_in_tes!Q$35</f>
        <v>7.7536983447724736E-2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0.1240798442941957</v>
      </c>
      <c r="E316" s="160">
        <f t="shared" si="83"/>
        <v>1.8491622921565497E-2</v>
      </c>
      <c r="F316" s="160">
        <f t="shared" si="83"/>
        <v>4.5076855140526055E-2</v>
      </c>
      <c r="G316" s="160">
        <f t="shared" si="83"/>
        <v>5.5803248155902277E-2</v>
      </c>
      <c r="H316" s="160">
        <f t="shared" si="83"/>
        <v>0</v>
      </c>
      <c r="I316" s="160">
        <f t="shared" si="83"/>
        <v>0</v>
      </c>
      <c r="J316" s="160">
        <f t="shared" si="83"/>
        <v>2.9296111650663495E-2</v>
      </c>
      <c r="K316" s="160">
        <f t="shared" si="83"/>
        <v>8.6204875947828885E-2</v>
      </c>
      <c r="L316" s="160">
        <f t="shared" si="83"/>
        <v>0</v>
      </c>
      <c r="M316" s="160">
        <f t="shared" si="83"/>
        <v>0.2108197319361847</v>
      </c>
      <c r="N316" s="160">
        <f t="shared" si="83"/>
        <v>0.30465745442800057</v>
      </c>
      <c r="O316" s="160">
        <f t="shared" si="83"/>
        <v>0</v>
      </c>
      <c r="P316" s="160">
        <f t="shared" si="83"/>
        <v>0.17385699272748426</v>
      </c>
      <c r="Q316" s="160">
        <f t="shared" si="83"/>
        <v>6.9850598560399338E-2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2.8146649663222533E-3</v>
      </c>
      <c r="E317" s="156">
        <f>RES_hhdet_in_tes!E$37</f>
        <v>4.3829678400859521E-4</v>
      </c>
      <c r="F317" s="156">
        <f>RES_hhdet_in_tes!F$37</f>
        <v>1.0313739231825475E-3</v>
      </c>
      <c r="G317" s="156">
        <f>RES_hhdet_in_tes!G$37</f>
        <v>1.2540060191224191E-3</v>
      </c>
      <c r="H317" s="156">
        <f>RES_hhdet_in_tes!H$37</f>
        <v>0</v>
      </c>
      <c r="I317" s="156">
        <f>RES_hhdet_in_tes!I$37</f>
        <v>0</v>
      </c>
      <c r="J317" s="156">
        <f>RES_hhdet_in_tes!J$37</f>
        <v>6.6708278139775514E-4</v>
      </c>
      <c r="K317" s="156">
        <f>RES_hhdet_in_tes!K$37</f>
        <v>1.922967234967828E-3</v>
      </c>
      <c r="L317" s="156">
        <f>RES_hhdet_in_tes!L$37</f>
        <v>0</v>
      </c>
      <c r="M317" s="156">
        <f>RES_hhdet_in_tes!M$37</f>
        <v>4.6756946498099474E-3</v>
      </c>
      <c r="N317" s="156">
        <f>RES_hhdet_in_tes!N$37</f>
        <v>6.7625852308089386E-3</v>
      </c>
      <c r="O317" s="156">
        <f>RES_hhdet_in_tes!O$37</f>
        <v>0</v>
      </c>
      <c r="P317" s="156">
        <f>RES_hhdet_in_tes!P$37</f>
        <v>5.0109336513202542E-3</v>
      </c>
      <c r="Q317" s="156">
        <f>RES_hhdet_in_tes!Q$37</f>
        <v>5.0215099158977834E-3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0.12126517932787345</v>
      </c>
      <c r="E318" s="156">
        <f>RES_hhdet_in_tes!E$38</f>
        <v>1.8053326137556901E-2</v>
      </c>
      <c r="F318" s="156">
        <f>RES_hhdet_in_tes!F$38</f>
        <v>4.4045481217343509E-2</v>
      </c>
      <c r="G318" s="156">
        <f>RES_hhdet_in_tes!G$38</f>
        <v>5.4549242136779856E-2</v>
      </c>
      <c r="H318" s="156">
        <f>RES_hhdet_in_tes!H$38</f>
        <v>0</v>
      </c>
      <c r="I318" s="156">
        <f>RES_hhdet_in_tes!I$38</f>
        <v>0</v>
      </c>
      <c r="J318" s="156">
        <f>RES_hhdet_in_tes!J$38</f>
        <v>2.862902886926574E-2</v>
      </c>
      <c r="K318" s="156">
        <f>RES_hhdet_in_tes!K$38</f>
        <v>8.4281908712861051E-2</v>
      </c>
      <c r="L318" s="156">
        <f>RES_hhdet_in_tes!L$38</f>
        <v>0</v>
      </c>
      <c r="M318" s="156">
        <f>RES_hhdet_in_tes!M$38</f>
        <v>0.20614403728637476</v>
      </c>
      <c r="N318" s="156">
        <f>RES_hhdet_in_tes!N$38</f>
        <v>0.29789486919719166</v>
      </c>
      <c r="O318" s="156">
        <f>RES_hhdet_in_tes!O$38</f>
        <v>0</v>
      </c>
      <c r="P318" s="156">
        <f>RES_hhdet_in_tes!P$38</f>
        <v>0.16884605907616401</v>
      </c>
      <c r="Q318" s="156">
        <f>RES_hhdet_in_tes!Q$38</f>
        <v>6.4829088644501556E-2</v>
      </c>
    </row>
    <row r="319" spans="1:17" ht="12" customHeight="1" x14ac:dyDescent="0.25">
      <c r="A319" s="158" t="s">
        <v>62</v>
      </c>
      <c r="B319" s="157"/>
      <c r="C319" s="157">
        <f>SUM(C320:C321)</f>
        <v>9.5937539861791474E-2</v>
      </c>
      <c r="D319" s="157">
        <f t="shared" ref="D319:Q319" si="84">SUM(D320:D321)</f>
        <v>0.12208050871584307</v>
      </c>
      <c r="E319" s="157">
        <f t="shared" si="84"/>
        <v>2.5228975463385386E-2</v>
      </c>
      <c r="F319" s="157">
        <f t="shared" si="84"/>
        <v>0.10638643665013679</v>
      </c>
      <c r="G319" s="157">
        <f t="shared" si="84"/>
        <v>0.13486458532172216</v>
      </c>
      <c r="H319" s="157">
        <f t="shared" si="84"/>
        <v>2.5975936892633982E-2</v>
      </c>
      <c r="I319" s="157">
        <f t="shared" si="84"/>
        <v>2.0015403516113143E-2</v>
      </c>
      <c r="J319" s="157">
        <f t="shared" si="84"/>
        <v>0.13035797350767037</v>
      </c>
      <c r="K319" s="157">
        <f t="shared" si="84"/>
        <v>0.22103916497633896</v>
      </c>
      <c r="L319" s="157">
        <f t="shared" si="84"/>
        <v>0</v>
      </c>
      <c r="M319" s="157">
        <f t="shared" si="84"/>
        <v>0.23888743402910331</v>
      </c>
      <c r="N319" s="157">
        <f t="shared" si="84"/>
        <v>0.31005776688033881</v>
      </c>
      <c r="O319" s="157">
        <f t="shared" si="84"/>
        <v>0</v>
      </c>
      <c r="P319" s="157">
        <f t="shared" si="84"/>
        <v>0.25794675712478465</v>
      </c>
      <c r="Q319" s="157">
        <f t="shared" si="84"/>
        <v>0.17208039383649376</v>
      </c>
    </row>
    <row r="320" spans="1:17" ht="12" customHeight="1" x14ac:dyDescent="0.25">
      <c r="A320" s="23" t="s">
        <v>57</v>
      </c>
      <c r="B320" s="156"/>
      <c r="C320" s="156">
        <f>RES_hhdet_in_tes!C$40</f>
        <v>9.5937539861791474E-2</v>
      </c>
      <c r="D320" s="156">
        <f>RES_hhdet_in_tes!D$40</f>
        <v>0</v>
      </c>
      <c r="E320" s="156">
        <f>RES_hhdet_in_tes!E$40</f>
        <v>6.7101528167937945E-3</v>
      </c>
      <c r="F320" s="156">
        <f>RES_hhdet_in_tes!F$40</f>
        <v>9.0015188038399932E-2</v>
      </c>
      <c r="G320" s="156">
        <f>RES_hhdet_in_tes!G$40</f>
        <v>4.0683485631439698E-2</v>
      </c>
      <c r="H320" s="156">
        <f>RES_hhdet_in_tes!H$40</f>
        <v>2.5975936892633982E-2</v>
      </c>
      <c r="I320" s="156">
        <f>RES_hhdet_in_tes!I$40</f>
        <v>2.0015403516113143E-2</v>
      </c>
      <c r="J320" s="156">
        <f>RES_hhdet_in_tes!J$40</f>
        <v>0.13035797350767037</v>
      </c>
      <c r="K320" s="156">
        <f>RES_hhdet_in_tes!K$40</f>
        <v>0.22103916497633896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9.9238622026146129E-3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0.12208050871584307</v>
      </c>
      <c r="E321" s="57">
        <f>RES_hhdet_in_tes!E$41</f>
        <v>1.851882264659159E-2</v>
      </c>
      <c r="F321" s="57">
        <f>RES_hhdet_in_tes!F$41</f>
        <v>1.6371248611736857E-2</v>
      </c>
      <c r="G321" s="57">
        <f>RES_hhdet_in_tes!G$41</f>
        <v>9.418109969028246E-2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0.23888743402910331</v>
      </c>
      <c r="N321" s="57">
        <f>RES_hhdet_in_tes!N$41</f>
        <v>0.31005776688033881</v>
      </c>
      <c r="O321" s="57">
        <f>RES_hhdet_in_tes!O$41</f>
        <v>0</v>
      </c>
      <c r="P321" s="57">
        <f>RES_hhdet_in_tes!P$41</f>
        <v>0.25794675712478465</v>
      </c>
      <c r="Q321" s="57">
        <f>RES_hhdet_in_tes!Q$41</f>
        <v>0.16215653163387914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0.62699868307713347</v>
      </c>
      <c r="D323" s="175">
        <f t="shared" si="85"/>
        <v>0.86693281484705809</v>
      </c>
      <c r="E323" s="175">
        <f t="shared" si="85"/>
        <v>0.81888362647379054</v>
      </c>
      <c r="F323" s="175">
        <f t="shared" si="85"/>
        <v>0.75618369966483212</v>
      </c>
      <c r="G323" s="175">
        <f t="shared" si="85"/>
        <v>0.79749474150817146</v>
      </c>
      <c r="H323" s="175">
        <f t="shared" si="85"/>
        <v>0.95988011744556434</v>
      </c>
      <c r="I323" s="175">
        <f t="shared" si="85"/>
        <v>0.96966542874286044</v>
      </c>
      <c r="J323" s="175">
        <f t="shared" si="85"/>
        <v>0.70962855044369733</v>
      </c>
      <c r="K323" s="175">
        <f t="shared" si="85"/>
        <v>0.9627306236108103</v>
      </c>
      <c r="L323" s="175" t="str">
        <f t="shared" si="85"/>
        <v/>
      </c>
      <c r="M323" s="175">
        <f t="shared" si="85"/>
        <v>1.0843841164311634</v>
      </c>
      <c r="N323" s="175">
        <f t="shared" si="85"/>
        <v>1.0111863432239778</v>
      </c>
      <c r="O323" s="175" t="str">
        <f t="shared" si="85"/>
        <v/>
      </c>
      <c r="P323" s="175">
        <f t="shared" si="85"/>
        <v>1.0043294655509016</v>
      </c>
      <c r="Q323" s="175">
        <f t="shared" si="85"/>
        <v>0.92378045698696731</v>
      </c>
    </row>
    <row r="324" spans="1:17" ht="12" customHeight="1" x14ac:dyDescent="0.25">
      <c r="A324" s="158" t="s">
        <v>65</v>
      </c>
      <c r="B324" s="169"/>
      <c r="C324" s="169">
        <f t="shared" si="85"/>
        <v>0.57548997187224749</v>
      </c>
      <c r="D324" s="169">
        <f t="shared" si="85"/>
        <v>0.50336256685152847</v>
      </c>
      <c r="E324" s="169">
        <f t="shared" si="85"/>
        <v>0.55340866214580753</v>
      </c>
      <c r="F324" s="169">
        <f t="shared" si="85"/>
        <v>0.55157047845245477</v>
      </c>
      <c r="G324" s="169">
        <f t="shared" si="85"/>
        <v>0.5433847137395883</v>
      </c>
      <c r="H324" s="169">
        <f t="shared" si="85"/>
        <v>0.54569315505476279</v>
      </c>
      <c r="I324" s="169">
        <f t="shared" si="85"/>
        <v>0.52257968273555067</v>
      </c>
      <c r="J324" s="169">
        <f t="shared" si="85"/>
        <v>0.57121625469021098</v>
      </c>
      <c r="K324" s="169">
        <f t="shared" si="85"/>
        <v>0.56040099706323099</v>
      </c>
      <c r="L324" s="169" t="str">
        <f t="shared" si="85"/>
        <v/>
      </c>
      <c r="M324" s="169">
        <f t="shared" si="85"/>
        <v>0.56694888724073422</v>
      </c>
      <c r="N324" s="169">
        <f t="shared" si="85"/>
        <v>0.57628374874662835</v>
      </c>
      <c r="O324" s="169" t="str">
        <f t="shared" si="85"/>
        <v/>
      </c>
      <c r="P324" s="169">
        <f t="shared" si="85"/>
        <v>0.58638725077075449</v>
      </c>
      <c r="Q324" s="169">
        <f t="shared" si="85"/>
        <v>0.59868834989424025</v>
      </c>
    </row>
    <row r="325" spans="1:17" ht="12" customHeight="1" x14ac:dyDescent="0.25">
      <c r="A325" s="23" t="s">
        <v>84</v>
      </c>
      <c r="B325" s="73"/>
      <c r="C325" s="73">
        <f t="shared" si="85"/>
        <v>0.53809618669972148</v>
      </c>
      <c r="D325" s="73">
        <f t="shared" si="85"/>
        <v>0.49751941063057548</v>
      </c>
      <c r="E325" s="73">
        <f t="shared" si="85"/>
        <v>0.50293985330038415</v>
      </c>
      <c r="F325" s="73">
        <f t="shared" si="85"/>
        <v>0.52755751315517541</v>
      </c>
      <c r="G325" s="73">
        <f t="shared" si="85"/>
        <v>0.53876944877433441</v>
      </c>
      <c r="H325" s="73">
        <f t="shared" si="85"/>
        <v>0.5396999083691143</v>
      </c>
      <c r="I325" s="73">
        <f t="shared" si="85"/>
        <v>0.51689408178680118</v>
      </c>
      <c r="J325" s="73">
        <f t="shared" si="85"/>
        <v>0.55845641158919745</v>
      </c>
      <c r="K325" s="73">
        <f t="shared" si="85"/>
        <v>0.55579753374674312</v>
      </c>
      <c r="L325" s="73" t="str">
        <f t="shared" si="85"/>
        <v/>
      </c>
      <c r="M325" s="73">
        <f t="shared" si="85"/>
        <v>0.55931604573197813</v>
      </c>
      <c r="N325" s="73">
        <f t="shared" si="85"/>
        <v>0.56560983738511916</v>
      </c>
      <c r="O325" s="73" t="str">
        <f t="shared" si="85"/>
        <v/>
      </c>
      <c r="P325" s="73">
        <f t="shared" si="85"/>
        <v>0.58231525515067639</v>
      </c>
      <c r="Q325" s="73">
        <f t="shared" si="85"/>
        <v>0.58831164138177672</v>
      </c>
    </row>
    <row r="326" spans="1:17" ht="12" customHeight="1" x14ac:dyDescent="0.25">
      <c r="A326" s="23" t="s">
        <v>60</v>
      </c>
      <c r="B326" s="73"/>
      <c r="C326" s="73">
        <f t="shared" si="85"/>
        <v>1.1066789337786496</v>
      </c>
      <c r="D326" s="73">
        <f t="shared" si="85"/>
        <v>1.0130170730387389</v>
      </c>
      <c r="E326" s="73">
        <f t="shared" si="85"/>
        <v>1.0207588439007085</v>
      </c>
      <c r="F326" s="73">
        <f t="shared" si="85"/>
        <v>1.0611508643394887</v>
      </c>
      <c r="G326" s="73">
        <f t="shared" si="85"/>
        <v>1.0713661861235608</v>
      </c>
      <c r="H326" s="73">
        <f t="shared" si="85"/>
        <v>1.0684389219879267</v>
      </c>
      <c r="I326" s="73">
        <f t="shared" si="85"/>
        <v>1.0184918292432279</v>
      </c>
      <c r="J326" s="73">
        <f t="shared" si="85"/>
        <v>1.0875054184711574</v>
      </c>
      <c r="K326" s="73">
        <f t="shared" si="85"/>
        <v>1.064262590451541</v>
      </c>
      <c r="L326" s="73" t="str">
        <f t="shared" si="85"/>
        <v/>
      </c>
      <c r="M326" s="73">
        <f t="shared" si="85"/>
        <v>1.0388585152391285</v>
      </c>
      <c r="N326" s="73">
        <f t="shared" si="85"/>
        <v>1.0279214036400814</v>
      </c>
      <c r="O326" s="73" t="str">
        <f t="shared" si="85"/>
        <v/>
      </c>
      <c r="P326" s="73">
        <f t="shared" si="85"/>
        <v>1.0259926802541584</v>
      </c>
      <c r="Q326" s="73">
        <f t="shared" si="85"/>
        <v>1.0226646585856587</v>
      </c>
    </row>
    <row r="327" spans="1:17" ht="12" customHeight="1" x14ac:dyDescent="0.25">
      <c r="A327" s="158" t="s">
        <v>112</v>
      </c>
      <c r="B327" s="169"/>
      <c r="C327" s="169">
        <f t="shared" si="85"/>
        <v>1.6933118930901006</v>
      </c>
      <c r="D327" s="169">
        <f t="shared" si="85"/>
        <v>1.7500241481911902</v>
      </c>
      <c r="E327" s="169">
        <f t="shared" si="85"/>
        <v>1.8154398013373536</v>
      </c>
      <c r="F327" s="169">
        <f t="shared" si="85"/>
        <v>1.9091153878133895</v>
      </c>
      <c r="G327" s="169">
        <f t="shared" si="85"/>
        <v>2.0223577383129459</v>
      </c>
      <c r="H327" s="169">
        <f t="shared" si="85"/>
        <v>2.1596061000786362</v>
      </c>
      <c r="I327" s="169">
        <f t="shared" si="85"/>
        <v>2.3348414689713386</v>
      </c>
      <c r="J327" s="169">
        <f t="shared" si="85"/>
        <v>2.2646524840598987</v>
      </c>
      <c r="K327" s="169">
        <f t="shared" si="85"/>
        <v>2.4596634944565317</v>
      </c>
      <c r="L327" s="169" t="str">
        <f t="shared" si="85"/>
        <v/>
      </c>
      <c r="M327" s="169">
        <f t="shared" si="85"/>
        <v>2.9047624020807215</v>
      </c>
      <c r="N327" s="169">
        <f t="shared" si="85"/>
        <v>3.0787866267671875</v>
      </c>
      <c r="O327" s="169" t="str">
        <f t="shared" si="85"/>
        <v/>
      </c>
      <c r="P327" s="169">
        <f t="shared" si="85"/>
        <v>3.3703165807759463</v>
      </c>
      <c r="Q327" s="169">
        <f t="shared" si="85"/>
        <v>3.4974598579255494</v>
      </c>
    </row>
    <row r="328" spans="1:17" ht="12" customHeight="1" x14ac:dyDescent="0.25">
      <c r="A328" s="23" t="s">
        <v>60</v>
      </c>
      <c r="B328" s="73"/>
      <c r="C328" s="73">
        <f t="shared" si="85"/>
        <v>1.6933118930901006</v>
      </c>
      <c r="D328" s="73">
        <f t="shared" si="85"/>
        <v>1.7500241481911902</v>
      </c>
      <c r="E328" s="73">
        <f t="shared" si="85"/>
        <v>1.8154398013373536</v>
      </c>
      <c r="F328" s="73">
        <f t="shared" si="85"/>
        <v>1.9091153878133895</v>
      </c>
      <c r="G328" s="73">
        <f t="shared" si="85"/>
        <v>2.0223577383129459</v>
      </c>
      <c r="H328" s="73">
        <f t="shared" si="85"/>
        <v>2.1596061000786362</v>
      </c>
      <c r="I328" s="73">
        <f t="shared" si="85"/>
        <v>2.3348414689713386</v>
      </c>
      <c r="J328" s="73">
        <f t="shared" si="85"/>
        <v>2.2646524840598987</v>
      </c>
      <c r="K328" s="73">
        <f t="shared" si="85"/>
        <v>2.4596634944565317</v>
      </c>
      <c r="L328" s="73" t="str">
        <f t="shared" si="85"/>
        <v/>
      </c>
      <c r="M328" s="73">
        <f t="shared" si="85"/>
        <v>2.9047624020807215</v>
      </c>
      <c r="N328" s="73">
        <f t="shared" si="85"/>
        <v>3.0787866267671875</v>
      </c>
      <c r="O328" s="73" t="str">
        <f t="shared" si="85"/>
        <v/>
      </c>
      <c r="P328" s="73">
        <f t="shared" si="85"/>
        <v>3.3703165807759463</v>
      </c>
      <c r="Q328" s="73">
        <f t="shared" si="85"/>
        <v>3.4974598579255494</v>
      </c>
    </row>
    <row r="329" spans="1:17" ht="12" customHeight="1" x14ac:dyDescent="0.25">
      <c r="A329" s="158" t="s">
        <v>63</v>
      </c>
      <c r="B329" s="169"/>
      <c r="C329" s="169">
        <f t="shared" si="85"/>
        <v>0.55006124114012356</v>
      </c>
      <c r="D329" s="169">
        <f t="shared" si="85"/>
        <v>0.91109079663083992</v>
      </c>
      <c r="E329" s="169">
        <f t="shared" si="85"/>
        <v>0.82764929029400447</v>
      </c>
      <c r="F329" s="169">
        <f t="shared" si="85"/>
        <v>0.71881631444179928</v>
      </c>
      <c r="G329" s="169">
        <f t="shared" si="85"/>
        <v>0.74585324083650251</v>
      </c>
      <c r="H329" s="169">
        <f t="shared" si="85"/>
        <v>0.62642294408114363</v>
      </c>
      <c r="I329" s="169">
        <f t="shared" si="85"/>
        <v>0.90114396997637147</v>
      </c>
      <c r="J329" s="169">
        <f t="shared" si="85"/>
        <v>0.70930961012886262</v>
      </c>
      <c r="K329" s="169">
        <f t="shared" si="85"/>
        <v>0.73601280859194596</v>
      </c>
      <c r="L329" s="169" t="str">
        <f t="shared" si="85"/>
        <v/>
      </c>
      <c r="M329" s="169">
        <f t="shared" si="85"/>
        <v>0.86147435344692536</v>
      </c>
      <c r="N329" s="169">
        <f t="shared" si="85"/>
        <v>0.89694407656763586</v>
      </c>
      <c r="O329" s="169" t="str">
        <f t="shared" si="85"/>
        <v/>
      </c>
      <c r="P329" s="169">
        <f t="shared" si="85"/>
        <v>0.7826059713965855</v>
      </c>
      <c r="Q329" s="169">
        <f t="shared" si="85"/>
        <v>0.70734691312034881</v>
      </c>
    </row>
    <row r="330" spans="1:17" ht="12" customHeight="1" x14ac:dyDescent="0.25">
      <c r="A330" s="167" t="s">
        <v>169</v>
      </c>
      <c r="B330" s="174"/>
      <c r="C330" s="174">
        <f t="shared" si="85"/>
        <v>0.48108229797569296</v>
      </c>
      <c r="D330" s="174">
        <f t="shared" si="85"/>
        <v>0.4846346840319245</v>
      </c>
      <c r="E330" s="174">
        <f t="shared" si="85"/>
        <v>0.48726659579030512</v>
      </c>
      <c r="F330" s="174">
        <f t="shared" si="85"/>
        <v>0.48951174498413036</v>
      </c>
      <c r="G330" s="174" t="str">
        <f t="shared" si="85"/>
        <v/>
      </c>
      <c r="H330" s="174">
        <f t="shared" si="85"/>
        <v>0.49455405994228724</v>
      </c>
      <c r="I330" s="174">
        <f t="shared" si="85"/>
        <v>0.49684324569381827</v>
      </c>
      <c r="J330" s="174">
        <f t="shared" si="85"/>
        <v>0.49969077268931172</v>
      </c>
      <c r="K330" s="174">
        <f t="shared" si="85"/>
        <v>0.50595280389578667</v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>
        <f t="shared" si="85"/>
        <v>0.50952720983467403</v>
      </c>
      <c r="Q330" s="174">
        <f t="shared" si="85"/>
        <v>0.51012765755379474</v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>
        <f t="shared" si="85"/>
        <v>0.97626500168029184</v>
      </c>
      <c r="E331" s="174">
        <f t="shared" si="85"/>
        <v>0.9766643378863924</v>
      </c>
      <c r="F331" s="174">
        <f t="shared" si="85"/>
        <v>0.97703526203497792</v>
      </c>
      <c r="G331" s="174">
        <f t="shared" si="85"/>
        <v>0.97742930007886475</v>
      </c>
      <c r="H331" s="174">
        <f t="shared" si="85"/>
        <v>0.97781745673658638</v>
      </c>
      <c r="I331" s="174">
        <f t="shared" si="85"/>
        <v>0.97805014382921796</v>
      </c>
      <c r="J331" s="174">
        <f t="shared" si="85"/>
        <v>0.97845845022958711</v>
      </c>
      <c r="K331" s="174">
        <f t="shared" si="85"/>
        <v>0.97872454874631376</v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>
        <f t="shared" si="85"/>
        <v>0.9676639082037054</v>
      </c>
      <c r="Q331" s="174">
        <f t="shared" si="85"/>
        <v>0.90255867994513572</v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>
        <f t="shared" si="85"/>
        <v>0.48103580375839755</v>
      </c>
      <c r="E332" s="173">
        <f t="shared" si="85"/>
        <v>0.4828498663560688</v>
      </c>
      <c r="F332" s="173">
        <f t="shared" si="85"/>
        <v>0.48525065205774676</v>
      </c>
      <c r="G332" s="173">
        <f t="shared" si="85"/>
        <v>0.48709999413373056</v>
      </c>
      <c r="H332" s="173">
        <f t="shared" si="85"/>
        <v>0.4891713356407299</v>
      </c>
      <c r="I332" s="173">
        <f t="shared" si="85"/>
        <v>0.49110870408796797</v>
      </c>
      <c r="J332" s="173">
        <f t="shared" si="85"/>
        <v>0.49240479719454261</v>
      </c>
      <c r="K332" s="173">
        <f t="shared" si="85"/>
        <v>0.49410277656501528</v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>
        <f t="shared" si="85"/>
        <v>0.49949799675664519</v>
      </c>
      <c r="Q332" s="173">
        <f t="shared" si="85"/>
        <v>0.48559849897228902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>
        <f t="shared" si="85"/>
        <v>1</v>
      </c>
      <c r="E333" s="172">
        <f t="shared" si="85"/>
        <v>1.0001656232682845</v>
      </c>
      <c r="F333" s="172">
        <f t="shared" si="85"/>
        <v>1.0002601443315107</v>
      </c>
      <c r="G333" s="172">
        <f t="shared" si="85"/>
        <v>1.0004110388148419</v>
      </c>
      <c r="H333" s="172">
        <f t="shared" si="85"/>
        <v>1.0005477895980872</v>
      </c>
      <c r="I333" s="172">
        <f t="shared" si="85"/>
        <v>1.0005578153174364</v>
      </c>
      <c r="J333" s="172">
        <f t="shared" si="85"/>
        <v>1.0007605395356534</v>
      </c>
      <c r="K333" s="172">
        <f t="shared" si="85"/>
        <v>1.0007933080646711</v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>
        <f t="shared" si="85"/>
        <v>0.99490647058383685</v>
      </c>
      <c r="Q333" s="172">
        <f t="shared" si="85"/>
        <v>0.96434587048343023</v>
      </c>
    </row>
    <row r="334" spans="1:17" ht="12" customHeight="1" x14ac:dyDescent="0.25">
      <c r="A334" s="163" t="s">
        <v>142</v>
      </c>
      <c r="B334" s="171"/>
      <c r="C334" s="171">
        <f t="shared" si="85"/>
        <v>0.61489595342985692</v>
      </c>
      <c r="D334" s="171">
        <f t="shared" si="85"/>
        <v>0.62223199867510182</v>
      </c>
      <c r="E334" s="171" t="str">
        <f t="shared" si="85"/>
        <v/>
      </c>
      <c r="F334" s="171">
        <f t="shared" si="85"/>
        <v>0.63623988842273382</v>
      </c>
      <c r="G334" s="171">
        <f t="shared" si="85"/>
        <v>0.64474848679796692</v>
      </c>
      <c r="H334" s="171" t="str">
        <f t="shared" si="85"/>
        <v/>
      </c>
      <c r="I334" s="171" t="str">
        <f t="shared" si="85"/>
        <v/>
      </c>
      <c r="J334" s="171">
        <f t="shared" si="85"/>
        <v>0.67418681974905459</v>
      </c>
      <c r="K334" s="171">
        <f t="shared" si="85"/>
        <v>0.67051280427208571</v>
      </c>
      <c r="L334" s="171" t="str">
        <f t="shared" si="85"/>
        <v/>
      </c>
      <c r="M334" s="171">
        <f t="shared" si="85"/>
        <v>0.65184082014739331</v>
      </c>
      <c r="N334" s="171">
        <f t="shared" si="85"/>
        <v>0.64603840388450973</v>
      </c>
      <c r="O334" s="171" t="str">
        <f t="shared" si="85"/>
        <v/>
      </c>
      <c r="P334" s="171">
        <f t="shared" si="85"/>
        <v>0.64668241502943402</v>
      </c>
      <c r="Q334" s="171">
        <f t="shared" si="85"/>
        <v>0.64990459663395039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>
        <f t="shared" si="85"/>
        <v>0.98597807551254246</v>
      </c>
      <c r="E335" s="170">
        <f t="shared" si="85"/>
        <v>0.98512080760364518</v>
      </c>
      <c r="F335" s="170">
        <f t="shared" si="85"/>
        <v>0.98631653555290233</v>
      </c>
      <c r="G335" s="170">
        <f t="shared" si="85"/>
        <v>0.98697386237858165</v>
      </c>
      <c r="H335" s="170" t="str">
        <f t="shared" si="85"/>
        <v/>
      </c>
      <c r="I335" s="170" t="str">
        <f t="shared" si="85"/>
        <v/>
      </c>
      <c r="J335" s="170">
        <f t="shared" si="85"/>
        <v>0.98726327865302388</v>
      </c>
      <c r="K335" s="170">
        <f t="shared" si="85"/>
        <v>0.9880042855175204</v>
      </c>
      <c r="L335" s="170" t="str">
        <f t="shared" si="85"/>
        <v/>
      </c>
      <c r="M335" s="170">
        <f t="shared" si="85"/>
        <v>0.98811421328327731</v>
      </c>
      <c r="N335" s="170">
        <f t="shared" si="85"/>
        <v>0.98820299097371156</v>
      </c>
      <c r="O335" s="170" t="str">
        <f t="shared" si="85"/>
        <v/>
      </c>
      <c r="P335" s="170">
        <f t="shared" si="85"/>
        <v>0.98196991340832729</v>
      </c>
      <c r="Q335" s="170">
        <f t="shared" si="85"/>
        <v>0.94149532947003178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>
        <f t="shared" si="85"/>
        <v>0.6146568603579492</v>
      </c>
      <c r="E336" s="73">
        <f t="shared" si="85"/>
        <v>0.61556112929359807</v>
      </c>
      <c r="F336" s="73">
        <f t="shared" si="85"/>
        <v>0.61762462500700177</v>
      </c>
      <c r="G336" s="73">
        <f t="shared" si="85"/>
        <v>0.62022682561498876</v>
      </c>
      <c r="H336" s="73" t="str">
        <f t="shared" si="85"/>
        <v/>
      </c>
      <c r="I336" s="73" t="str">
        <f t="shared" si="85"/>
        <v/>
      </c>
      <c r="J336" s="73">
        <f t="shared" si="85"/>
        <v>0.62699939329153465</v>
      </c>
      <c r="K336" s="73">
        <f t="shared" si="85"/>
        <v>0.63202412946256936</v>
      </c>
      <c r="L336" s="73" t="str">
        <f t="shared" si="85"/>
        <v/>
      </c>
      <c r="M336" s="73">
        <f t="shared" si="85"/>
        <v>0.64052914132142036</v>
      </c>
      <c r="N336" s="73">
        <f t="shared" si="85"/>
        <v>0.64327918776591975</v>
      </c>
      <c r="O336" s="73" t="str">
        <f t="shared" si="85"/>
        <v/>
      </c>
      <c r="P336" s="73">
        <f t="shared" si="85"/>
        <v>0.64368379686361143</v>
      </c>
      <c r="Q336" s="73">
        <f t="shared" si="85"/>
        <v>0.63268059688183864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>
        <f t="shared" si="85"/>
        <v>1</v>
      </c>
      <c r="E337" s="73">
        <f t="shared" si="85"/>
        <v>0.99969184927002575</v>
      </c>
      <c r="F337" s="73">
        <f t="shared" si="85"/>
        <v>1.000298996866871</v>
      </c>
      <c r="G337" s="73">
        <f t="shared" si="85"/>
        <v>1.0005750438089138</v>
      </c>
      <c r="H337" s="73" t="str">
        <f t="shared" si="85"/>
        <v/>
      </c>
      <c r="I337" s="73" t="str">
        <f t="shared" si="85"/>
        <v/>
      </c>
      <c r="J337" s="73">
        <f t="shared" si="85"/>
        <v>1.000660460800981</v>
      </c>
      <c r="K337" s="73">
        <f t="shared" si="85"/>
        <v>1.0008662017217316</v>
      </c>
      <c r="L337" s="73" t="str">
        <f t="shared" si="85"/>
        <v/>
      </c>
      <c r="M337" s="73">
        <f t="shared" si="85"/>
        <v>1.0004277645603585</v>
      </c>
      <c r="N337" s="73">
        <f t="shared" si="85"/>
        <v>1.0003799366021398</v>
      </c>
      <c r="O337" s="73" t="str">
        <f t="shared" si="85"/>
        <v/>
      </c>
      <c r="P337" s="73">
        <f t="shared" si="85"/>
        <v>0.99752829957490952</v>
      </c>
      <c r="Q337" s="73">
        <f t="shared" si="85"/>
        <v>0.97848956896803163</v>
      </c>
    </row>
    <row r="338" spans="1:17" ht="12" customHeight="1" x14ac:dyDescent="0.25">
      <c r="A338" s="158" t="s">
        <v>62</v>
      </c>
      <c r="B338" s="169"/>
      <c r="C338" s="169">
        <f t="shared" si="85"/>
        <v>0.44776657470071068</v>
      </c>
      <c r="D338" s="169">
        <f t="shared" si="85"/>
        <v>0.82325567226283547</v>
      </c>
      <c r="E338" s="169">
        <f t="shared" si="85"/>
        <v>0.68163139340382528</v>
      </c>
      <c r="F338" s="169">
        <f t="shared" si="85"/>
        <v>0.49334292931366763</v>
      </c>
      <c r="G338" s="169">
        <f t="shared" si="85"/>
        <v>0.67111836260282709</v>
      </c>
      <c r="H338" s="169">
        <f t="shared" si="85"/>
        <v>0.46258162589792429</v>
      </c>
      <c r="I338" s="169">
        <f t="shared" si="85"/>
        <v>0.4633775754931207</v>
      </c>
      <c r="J338" s="169">
        <f t="shared" si="85"/>
        <v>0.46487435948945888</v>
      </c>
      <c r="K338" s="169">
        <f t="shared" si="85"/>
        <v>0.47080646894510353</v>
      </c>
      <c r="L338" s="169" t="str">
        <f t="shared" si="85"/>
        <v/>
      </c>
      <c r="M338" s="169">
        <f t="shared" si="85"/>
        <v>0.84266800971448341</v>
      </c>
      <c r="N338" s="169">
        <f t="shared" si="85"/>
        <v>0.84365331106620678</v>
      </c>
      <c r="O338" s="169" t="str">
        <f t="shared" si="85"/>
        <v/>
      </c>
      <c r="P338" s="169">
        <f t="shared" si="85"/>
        <v>0.84658504649186417</v>
      </c>
      <c r="Q338" s="169">
        <f t="shared" si="85"/>
        <v>0.81111474045364507</v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0.44776657470071068</v>
      </c>
      <c r="D339" s="73" t="str">
        <f t="shared" si="86"/>
        <v/>
      </c>
      <c r="E339" s="73">
        <f t="shared" si="86"/>
        <v>0.45892452917751436</v>
      </c>
      <c r="F339" s="73">
        <f t="shared" si="86"/>
        <v>0.45937668800151749</v>
      </c>
      <c r="G339" s="73">
        <f t="shared" si="86"/>
        <v>0.46099155702949984</v>
      </c>
      <c r="H339" s="73">
        <f t="shared" si="86"/>
        <v>0.46258162589792429</v>
      </c>
      <c r="I339" s="73">
        <f t="shared" si="86"/>
        <v>0.4633775754931207</v>
      </c>
      <c r="J339" s="73">
        <f t="shared" si="86"/>
        <v>0.46487435948945888</v>
      </c>
      <c r="K339" s="73">
        <f t="shared" si="86"/>
        <v>0.47080646894510353</v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>
        <f t="shared" si="86"/>
        <v>0.47551996530214552</v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>
        <f t="shared" si="86"/>
        <v>0.82325567226283547</v>
      </c>
      <c r="E340" s="65">
        <f t="shared" si="86"/>
        <v>0.82705940858388649</v>
      </c>
      <c r="F340" s="65">
        <f t="shared" si="86"/>
        <v>0.83131150150348732</v>
      </c>
      <c r="G340" s="65">
        <f t="shared" si="86"/>
        <v>0.83565843580209687</v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>
        <f t="shared" si="86"/>
        <v>0.84266800971448341</v>
      </c>
      <c r="N340" s="65">
        <f t="shared" si="86"/>
        <v>0.84365331106620678</v>
      </c>
      <c r="O340" s="65" t="str">
        <f t="shared" si="86"/>
        <v/>
      </c>
      <c r="P340" s="65">
        <f t="shared" si="86"/>
        <v>0.84658504649186417</v>
      </c>
      <c r="Q340" s="65">
        <f t="shared" si="86"/>
        <v>0.84772895573994389</v>
      </c>
    </row>
    <row r="342" spans="1:17" ht="12" customHeight="1" x14ac:dyDescent="0.25">
      <c r="A342" s="152" t="s">
        <v>190</v>
      </c>
      <c r="B342" s="168"/>
      <c r="C342" s="168">
        <f>SUM(C343,C346,C348,C357)</f>
        <v>1.1868415169625226</v>
      </c>
      <c r="D342" s="168">
        <f t="shared" ref="D342:Q342" si="87">SUM(D343,D346,D348,D357)</f>
        <v>0.71952444430762019</v>
      </c>
      <c r="E342" s="168">
        <f t="shared" si="87"/>
        <v>0.22845218479674229</v>
      </c>
      <c r="F342" s="168">
        <f t="shared" si="87"/>
        <v>1.1071886541360789</v>
      </c>
      <c r="G342" s="168">
        <f t="shared" si="87"/>
        <v>0.89551840479870215</v>
      </c>
      <c r="H342" s="168">
        <f t="shared" si="87"/>
        <v>0.37880448312703585</v>
      </c>
      <c r="I342" s="168">
        <f t="shared" si="87"/>
        <v>0.22315999093891653</v>
      </c>
      <c r="J342" s="168">
        <f t="shared" si="87"/>
        <v>1.2458057076868823</v>
      </c>
      <c r="K342" s="168">
        <f t="shared" si="87"/>
        <v>1.7201399324463866</v>
      </c>
      <c r="L342" s="168">
        <f t="shared" si="87"/>
        <v>0</v>
      </c>
      <c r="M342" s="168">
        <f t="shared" si="87"/>
        <v>0.88443545393166167</v>
      </c>
      <c r="N342" s="168">
        <f t="shared" si="87"/>
        <v>1.3219505071768825</v>
      </c>
      <c r="O342" s="168">
        <f t="shared" si="87"/>
        <v>0</v>
      </c>
      <c r="P342" s="168">
        <f t="shared" si="87"/>
        <v>1.2206075349644778</v>
      </c>
      <c r="Q342" s="168">
        <f t="shared" si="87"/>
        <v>1.1309517160696267</v>
      </c>
    </row>
    <row r="343" spans="1:17" ht="12" customHeight="1" x14ac:dyDescent="0.25">
      <c r="A343" s="158" t="s">
        <v>65</v>
      </c>
      <c r="B343" s="157"/>
      <c r="C343" s="157">
        <f>SUM(C344:C345)</f>
        <v>0.33723688412217862</v>
      </c>
      <c r="D343" s="157">
        <f t="shared" ref="D343:Q343" si="88">SUM(D344:D345)</f>
        <v>0.70234400671028818</v>
      </c>
      <c r="E343" s="157">
        <f t="shared" si="88"/>
        <v>0.15734574959206621</v>
      </c>
      <c r="F343" s="157">
        <f t="shared" si="88"/>
        <v>0.47668602178829217</v>
      </c>
      <c r="G343" s="157">
        <f t="shared" si="88"/>
        <v>0.66128113289502677</v>
      </c>
      <c r="H343" s="157">
        <f t="shared" si="88"/>
        <v>0.13600954340629096</v>
      </c>
      <c r="I343" s="157">
        <f t="shared" si="88"/>
        <v>9.536168809643028E-2</v>
      </c>
      <c r="J343" s="157">
        <f t="shared" si="88"/>
        <v>0.43375747566043776</v>
      </c>
      <c r="K343" s="157">
        <f t="shared" si="88"/>
        <v>0.27540478324986434</v>
      </c>
      <c r="L343" s="157">
        <f t="shared" si="88"/>
        <v>0</v>
      </c>
      <c r="M343" s="157">
        <f t="shared" si="88"/>
        <v>0.88443545393166167</v>
      </c>
      <c r="N343" s="157">
        <f t="shared" si="88"/>
        <v>1.3219505071768825</v>
      </c>
      <c r="O343" s="157">
        <f t="shared" si="88"/>
        <v>0</v>
      </c>
      <c r="P343" s="157">
        <f t="shared" si="88"/>
        <v>1.0710342536497983</v>
      </c>
      <c r="Q343" s="157">
        <f t="shared" si="88"/>
        <v>0.85997408359174965</v>
      </c>
    </row>
    <row r="344" spans="1:17" ht="12" customHeight="1" x14ac:dyDescent="0.25">
      <c r="A344" s="23" t="s">
        <v>84</v>
      </c>
      <c r="B344" s="156"/>
      <c r="C344" s="156">
        <f>RES_hhdet_in_emi!C$26</f>
        <v>0.33723688412217862</v>
      </c>
      <c r="D344" s="156">
        <f>RES_hhdet_in_emi!D$26</f>
        <v>0.70234400671028818</v>
      </c>
      <c r="E344" s="156">
        <f>RES_hhdet_in_emi!E$26</f>
        <v>0.15734574959206621</v>
      </c>
      <c r="F344" s="156">
        <f>RES_hhdet_in_emi!F$26</f>
        <v>0.47668602178829217</v>
      </c>
      <c r="G344" s="156">
        <f>RES_hhdet_in_emi!G$26</f>
        <v>0.66128113289502677</v>
      </c>
      <c r="H344" s="156">
        <f>RES_hhdet_in_emi!H$26</f>
        <v>0.13600954340629096</v>
      </c>
      <c r="I344" s="156">
        <f>RES_hhdet_in_emi!I$26</f>
        <v>9.536168809643028E-2</v>
      </c>
      <c r="J344" s="156">
        <f>RES_hhdet_in_emi!J$26</f>
        <v>0.43375747566043776</v>
      </c>
      <c r="K344" s="156">
        <f>RES_hhdet_in_emi!K$26</f>
        <v>0.27540478324986434</v>
      </c>
      <c r="L344" s="156">
        <f>RES_hhdet_in_emi!L$26</f>
        <v>0</v>
      </c>
      <c r="M344" s="156">
        <f>RES_hhdet_in_emi!M$26</f>
        <v>0.88443545393166167</v>
      </c>
      <c r="N344" s="156">
        <f>RES_hhdet_in_emi!N$26</f>
        <v>1.3219505071768825</v>
      </c>
      <c r="O344" s="156">
        <f>RES_hhdet_in_emi!O$26</f>
        <v>0</v>
      </c>
      <c r="P344" s="156">
        <f>RES_hhdet_in_emi!P$26</f>
        <v>1.0710342536497983</v>
      </c>
      <c r="Q344" s="156">
        <f>RES_hhdet_in_emi!Q$26</f>
        <v>0.85997408359174965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0.28356286128981395</v>
      </c>
      <c r="D348" s="157">
        <f t="shared" ref="D348:Q348" si="90">SUM(D349:D350,D353:D354)</f>
        <v>1.718043759733201E-2</v>
      </c>
      <c r="E348" s="157">
        <f t="shared" si="90"/>
        <v>3.2478391456401648E-2</v>
      </c>
      <c r="F348" s="157">
        <f t="shared" si="90"/>
        <v>0.11282617412408907</v>
      </c>
      <c r="G348" s="157">
        <f t="shared" si="90"/>
        <v>1.0865534295792707E-3</v>
      </c>
      <c r="H348" s="157">
        <f t="shared" si="90"/>
        <v>9.4442594237754113E-2</v>
      </c>
      <c r="I348" s="157">
        <f t="shared" si="90"/>
        <v>1.3683781777964688E-2</v>
      </c>
      <c r="J348" s="157">
        <f t="shared" si="90"/>
        <v>7.1226724608165232E-2</v>
      </c>
      <c r="K348" s="157">
        <f t="shared" si="90"/>
        <v>0.20440190374261871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0.14957328131467959</v>
      </c>
      <c r="Q348" s="157">
        <f t="shared" si="90"/>
        <v>0.21584311933571584</v>
      </c>
    </row>
    <row r="349" spans="1:17" ht="12" customHeight="1" x14ac:dyDescent="0.25">
      <c r="A349" s="167" t="s">
        <v>169</v>
      </c>
      <c r="B349" s="132"/>
      <c r="C349" s="132">
        <f>RES_hhdet_in_emi!C$31</f>
        <v>0.28356286128981395</v>
      </c>
      <c r="D349" s="132">
        <f>RES_hhdet_in_emi!D$31</f>
        <v>1.6179224222485161E-2</v>
      </c>
      <c r="E349" s="132">
        <f>RES_hhdet_in_emi!E$31</f>
        <v>3.1581834881965053E-2</v>
      </c>
      <c r="F349" s="132">
        <f>RES_hhdet_in_emi!F$31</f>
        <v>0.11148870646908726</v>
      </c>
      <c r="G349" s="132">
        <f>RES_hhdet_in_emi!G$31</f>
        <v>0</v>
      </c>
      <c r="H349" s="132">
        <f>RES_hhdet_in_emi!H$31</f>
        <v>9.2893079242599513E-2</v>
      </c>
      <c r="I349" s="132">
        <f>RES_hhdet_in_emi!I$31</f>
        <v>1.1104628721721018E-2</v>
      </c>
      <c r="J349" s="132">
        <f>RES_hhdet_in_emi!J$31</f>
        <v>6.9819340547503855E-2</v>
      </c>
      <c r="K349" s="132">
        <f>RES_hhdet_in_emi!K$31</f>
        <v>0.20245238858683143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0.14709236209356211</v>
      </c>
      <c r="Q349" s="132">
        <f>RES_hhdet_in_emi!Q$31</f>
        <v>0.20719891621684972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1.0012133748468484E-3</v>
      </c>
      <c r="E350" s="132">
        <f t="shared" si="91"/>
        <v>8.965565744365984E-4</v>
      </c>
      <c r="F350" s="132">
        <f t="shared" si="91"/>
        <v>1.3374676550018106E-3</v>
      </c>
      <c r="G350" s="132">
        <f t="shared" si="91"/>
        <v>1.0865534295792707E-3</v>
      </c>
      <c r="H350" s="132">
        <f t="shared" si="91"/>
        <v>1.5495149951545938E-3</v>
      </c>
      <c r="I350" s="132">
        <f t="shared" si="91"/>
        <v>2.579153056243671E-3</v>
      </c>
      <c r="J350" s="132">
        <f t="shared" si="91"/>
        <v>1.4073840606613711E-3</v>
      </c>
      <c r="K350" s="132">
        <f t="shared" si="91"/>
        <v>1.949515155787273E-3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2.4809192211174961E-3</v>
      </c>
      <c r="Q350" s="132">
        <f t="shared" si="91"/>
        <v>8.6442031188661266E-3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1.0012133748468484E-3</v>
      </c>
      <c r="E351" s="165">
        <f>RES_hhdet_in_emi!E$33</f>
        <v>8.965565744365984E-4</v>
      </c>
      <c r="F351" s="165">
        <f>RES_hhdet_in_emi!F$33</f>
        <v>1.3374676550018106E-3</v>
      </c>
      <c r="G351" s="165">
        <f>RES_hhdet_in_emi!G$33</f>
        <v>1.0865534295792707E-3</v>
      </c>
      <c r="H351" s="165">
        <f>RES_hhdet_in_emi!H$33</f>
        <v>1.5495149951545938E-3</v>
      </c>
      <c r="I351" s="165">
        <f>RES_hhdet_in_emi!I$33</f>
        <v>2.579153056243671E-3</v>
      </c>
      <c r="J351" s="165">
        <f>RES_hhdet_in_emi!J$33</f>
        <v>1.4073840606613711E-3</v>
      </c>
      <c r="K351" s="165">
        <f>RES_hhdet_in_emi!K$33</f>
        <v>1.949515155787273E-3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2.4809192211174961E-3</v>
      </c>
      <c r="Q351" s="165">
        <f>RES_hhdet_in_emi!Q$33</f>
        <v>8.6442031188661266E-3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0.56604177155053004</v>
      </c>
      <c r="D357" s="157">
        <f t="shared" ref="D357:Q357" si="93">SUM(D358:D359)</f>
        <v>0</v>
      </c>
      <c r="E357" s="157">
        <f t="shared" si="93"/>
        <v>3.862804374827445E-2</v>
      </c>
      <c r="F357" s="157">
        <f t="shared" si="93"/>
        <v>0.51767645822369757</v>
      </c>
      <c r="G357" s="157">
        <f t="shared" si="93"/>
        <v>0.23315071847409607</v>
      </c>
      <c r="H357" s="157">
        <f t="shared" si="93"/>
        <v>0.14835234548299081</v>
      </c>
      <c r="I357" s="157">
        <f t="shared" si="93"/>
        <v>0.11411452106452157</v>
      </c>
      <c r="J357" s="157">
        <f t="shared" si="93"/>
        <v>0.74082150741827935</v>
      </c>
      <c r="K357" s="157">
        <f t="shared" si="93"/>
        <v>1.2403332454539036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5.513451314216132E-2</v>
      </c>
    </row>
    <row r="358" spans="1:17" ht="12" customHeight="1" x14ac:dyDescent="0.25">
      <c r="A358" s="23" t="s">
        <v>57</v>
      </c>
      <c r="B358" s="156"/>
      <c r="C358" s="156">
        <f>RES_hhdet_in_emi!C$40</f>
        <v>0.56604177155053004</v>
      </c>
      <c r="D358" s="156">
        <f>RES_hhdet_in_emi!D$40</f>
        <v>0</v>
      </c>
      <c r="E358" s="156">
        <f>RES_hhdet_in_emi!E$40</f>
        <v>3.862804374827445E-2</v>
      </c>
      <c r="F358" s="156">
        <f>RES_hhdet_in_emi!F$40</f>
        <v>0.51767645822369757</v>
      </c>
      <c r="G358" s="156">
        <f>RES_hhdet_in_emi!G$40</f>
        <v>0.23315071847409607</v>
      </c>
      <c r="H358" s="156">
        <f>RES_hhdet_in_emi!H$40</f>
        <v>0.14835234548299081</v>
      </c>
      <c r="I358" s="156">
        <f>RES_hhdet_in_emi!I$40</f>
        <v>0.11411452106452157</v>
      </c>
      <c r="J358" s="156">
        <f>RES_hhdet_in_emi!J$40</f>
        <v>0.74082150741827935</v>
      </c>
      <c r="K358" s="156">
        <f>RES_hhdet_in_emi!K$40</f>
        <v>1.2403332454539036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5.513451314216132E-2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3628.6327848496394</v>
      </c>
      <c r="D361" s="168">
        <f t="shared" si="94"/>
        <v>3090.79933323758</v>
      </c>
      <c r="E361" s="168">
        <f t="shared" si="94"/>
        <v>3503.4518913423917</v>
      </c>
      <c r="F361" s="168">
        <f t="shared" si="94"/>
        <v>3906.9267767457764</v>
      </c>
      <c r="G361" s="168">
        <f t="shared" si="94"/>
        <v>3415.208382839392</v>
      </c>
      <c r="H361" s="168">
        <f t="shared" si="94"/>
        <v>5249.4445293064928</v>
      </c>
      <c r="I361" s="168">
        <f t="shared" si="94"/>
        <v>4231.3763949266586</v>
      </c>
      <c r="J361" s="168">
        <f t="shared" si="94"/>
        <v>3607.8270307342173</v>
      </c>
      <c r="K361" s="168">
        <f t="shared" si="94"/>
        <v>3168.7689248105212</v>
      </c>
      <c r="L361" s="168">
        <f t="shared" si="94"/>
        <v>0</v>
      </c>
      <c r="M361" s="168">
        <f t="shared" si="94"/>
        <v>3146.0127397353299</v>
      </c>
      <c r="N361" s="168">
        <f t="shared" si="94"/>
        <v>3146.0094377623814</v>
      </c>
      <c r="O361" s="168">
        <f t="shared" si="94"/>
        <v>0</v>
      </c>
      <c r="P361" s="168">
        <f t="shared" si="94"/>
        <v>3249.7823227022736</v>
      </c>
      <c r="Q361" s="168">
        <f t="shared" si="94"/>
        <v>3916.1471018602333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785.71810055102492</v>
      </c>
      <c r="D362" s="157">
        <f t="shared" si="95"/>
        <v>1199.8995910116039</v>
      </c>
      <c r="E362" s="157">
        <f t="shared" si="95"/>
        <v>1413.6877355557835</v>
      </c>
      <c r="F362" s="157">
        <f t="shared" si="95"/>
        <v>1122.3062426805764</v>
      </c>
      <c r="G362" s="157">
        <f t="shared" si="95"/>
        <v>1138.3595801937611</v>
      </c>
      <c r="H362" s="157">
        <f t="shared" si="95"/>
        <v>1293.7998013597301</v>
      </c>
      <c r="I362" s="157">
        <f t="shared" si="95"/>
        <v>1141.8087829417427</v>
      </c>
      <c r="J362" s="157">
        <f t="shared" si="95"/>
        <v>813.42042264390886</v>
      </c>
      <c r="K362" s="157">
        <f t="shared" si="95"/>
        <v>299.14609688951901</v>
      </c>
      <c r="L362" s="157">
        <f t="shared" si="95"/>
        <v>0</v>
      </c>
      <c r="M362" s="157">
        <f t="shared" si="95"/>
        <v>937.02495249948663</v>
      </c>
      <c r="N362" s="157">
        <f t="shared" si="95"/>
        <v>1103.0286771152862</v>
      </c>
      <c r="O362" s="157">
        <f t="shared" si="95"/>
        <v>0</v>
      </c>
      <c r="P362" s="157">
        <f t="shared" si="95"/>
        <v>1049.6728233433191</v>
      </c>
      <c r="Q362" s="157">
        <f t="shared" si="95"/>
        <v>1420.5772529725091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734.04404957231725</v>
      </c>
      <c r="D363" s="156">
        <f t="shared" si="96"/>
        <v>1186.2987519176199</v>
      </c>
      <c r="E363" s="156">
        <f t="shared" si="96"/>
        <v>1275.9038045142254</v>
      </c>
      <c r="F363" s="156">
        <f t="shared" si="96"/>
        <v>1071.7998021512983</v>
      </c>
      <c r="G363" s="156">
        <f t="shared" si="96"/>
        <v>1128.4950227905779</v>
      </c>
      <c r="H363" s="156">
        <f t="shared" si="96"/>
        <v>1279.1346051633661</v>
      </c>
      <c r="I363" s="156">
        <f t="shared" si="96"/>
        <v>1128.866402054859</v>
      </c>
      <c r="J363" s="156">
        <f t="shared" si="96"/>
        <v>793.8019811893688</v>
      </c>
      <c r="K363" s="156">
        <f t="shared" si="96"/>
        <v>296.43773362021977</v>
      </c>
      <c r="L363" s="156">
        <f t="shared" si="96"/>
        <v>0</v>
      </c>
      <c r="M363" s="156">
        <f t="shared" si="96"/>
        <v>922.11039663224733</v>
      </c>
      <c r="N363" s="156">
        <f t="shared" si="96"/>
        <v>1077.5618032836283</v>
      </c>
      <c r="O363" s="156">
        <f t="shared" si="96"/>
        <v>0</v>
      </c>
      <c r="P363" s="156">
        <f t="shared" si="96"/>
        <v>1040.0391054723407</v>
      </c>
      <c r="Q363" s="156">
        <f t="shared" si="96"/>
        <v>1386.6396135647633</v>
      </c>
    </row>
    <row r="364" spans="1:17" ht="12" customHeight="1" x14ac:dyDescent="0.25">
      <c r="A364" s="23" t="s">
        <v>60</v>
      </c>
      <c r="B364" s="156"/>
      <c r="C364" s="156">
        <f t="shared" si="96"/>
        <v>51.674050978707641</v>
      </c>
      <c r="D364" s="156">
        <f t="shared" si="96"/>
        <v>13.600839093983929</v>
      </c>
      <c r="E364" s="156">
        <f t="shared" si="96"/>
        <v>137.78393104155825</v>
      </c>
      <c r="F364" s="156">
        <f t="shared" si="96"/>
        <v>50.506440529278073</v>
      </c>
      <c r="G364" s="156">
        <f t="shared" si="96"/>
        <v>9.8645574031832499</v>
      </c>
      <c r="H364" s="156">
        <f t="shared" si="96"/>
        <v>14.665196196363981</v>
      </c>
      <c r="I364" s="156">
        <f t="shared" si="96"/>
        <v>12.942380886883802</v>
      </c>
      <c r="J364" s="156">
        <f t="shared" si="96"/>
        <v>19.618441454540111</v>
      </c>
      <c r="K364" s="156">
        <f t="shared" si="96"/>
        <v>2.7083632692992512</v>
      </c>
      <c r="L364" s="156">
        <f t="shared" si="96"/>
        <v>0</v>
      </c>
      <c r="M364" s="156">
        <f t="shared" si="96"/>
        <v>14.914555867239297</v>
      </c>
      <c r="N364" s="156">
        <f t="shared" si="96"/>
        <v>25.466873831657843</v>
      </c>
      <c r="O364" s="156">
        <f t="shared" si="96"/>
        <v>0</v>
      </c>
      <c r="P364" s="156">
        <f t="shared" si="96"/>
        <v>9.6337178709784084</v>
      </c>
      <c r="Q364" s="156">
        <f t="shared" si="96"/>
        <v>33.937639407745799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336.96210329223766</v>
      </c>
      <c r="D365" s="157">
        <f t="shared" si="97"/>
        <v>489.75381711859364</v>
      </c>
      <c r="E365" s="157">
        <f t="shared" si="97"/>
        <v>478.60324984997362</v>
      </c>
      <c r="F365" s="157">
        <f t="shared" si="97"/>
        <v>522.98746151328317</v>
      </c>
      <c r="G365" s="157">
        <f t="shared" si="97"/>
        <v>371.76336047030748</v>
      </c>
      <c r="H365" s="157">
        <f t="shared" si="97"/>
        <v>1358.9420500016897</v>
      </c>
      <c r="I365" s="157">
        <f t="shared" si="97"/>
        <v>916.1961409084588</v>
      </c>
      <c r="J365" s="157">
        <f t="shared" si="97"/>
        <v>286.02767010168429</v>
      </c>
      <c r="K365" s="157">
        <f t="shared" si="97"/>
        <v>652.69373812359368</v>
      </c>
      <c r="L365" s="157">
        <f t="shared" si="97"/>
        <v>0</v>
      </c>
      <c r="M365" s="157">
        <f t="shared" si="97"/>
        <v>485.46239768428637</v>
      </c>
      <c r="N365" s="157">
        <f t="shared" si="97"/>
        <v>346.16666043991819</v>
      </c>
      <c r="O365" s="157">
        <f t="shared" si="97"/>
        <v>0</v>
      </c>
      <c r="P365" s="157">
        <f t="shared" si="97"/>
        <v>338.71976404174359</v>
      </c>
      <c r="Q365" s="157">
        <f t="shared" si="97"/>
        <v>325.4941116420016</v>
      </c>
    </row>
    <row r="366" spans="1:17" ht="12" customHeight="1" x14ac:dyDescent="0.25">
      <c r="A366" s="23" t="s">
        <v>60</v>
      </c>
      <c r="B366" s="156"/>
      <c r="C366" s="156">
        <f t="shared" si="96"/>
        <v>336.96210329223766</v>
      </c>
      <c r="D366" s="156">
        <f t="shared" si="96"/>
        <v>489.75381711859364</v>
      </c>
      <c r="E366" s="156">
        <f t="shared" si="96"/>
        <v>478.60324984997362</v>
      </c>
      <c r="F366" s="156">
        <f t="shared" si="96"/>
        <v>522.98746151328317</v>
      </c>
      <c r="G366" s="156">
        <f t="shared" si="96"/>
        <v>371.76336047030748</v>
      </c>
      <c r="H366" s="156">
        <f t="shared" si="96"/>
        <v>1358.9420500016897</v>
      </c>
      <c r="I366" s="156">
        <f t="shared" si="96"/>
        <v>916.1961409084588</v>
      </c>
      <c r="J366" s="156">
        <f t="shared" si="96"/>
        <v>286.02767010168429</v>
      </c>
      <c r="K366" s="156">
        <f t="shared" si="96"/>
        <v>652.69373812359368</v>
      </c>
      <c r="L366" s="156">
        <f t="shared" si="96"/>
        <v>0</v>
      </c>
      <c r="M366" s="156">
        <f t="shared" si="96"/>
        <v>485.46239768428637</v>
      </c>
      <c r="N366" s="156">
        <f t="shared" si="96"/>
        <v>346.16666043991819</v>
      </c>
      <c r="O366" s="156">
        <f t="shared" si="96"/>
        <v>0</v>
      </c>
      <c r="P366" s="156">
        <f t="shared" si="96"/>
        <v>338.71976404174359</v>
      </c>
      <c r="Q366" s="156">
        <f t="shared" si="96"/>
        <v>325.4941116420016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1273.8821469031282</v>
      </c>
      <c r="D367" s="157">
        <f t="shared" si="98"/>
        <v>739.4364307413947</v>
      </c>
      <c r="E367" s="157">
        <f t="shared" si="98"/>
        <v>818.24976211313526</v>
      </c>
      <c r="F367" s="157">
        <f t="shared" si="98"/>
        <v>980.68895153258995</v>
      </c>
      <c r="G367" s="157">
        <f t="shared" si="98"/>
        <v>999.09442790199694</v>
      </c>
      <c r="H367" s="157">
        <f t="shared" si="98"/>
        <v>1201.4872091482894</v>
      </c>
      <c r="I367" s="157">
        <f t="shared" si="98"/>
        <v>822.51400003361732</v>
      </c>
      <c r="J367" s="157">
        <f t="shared" si="98"/>
        <v>1152.6315139218959</v>
      </c>
      <c r="K367" s="157">
        <f t="shared" si="98"/>
        <v>881.87030150256896</v>
      </c>
      <c r="L367" s="157">
        <f t="shared" si="98"/>
        <v>0</v>
      </c>
      <c r="M367" s="157">
        <f t="shared" si="98"/>
        <v>942.67982399188577</v>
      </c>
      <c r="N367" s="157">
        <f t="shared" si="98"/>
        <v>905.37561139086927</v>
      </c>
      <c r="O367" s="157">
        <f t="shared" si="98"/>
        <v>0</v>
      </c>
      <c r="P367" s="157">
        <f t="shared" si="98"/>
        <v>1079.7306817776243</v>
      </c>
      <c r="Q367" s="157">
        <f t="shared" si="98"/>
        <v>1266.345295180523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1462.8250775153608</v>
      </c>
      <c r="D368" s="132">
        <f t="shared" si="99"/>
        <v>1463.5556187726836</v>
      </c>
      <c r="E368" s="132">
        <f t="shared" si="99"/>
        <v>1463.6067200086702</v>
      </c>
      <c r="F368" s="132">
        <f t="shared" si="99"/>
        <v>1501.1950540935816</v>
      </c>
      <c r="G368" s="132">
        <f t="shared" si="99"/>
        <v>0</v>
      </c>
      <c r="H368" s="132">
        <f t="shared" si="99"/>
        <v>1569.0216995880419</v>
      </c>
      <c r="I368" s="132">
        <f t="shared" si="99"/>
        <v>1587.8954534856596</v>
      </c>
      <c r="J368" s="132">
        <f t="shared" si="99"/>
        <v>1607.0160622017386</v>
      </c>
      <c r="K368" s="132">
        <f t="shared" si="99"/>
        <v>1312.9015834088807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1683.1071735295943</v>
      </c>
      <c r="Q368" s="132">
        <f t="shared" si="99"/>
        <v>1750.2874772133553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688.23502752733646</v>
      </c>
      <c r="E369" s="132">
        <f t="shared" si="100"/>
        <v>684.9871085585936</v>
      </c>
      <c r="F369" s="132">
        <f t="shared" si="100"/>
        <v>701.24175171887134</v>
      </c>
      <c r="G369" s="132">
        <f t="shared" si="100"/>
        <v>741.87166182286228</v>
      </c>
      <c r="H369" s="132">
        <f t="shared" si="100"/>
        <v>739.74221347123228</v>
      </c>
      <c r="I369" s="132">
        <f t="shared" si="100"/>
        <v>753.43318397217604</v>
      </c>
      <c r="J369" s="132">
        <f t="shared" si="100"/>
        <v>769.40023419610066</v>
      </c>
      <c r="K369" s="132">
        <f t="shared" si="100"/>
        <v>631.47314062635701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853.51006675572614</v>
      </c>
      <c r="Q369" s="132">
        <f t="shared" si="100"/>
        <v>963.19558057775339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31.476655499989029</v>
      </c>
      <c r="E370" s="165">
        <f t="shared" si="101"/>
        <v>31.118475140289025</v>
      </c>
      <c r="F370" s="165">
        <f t="shared" si="101"/>
        <v>31.623217415239274</v>
      </c>
      <c r="G370" s="165">
        <f t="shared" si="101"/>
        <v>33.214755233311301</v>
      </c>
      <c r="H370" s="165">
        <f t="shared" si="101"/>
        <v>32.881034341300747</v>
      </c>
      <c r="I370" s="165">
        <f t="shared" si="101"/>
        <v>33.286988276891627</v>
      </c>
      <c r="J370" s="165">
        <f t="shared" si="101"/>
        <v>33.754379671461962</v>
      </c>
      <c r="K370" s="165">
        <f t="shared" si="101"/>
        <v>27.503629711106704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46.934605409623472</v>
      </c>
      <c r="Q370" s="165">
        <f t="shared" si="101"/>
        <v>124.31013182370195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656.75837202734738</v>
      </c>
      <c r="E371" s="164">
        <f t="shared" si="101"/>
        <v>653.86863341830451</v>
      </c>
      <c r="F371" s="164">
        <f t="shared" si="101"/>
        <v>669.61853430363215</v>
      </c>
      <c r="G371" s="164">
        <f t="shared" si="101"/>
        <v>708.656906589551</v>
      </c>
      <c r="H371" s="164">
        <f t="shared" si="101"/>
        <v>706.86117912993166</v>
      </c>
      <c r="I371" s="164">
        <f t="shared" si="101"/>
        <v>720.14619569528452</v>
      </c>
      <c r="J371" s="164">
        <f t="shared" si="101"/>
        <v>735.64585452463859</v>
      </c>
      <c r="K371" s="164">
        <f t="shared" si="101"/>
        <v>603.96951091525034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806.57546134610277</v>
      </c>
      <c r="Q371" s="164">
        <f t="shared" si="101"/>
        <v>838.88544875405137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1135.9717995775063</v>
      </c>
      <c r="D372" s="162">
        <f t="shared" si="102"/>
        <v>1095.4986435525441</v>
      </c>
      <c r="E372" s="162">
        <f t="shared" si="102"/>
        <v>0</v>
      </c>
      <c r="F372" s="162">
        <f t="shared" si="102"/>
        <v>1128.3184538016208</v>
      </c>
      <c r="G372" s="162">
        <f t="shared" si="102"/>
        <v>1176.6380746287196</v>
      </c>
      <c r="H372" s="162">
        <f t="shared" si="102"/>
        <v>0</v>
      </c>
      <c r="I372" s="162">
        <f t="shared" si="102"/>
        <v>0</v>
      </c>
      <c r="J372" s="162">
        <f t="shared" si="102"/>
        <v>1253.8431206288531</v>
      </c>
      <c r="K372" s="162">
        <f t="shared" si="102"/>
        <v>1018.0420441500939</v>
      </c>
      <c r="L372" s="162">
        <f t="shared" si="102"/>
        <v>0</v>
      </c>
      <c r="M372" s="162">
        <f t="shared" si="102"/>
        <v>1331.5939147577128</v>
      </c>
      <c r="N372" s="162">
        <f t="shared" si="102"/>
        <v>1356.1638399556239</v>
      </c>
      <c r="O372" s="162">
        <f t="shared" si="102"/>
        <v>0</v>
      </c>
      <c r="P372" s="162">
        <f t="shared" si="102"/>
        <v>1353.2918382028774</v>
      </c>
      <c r="Q372" s="162">
        <f t="shared" si="102"/>
        <v>1428.6549943516711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681.55904573848716</v>
      </c>
      <c r="E373" s="160">
        <f t="shared" si="103"/>
        <v>679.95450350319163</v>
      </c>
      <c r="F373" s="160">
        <f t="shared" si="103"/>
        <v>694.96573732625609</v>
      </c>
      <c r="G373" s="160">
        <f t="shared" si="103"/>
        <v>734.8054296019784</v>
      </c>
      <c r="H373" s="160">
        <f t="shared" si="103"/>
        <v>0</v>
      </c>
      <c r="I373" s="160">
        <f t="shared" si="103"/>
        <v>0</v>
      </c>
      <c r="J373" s="160">
        <f t="shared" si="103"/>
        <v>762.89101568251942</v>
      </c>
      <c r="K373" s="160">
        <f t="shared" si="103"/>
        <v>625.63524489688302</v>
      </c>
      <c r="L373" s="160">
        <f t="shared" si="103"/>
        <v>0</v>
      </c>
      <c r="M373" s="160">
        <f t="shared" si="103"/>
        <v>801.30020765960649</v>
      </c>
      <c r="N373" s="160">
        <f t="shared" si="103"/>
        <v>807.7222352260477</v>
      </c>
      <c r="O373" s="160">
        <f t="shared" si="103"/>
        <v>0</v>
      </c>
      <c r="P373" s="160">
        <f t="shared" si="103"/>
        <v>841.8984208126667</v>
      </c>
      <c r="Q373" s="160">
        <f t="shared" si="103"/>
        <v>926.07709320246238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24.800673711139968</v>
      </c>
      <c r="E374" s="156">
        <f t="shared" si="104"/>
        <v>25.792379746134404</v>
      </c>
      <c r="F374" s="156">
        <f t="shared" si="104"/>
        <v>25.393212222365122</v>
      </c>
      <c r="G374" s="156">
        <f t="shared" si="104"/>
        <v>26.276505281047797</v>
      </c>
      <c r="H374" s="156">
        <f t="shared" si="104"/>
        <v>0</v>
      </c>
      <c r="I374" s="156">
        <f t="shared" si="104"/>
        <v>0</v>
      </c>
      <c r="J374" s="156">
        <f t="shared" si="104"/>
        <v>27.352568369677442</v>
      </c>
      <c r="K374" s="156">
        <f t="shared" si="104"/>
        <v>21.816567846985993</v>
      </c>
      <c r="L374" s="156">
        <f t="shared" si="104"/>
        <v>0</v>
      </c>
      <c r="M374" s="156">
        <f t="shared" si="104"/>
        <v>27.415640289353892</v>
      </c>
      <c r="N374" s="156">
        <f t="shared" si="104"/>
        <v>27.542898672920487</v>
      </c>
      <c r="O374" s="156">
        <f t="shared" si="104"/>
        <v>0</v>
      </c>
      <c r="P374" s="156">
        <f t="shared" si="104"/>
        <v>37.017900924481225</v>
      </c>
      <c r="Q374" s="156">
        <f t="shared" si="104"/>
        <v>99.070644618799008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656.75837202734738</v>
      </c>
      <c r="E375" s="156">
        <f t="shared" si="104"/>
        <v>654.1621237570572</v>
      </c>
      <c r="F375" s="156">
        <f t="shared" si="104"/>
        <v>669.57252510389094</v>
      </c>
      <c r="G375" s="156">
        <f t="shared" si="104"/>
        <v>708.52892432093063</v>
      </c>
      <c r="H375" s="156">
        <f t="shared" si="104"/>
        <v>0</v>
      </c>
      <c r="I375" s="156">
        <f t="shared" si="104"/>
        <v>0</v>
      </c>
      <c r="J375" s="156">
        <f t="shared" si="104"/>
        <v>735.53844731284221</v>
      </c>
      <c r="K375" s="156">
        <f t="shared" si="104"/>
        <v>603.81867704989702</v>
      </c>
      <c r="L375" s="156">
        <f t="shared" si="104"/>
        <v>0</v>
      </c>
      <c r="M375" s="156">
        <f t="shared" si="104"/>
        <v>773.88456737025228</v>
      </c>
      <c r="N375" s="156">
        <f t="shared" si="104"/>
        <v>780.1793365531272</v>
      </c>
      <c r="O375" s="156">
        <f t="shared" si="104"/>
        <v>0</v>
      </c>
      <c r="P375" s="156">
        <f t="shared" si="104"/>
        <v>804.88051988818563</v>
      </c>
      <c r="Q375" s="156">
        <f t="shared" si="104"/>
        <v>827.00644858366343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1232.0704341032488</v>
      </c>
      <c r="D376" s="157">
        <f t="shared" si="105"/>
        <v>661.70949436598744</v>
      </c>
      <c r="E376" s="157">
        <f t="shared" si="105"/>
        <v>792.91114382349963</v>
      </c>
      <c r="F376" s="157">
        <f t="shared" si="105"/>
        <v>1280.9441210193268</v>
      </c>
      <c r="G376" s="157">
        <f t="shared" si="105"/>
        <v>905.99101427332653</v>
      </c>
      <c r="H376" s="157">
        <f t="shared" si="105"/>
        <v>1395.2154687967841</v>
      </c>
      <c r="I376" s="157">
        <f t="shared" si="105"/>
        <v>1350.8574710428397</v>
      </c>
      <c r="J376" s="157">
        <f t="shared" si="105"/>
        <v>1355.7474240667282</v>
      </c>
      <c r="K376" s="157">
        <f t="shared" si="105"/>
        <v>1335.0587882948396</v>
      </c>
      <c r="L376" s="157">
        <f t="shared" si="105"/>
        <v>0</v>
      </c>
      <c r="M376" s="157">
        <f t="shared" si="105"/>
        <v>780.84556555967072</v>
      </c>
      <c r="N376" s="157">
        <f t="shared" si="105"/>
        <v>791.43848881630765</v>
      </c>
      <c r="O376" s="157">
        <f t="shared" si="105"/>
        <v>0</v>
      </c>
      <c r="P376" s="157">
        <f t="shared" si="105"/>
        <v>781.65905353958669</v>
      </c>
      <c r="Q376" s="157">
        <f t="shared" si="105"/>
        <v>903.73044206520012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1232.0704341032488</v>
      </c>
      <c r="D377" s="156">
        <f t="shared" si="106"/>
        <v>0</v>
      </c>
      <c r="E377" s="156">
        <f t="shared" si="106"/>
        <v>1198.2463979944987</v>
      </c>
      <c r="F377" s="156">
        <f t="shared" si="106"/>
        <v>1386.3833683732216</v>
      </c>
      <c r="G377" s="156">
        <f t="shared" si="106"/>
        <v>1371.2061100991473</v>
      </c>
      <c r="H377" s="156">
        <f t="shared" si="106"/>
        <v>1395.2154687967841</v>
      </c>
      <c r="I377" s="156">
        <f t="shared" si="106"/>
        <v>1350.8574710428397</v>
      </c>
      <c r="J377" s="156">
        <f t="shared" si="106"/>
        <v>1355.7474240667282</v>
      </c>
      <c r="K377" s="156">
        <f t="shared" si="106"/>
        <v>1335.0587882948396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1530.6221815139581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661.70949436598744</v>
      </c>
      <c r="E378" s="57">
        <f t="shared" si="107"/>
        <v>649.45158225803391</v>
      </c>
      <c r="F378" s="57">
        <f t="shared" si="107"/>
        <v>729.15897189947543</v>
      </c>
      <c r="G378" s="57">
        <f t="shared" si="107"/>
        <v>715.81972582321771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780.84556555967072</v>
      </c>
      <c r="N378" s="57">
        <f t="shared" si="107"/>
        <v>791.43848881630765</v>
      </c>
      <c r="O378" s="57">
        <f t="shared" si="107"/>
        <v>0</v>
      </c>
      <c r="P378" s="57">
        <f t="shared" si="107"/>
        <v>781.65905353958669</v>
      </c>
      <c r="Q378" s="57">
        <f t="shared" si="107"/>
        <v>865.07481241539335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2275.1479774712348</v>
      </c>
      <c r="D380" s="168">
        <f t="shared" si="108"/>
        <v>2679.5153660910646</v>
      </c>
      <c r="E380" s="168">
        <f t="shared" si="108"/>
        <v>2868.9193899589177</v>
      </c>
      <c r="F380" s="168">
        <f t="shared" si="108"/>
        <v>2954.3543443592184</v>
      </c>
      <c r="G380" s="168">
        <f t="shared" si="108"/>
        <v>2723.6107264690418</v>
      </c>
      <c r="H380" s="168">
        <f t="shared" si="108"/>
        <v>5038.8374313146924</v>
      </c>
      <c r="I380" s="168">
        <f t="shared" si="108"/>
        <v>4103.0194061589773</v>
      </c>
      <c r="J380" s="168">
        <f t="shared" si="108"/>
        <v>2560.217066071511</v>
      </c>
      <c r="K380" s="168">
        <f t="shared" si="108"/>
        <v>3050.6708830613893</v>
      </c>
      <c r="L380" s="168">
        <f t="shared" si="108"/>
        <v>0</v>
      </c>
      <c r="M380" s="168">
        <f t="shared" si="108"/>
        <v>3411.4862450590786</v>
      </c>
      <c r="N380" s="168">
        <f t="shared" si="108"/>
        <v>3181.2017791190647</v>
      </c>
      <c r="O380" s="168">
        <f t="shared" si="108"/>
        <v>0</v>
      </c>
      <c r="P380" s="168">
        <f t="shared" si="108"/>
        <v>3263.8521433163419</v>
      </c>
      <c r="Q380" s="168">
        <f t="shared" si="108"/>
        <v>3617.6601593846344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452.17288758562501</v>
      </c>
      <c r="D381" s="157">
        <f t="shared" si="109"/>
        <v>603.98453809569992</v>
      </c>
      <c r="E381" s="157">
        <f t="shared" si="109"/>
        <v>782.34703842586248</v>
      </c>
      <c r="F381" s="157">
        <f t="shared" si="109"/>
        <v>619.03099124550238</v>
      </c>
      <c r="G381" s="157">
        <f t="shared" si="109"/>
        <v>618.56719461630485</v>
      </c>
      <c r="H381" s="157">
        <f t="shared" si="109"/>
        <v>706.01769561321669</v>
      </c>
      <c r="I381" s="157">
        <f t="shared" si="109"/>
        <v>596.68607153436108</v>
      </c>
      <c r="J381" s="157">
        <f t="shared" si="109"/>
        <v>464.63896731118211</v>
      </c>
      <c r="K381" s="157">
        <f t="shared" si="109"/>
        <v>167.64177096446036</v>
      </c>
      <c r="L381" s="157">
        <f t="shared" si="109"/>
        <v>0</v>
      </c>
      <c r="M381" s="157">
        <f t="shared" si="109"/>
        <v>531.24525413638582</v>
      </c>
      <c r="N381" s="157">
        <f t="shared" si="109"/>
        <v>635.65750102303139</v>
      </c>
      <c r="O381" s="157">
        <f t="shared" si="109"/>
        <v>0</v>
      </c>
      <c r="P381" s="157">
        <f t="shared" si="109"/>
        <v>615.51476108906479</v>
      </c>
      <c r="Q381" s="157">
        <f t="shared" si="109"/>
        <v>850.48305147940403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394.98630394448526</v>
      </c>
      <c r="D382" s="156">
        <f t="shared" si="110"/>
        <v>590.20665588584143</v>
      </c>
      <c r="E382" s="156">
        <f t="shared" si="110"/>
        <v>641.70287226778657</v>
      </c>
      <c r="F382" s="156">
        <f t="shared" si="110"/>
        <v>565.43603822314799</v>
      </c>
      <c r="G382" s="156">
        <f t="shared" si="110"/>
        <v>607.99864137345946</v>
      </c>
      <c r="H382" s="156">
        <f t="shared" si="110"/>
        <v>690.3488291984321</v>
      </c>
      <c r="I382" s="156">
        <f t="shared" si="110"/>
        <v>583.50436235011625</v>
      </c>
      <c r="J382" s="156">
        <f t="shared" si="110"/>
        <v>443.30380592741056</v>
      </c>
      <c r="K382" s="156">
        <f t="shared" si="110"/>
        <v>164.75936125559213</v>
      </c>
      <c r="L382" s="156">
        <f t="shared" si="110"/>
        <v>0</v>
      </c>
      <c r="M382" s="156">
        <f t="shared" si="110"/>
        <v>515.75114077269461</v>
      </c>
      <c r="N382" s="156">
        <f t="shared" si="110"/>
        <v>609.47955632766877</v>
      </c>
      <c r="O382" s="156">
        <f t="shared" si="110"/>
        <v>0</v>
      </c>
      <c r="P382" s="156">
        <f t="shared" si="110"/>
        <v>605.63063706980722</v>
      </c>
      <c r="Q382" s="156">
        <f t="shared" si="110"/>
        <v>815.77622706127852</v>
      </c>
    </row>
    <row r="383" spans="1:17" ht="12" customHeight="1" x14ac:dyDescent="0.25">
      <c r="A383" s="23" t="s">
        <v>60</v>
      </c>
      <c r="B383" s="156"/>
      <c r="C383" s="156">
        <f t="shared" si="110"/>
        <v>57.186583641139755</v>
      </c>
      <c r="D383" s="156">
        <f t="shared" si="110"/>
        <v>13.777882209858449</v>
      </c>
      <c r="E383" s="156">
        <f t="shared" si="110"/>
        <v>140.6441661580759</v>
      </c>
      <c r="F383" s="156">
        <f t="shared" si="110"/>
        <v>53.594953022354403</v>
      </c>
      <c r="G383" s="156">
        <f t="shared" si="110"/>
        <v>10.568553242845375</v>
      </c>
      <c r="H383" s="156">
        <f t="shared" si="110"/>
        <v>15.668866414784574</v>
      </c>
      <c r="I383" s="156">
        <f t="shared" si="110"/>
        <v>13.181709184244877</v>
      </c>
      <c r="J383" s="156">
        <f t="shared" si="110"/>
        <v>21.335161383771545</v>
      </c>
      <c r="K383" s="156">
        <f t="shared" si="110"/>
        <v>2.8824097088682259</v>
      </c>
      <c r="L383" s="156">
        <f t="shared" si="110"/>
        <v>0</v>
      </c>
      <c r="M383" s="156">
        <f t="shared" si="110"/>
        <v>15.494113363691252</v>
      </c>
      <c r="N383" s="156">
        <f t="shared" si="110"/>
        <v>26.177944695362587</v>
      </c>
      <c r="O383" s="156">
        <f t="shared" si="110"/>
        <v>0</v>
      </c>
      <c r="P383" s="156">
        <f t="shared" si="110"/>
        <v>9.8841240192575217</v>
      </c>
      <c r="Q383" s="156">
        <f t="shared" si="110"/>
        <v>34.706824418125557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570.58193702540098</v>
      </c>
      <c r="D384" s="157">
        <f t="shared" si="111"/>
        <v>857.08100662635059</v>
      </c>
      <c r="E384" s="157">
        <f t="shared" si="111"/>
        <v>868.87538882704803</v>
      </c>
      <c r="F384" s="157">
        <f t="shared" si="111"/>
        <v>998.44341040847178</v>
      </c>
      <c r="G384" s="157">
        <f t="shared" si="111"/>
        <v>751.83850886835148</v>
      </c>
      <c r="H384" s="157">
        <f t="shared" si="111"/>
        <v>2934.7795408370162</v>
      </c>
      <c r="I384" s="157">
        <f t="shared" si="111"/>
        <v>2139.1727435045773</v>
      </c>
      <c r="J384" s="157">
        <f t="shared" si="111"/>
        <v>647.75327360564449</v>
      </c>
      <c r="K384" s="157">
        <f t="shared" si="111"/>
        <v>1605.4069607229751</v>
      </c>
      <c r="L384" s="157">
        <f t="shared" si="111"/>
        <v>0</v>
      </c>
      <c r="M384" s="157">
        <f t="shared" si="111"/>
        <v>1410.1529204172741</v>
      </c>
      <c r="N384" s="157">
        <f t="shared" si="111"/>
        <v>1065.7732847950783</v>
      </c>
      <c r="O384" s="157">
        <f t="shared" si="111"/>
        <v>0</v>
      </c>
      <c r="P384" s="157">
        <f t="shared" si="111"/>
        <v>1141.5928369864046</v>
      </c>
      <c r="Q384" s="157">
        <f t="shared" si="111"/>
        <v>1138.4025894590377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570.58193702540098</v>
      </c>
      <c r="D385" s="156">
        <f t="shared" si="112"/>
        <v>857.08100662635059</v>
      </c>
      <c r="E385" s="156">
        <f t="shared" si="112"/>
        <v>868.87538882704803</v>
      </c>
      <c r="F385" s="156">
        <f t="shared" si="112"/>
        <v>998.44341040847178</v>
      </c>
      <c r="G385" s="156">
        <f t="shared" si="112"/>
        <v>751.83850886835148</v>
      </c>
      <c r="H385" s="156">
        <f t="shared" si="112"/>
        <v>2934.7795408370162</v>
      </c>
      <c r="I385" s="156">
        <f t="shared" si="112"/>
        <v>2139.1727435045773</v>
      </c>
      <c r="J385" s="156">
        <f t="shared" si="112"/>
        <v>647.75327360564449</v>
      </c>
      <c r="K385" s="156">
        <f t="shared" si="112"/>
        <v>1605.4069607229751</v>
      </c>
      <c r="L385" s="156">
        <f t="shared" si="112"/>
        <v>0</v>
      </c>
      <c r="M385" s="156">
        <f t="shared" si="112"/>
        <v>1410.1529204172741</v>
      </c>
      <c r="N385" s="156">
        <f t="shared" si="112"/>
        <v>1065.7732847950783</v>
      </c>
      <c r="O385" s="156">
        <f t="shared" si="112"/>
        <v>0</v>
      </c>
      <c r="P385" s="156">
        <f t="shared" si="112"/>
        <v>1141.5928369864046</v>
      </c>
      <c r="Q385" s="156">
        <f t="shared" si="112"/>
        <v>1138.4025894590377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700.71319479177976</v>
      </c>
      <c r="D386" s="157">
        <f t="shared" si="113"/>
        <v>673.69372674204226</v>
      </c>
      <c r="E386" s="157">
        <f t="shared" si="113"/>
        <v>677.22383489617437</v>
      </c>
      <c r="F386" s="157">
        <f t="shared" si="113"/>
        <v>704.93521775444867</v>
      </c>
      <c r="G386" s="157">
        <f t="shared" si="113"/>
        <v>745.17781695239569</v>
      </c>
      <c r="H386" s="157">
        <f t="shared" si="113"/>
        <v>752.63915483050812</v>
      </c>
      <c r="I386" s="157">
        <f t="shared" si="113"/>
        <v>741.20353135143932</v>
      </c>
      <c r="J386" s="157">
        <f t="shared" si="113"/>
        <v>817.5726097621806</v>
      </c>
      <c r="K386" s="157">
        <f t="shared" si="113"/>
        <v>649.06783742273194</v>
      </c>
      <c r="L386" s="157">
        <f t="shared" si="113"/>
        <v>0</v>
      </c>
      <c r="M386" s="157">
        <f t="shared" si="113"/>
        <v>812.09449188087103</v>
      </c>
      <c r="N386" s="157">
        <f t="shared" si="113"/>
        <v>812.07129170584199</v>
      </c>
      <c r="O386" s="157">
        <f t="shared" si="113"/>
        <v>0</v>
      </c>
      <c r="P386" s="157">
        <f t="shared" si="113"/>
        <v>845.0036790592751</v>
      </c>
      <c r="Q386" s="157">
        <f t="shared" si="113"/>
        <v>895.74543549041982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703.73924982756103</v>
      </c>
      <c r="D387" s="132">
        <f t="shared" si="114"/>
        <v>709.28981486704731</v>
      </c>
      <c r="E387" s="132">
        <f t="shared" si="114"/>
        <v>713.1666640344389</v>
      </c>
      <c r="F387" s="132">
        <f t="shared" si="114"/>
        <v>734.85261049089502</v>
      </c>
      <c r="G387" s="132">
        <f t="shared" si="114"/>
        <v>0</v>
      </c>
      <c r="H387" s="132">
        <f t="shared" si="114"/>
        <v>775.96605166881386</v>
      </c>
      <c r="I387" s="132">
        <f t="shared" si="114"/>
        <v>788.9351309322725</v>
      </c>
      <c r="J387" s="132">
        <f t="shared" si="114"/>
        <v>803.01109784572168</v>
      </c>
      <c r="K387" s="132">
        <f t="shared" si="114"/>
        <v>664.26623736494128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857.5889019812588</v>
      </c>
      <c r="Q387" s="132">
        <f t="shared" si="114"/>
        <v>892.87005079658991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671.8997703054107</v>
      </c>
      <c r="E388" s="132">
        <f t="shared" si="115"/>
        <v>669.0024808410933</v>
      </c>
      <c r="F388" s="132">
        <f t="shared" si="115"/>
        <v>685.13791864051439</v>
      </c>
      <c r="G388" s="132">
        <f t="shared" si="115"/>
        <v>725.12709916386427</v>
      </c>
      <c r="H388" s="132">
        <f t="shared" si="115"/>
        <v>723.33284981713325</v>
      </c>
      <c r="I388" s="132">
        <f t="shared" si="115"/>
        <v>736.89543394969246</v>
      </c>
      <c r="J388" s="132">
        <f t="shared" si="115"/>
        <v>752.82616075779799</v>
      </c>
      <c r="K388" s="132">
        <f t="shared" si="115"/>
        <v>618.03826460494884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825.91088688805155</v>
      </c>
      <c r="Q388" s="132">
        <f t="shared" si="115"/>
        <v>869.3405317352458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15.141398278063408</v>
      </c>
      <c r="E389" s="165">
        <f t="shared" si="115"/>
        <v>15.025551562693206</v>
      </c>
      <c r="F389" s="165">
        <f t="shared" si="115"/>
        <v>15.34518687090875</v>
      </c>
      <c r="G389" s="165">
        <f t="shared" si="115"/>
        <v>16.178907079299229</v>
      </c>
      <c r="H389" s="165">
        <f t="shared" si="115"/>
        <v>16.084459485982794</v>
      </c>
      <c r="I389" s="165">
        <f t="shared" si="115"/>
        <v>16.347529675655629</v>
      </c>
      <c r="J389" s="165">
        <f t="shared" si="115"/>
        <v>16.620818476553818</v>
      </c>
      <c r="K389" s="165">
        <f t="shared" si="115"/>
        <v>13.589619805873872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23.443741380670524</v>
      </c>
      <c r="Q389" s="165">
        <f t="shared" si="115"/>
        <v>60.364813420637049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656.75837202734738</v>
      </c>
      <c r="E390" s="164">
        <f t="shared" si="115"/>
        <v>653.97692927840001</v>
      </c>
      <c r="F390" s="164">
        <f t="shared" si="115"/>
        <v>669.79273176960555</v>
      </c>
      <c r="G390" s="164">
        <f t="shared" si="115"/>
        <v>708.94819208456522</v>
      </c>
      <c r="H390" s="164">
        <f t="shared" si="115"/>
        <v>707.24839033115063</v>
      </c>
      <c r="I390" s="164">
        <f t="shared" si="115"/>
        <v>720.5479042740368</v>
      </c>
      <c r="J390" s="164">
        <f t="shared" si="115"/>
        <v>736.20534228124404</v>
      </c>
      <c r="K390" s="164">
        <f t="shared" si="115"/>
        <v>604.44864479907483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802.46714550738091</v>
      </c>
      <c r="Q390" s="164">
        <f t="shared" si="115"/>
        <v>808.97571831460857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698.504462770641</v>
      </c>
      <c r="D391" s="162">
        <f t="shared" si="116"/>
        <v>681.65431052356246</v>
      </c>
      <c r="E391" s="162">
        <f t="shared" si="116"/>
        <v>0</v>
      </c>
      <c r="F391" s="162">
        <f t="shared" si="116"/>
        <v>717.88120715205469</v>
      </c>
      <c r="G391" s="162">
        <f t="shared" si="116"/>
        <v>758.63561812574017</v>
      </c>
      <c r="H391" s="162">
        <f t="shared" si="116"/>
        <v>0</v>
      </c>
      <c r="I391" s="162">
        <f t="shared" si="116"/>
        <v>0</v>
      </c>
      <c r="J391" s="162">
        <f t="shared" si="116"/>
        <v>845.3245059609967</v>
      </c>
      <c r="K391" s="162">
        <f t="shared" si="116"/>
        <v>682.61022588996605</v>
      </c>
      <c r="L391" s="162">
        <f t="shared" si="116"/>
        <v>0</v>
      </c>
      <c r="M391" s="162">
        <f t="shared" si="116"/>
        <v>867.98726949894558</v>
      </c>
      <c r="N391" s="162">
        <f t="shared" si="116"/>
        <v>876.13392257081887</v>
      </c>
      <c r="O391" s="162">
        <f t="shared" si="116"/>
        <v>0</v>
      </c>
      <c r="P391" s="162">
        <f t="shared" si="116"/>
        <v>875.15003416865875</v>
      </c>
      <c r="Q391" s="162">
        <f t="shared" si="116"/>
        <v>928.48944783320144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672.00227626539856</v>
      </c>
      <c r="E392" s="160">
        <f t="shared" si="117"/>
        <v>669.83732962479974</v>
      </c>
      <c r="F392" s="160">
        <f t="shared" si="117"/>
        <v>685.45619836760136</v>
      </c>
      <c r="G392" s="160">
        <f t="shared" si="117"/>
        <v>725.23375295101755</v>
      </c>
      <c r="H392" s="160">
        <f t="shared" si="117"/>
        <v>0</v>
      </c>
      <c r="I392" s="160">
        <f t="shared" si="117"/>
        <v>0</v>
      </c>
      <c r="J392" s="160">
        <f t="shared" si="117"/>
        <v>753.17428539765956</v>
      </c>
      <c r="K392" s="160">
        <f t="shared" si="117"/>
        <v>618.13030312892386</v>
      </c>
      <c r="L392" s="160">
        <f t="shared" si="117"/>
        <v>0</v>
      </c>
      <c r="M392" s="160">
        <f t="shared" si="117"/>
        <v>791.7761242952987</v>
      </c>
      <c r="N392" s="160">
        <f t="shared" si="117"/>
        <v>798.19352872635216</v>
      </c>
      <c r="O392" s="160">
        <f t="shared" si="117"/>
        <v>0</v>
      </c>
      <c r="P392" s="160">
        <f t="shared" si="117"/>
        <v>826.71891938402177</v>
      </c>
      <c r="Q392" s="160">
        <f t="shared" si="117"/>
        <v>871.8972579793018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15.24390423805122</v>
      </c>
      <c r="E393" s="156">
        <f t="shared" si="117"/>
        <v>15.876786403699819</v>
      </c>
      <c r="F393" s="156">
        <f t="shared" si="117"/>
        <v>15.683473176561471</v>
      </c>
      <c r="G393" s="156">
        <f t="shared" si="117"/>
        <v>16.297393458719764</v>
      </c>
      <c r="H393" s="156">
        <f t="shared" si="117"/>
        <v>0</v>
      </c>
      <c r="I393" s="156">
        <f t="shared" si="117"/>
        <v>0</v>
      </c>
      <c r="J393" s="156">
        <f t="shared" si="117"/>
        <v>17.15004377275298</v>
      </c>
      <c r="K393" s="156">
        <f t="shared" si="117"/>
        <v>13.788597301352404</v>
      </c>
      <c r="L393" s="156">
        <f t="shared" si="117"/>
        <v>0</v>
      </c>
      <c r="M393" s="156">
        <f t="shared" si="117"/>
        <v>17.560516533316783</v>
      </c>
      <c r="N393" s="156">
        <f t="shared" si="117"/>
        <v>17.717773487035316</v>
      </c>
      <c r="O393" s="156">
        <f t="shared" si="117"/>
        <v>0</v>
      </c>
      <c r="P393" s="156">
        <f t="shared" si="117"/>
        <v>23.827823018991065</v>
      </c>
      <c r="Q393" s="156">
        <f t="shared" si="117"/>
        <v>62.680074570890277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656.75837202734738</v>
      </c>
      <c r="E394" s="156">
        <f t="shared" si="117"/>
        <v>653.96054322110001</v>
      </c>
      <c r="F394" s="156">
        <f t="shared" si="117"/>
        <v>669.77272519103985</v>
      </c>
      <c r="G394" s="156">
        <f t="shared" si="117"/>
        <v>708.93635949229781</v>
      </c>
      <c r="H394" s="156">
        <f t="shared" si="117"/>
        <v>0</v>
      </c>
      <c r="I394" s="156">
        <f t="shared" si="117"/>
        <v>0</v>
      </c>
      <c r="J394" s="156">
        <f t="shared" si="117"/>
        <v>736.02424162490661</v>
      </c>
      <c r="K394" s="156">
        <f t="shared" si="117"/>
        <v>604.34170582757145</v>
      </c>
      <c r="L394" s="156">
        <f t="shared" si="117"/>
        <v>0</v>
      </c>
      <c r="M394" s="156">
        <f t="shared" si="117"/>
        <v>774.21560776198191</v>
      </c>
      <c r="N394" s="156">
        <f t="shared" si="117"/>
        <v>780.47575523931698</v>
      </c>
      <c r="O394" s="156">
        <f t="shared" si="117"/>
        <v>0</v>
      </c>
      <c r="P394" s="156">
        <f t="shared" si="117"/>
        <v>802.89109636503088</v>
      </c>
      <c r="Q394" s="156">
        <f t="shared" si="117"/>
        <v>809.21718340841142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551.67995806842919</v>
      </c>
      <c r="D395" s="157">
        <f t="shared" si="118"/>
        <v>544.75609462697196</v>
      </c>
      <c r="E395" s="157">
        <f t="shared" si="118"/>
        <v>540.47312780983293</v>
      </c>
      <c r="F395" s="157">
        <f t="shared" si="118"/>
        <v>631.94472495079572</v>
      </c>
      <c r="G395" s="157">
        <f t="shared" si="118"/>
        <v>608.02720603198941</v>
      </c>
      <c r="H395" s="157">
        <f t="shared" si="118"/>
        <v>645.40104003395106</v>
      </c>
      <c r="I395" s="157">
        <f t="shared" si="118"/>
        <v>625.95705976859949</v>
      </c>
      <c r="J395" s="157">
        <f t="shared" si="118"/>
        <v>630.25221539250401</v>
      </c>
      <c r="K395" s="157">
        <f t="shared" si="118"/>
        <v>628.55431395122207</v>
      </c>
      <c r="L395" s="157">
        <f t="shared" si="118"/>
        <v>0</v>
      </c>
      <c r="M395" s="157">
        <f t="shared" si="118"/>
        <v>657.99357862454792</v>
      </c>
      <c r="N395" s="157">
        <f t="shared" si="118"/>
        <v>667.69970159511297</v>
      </c>
      <c r="O395" s="157">
        <f t="shared" si="118"/>
        <v>0</v>
      </c>
      <c r="P395" s="157">
        <f t="shared" si="118"/>
        <v>661.74086618159754</v>
      </c>
      <c r="Q395" s="157">
        <f t="shared" si="118"/>
        <v>733.02908295577276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551.67995806842919</v>
      </c>
      <c r="D396" s="156">
        <f t="shared" si="119"/>
        <v>0</v>
      </c>
      <c r="E396" s="156">
        <f t="shared" si="119"/>
        <v>549.90466403827782</v>
      </c>
      <c r="F396" s="156">
        <f t="shared" si="119"/>
        <v>636.87220006367829</v>
      </c>
      <c r="G396" s="156">
        <f t="shared" si="119"/>
        <v>632.11443970296966</v>
      </c>
      <c r="H396" s="156">
        <f t="shared" si="119"/>
        <v>645.40104003395106</v>
      </c>
      <c r="I396" s="156">
        <f t="shared" si="119"/>
        <v>625.95705976859949</v>
      </c>
      <c r="J396" s="156">
        <f t="shared" si="119"/>
        <v>630.25221539250401</v>
      </c>
      <c r="K396" s="156">
        <f t="shared" si="119"/>
        <v>628.55431395122207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727.84140664421159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544.75609462697196</v>
      </c>
      <c r="E397" s="57">
        <f t="shared" si="120"/>
        <v>537.13504152619885</v>
      </c>
      <c r="F397" s="57">
        <f t="shared" si="120"/>
        <v>606.15823976449212</v>
      </c>
      <c r="G397" s="57">
        <f t="shared" si="120"/>
        <v>598.18079239771612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657.99357862454792</v>
      </c>
      <c r="N397" s="57">
        <f t="shared" si="120"/>
        <v>667.69970159511297</v>
      </c>
      <c r="O397" s="57">
        <f t="shared" si="120"/>
        <v>0</v>
      </c>
      <c r="P397" s="57">
        <f t="shared" si="120"/>
        <v>661.74086618159754</v>
      </c>
      <c r="Q397" s="57">
        <f t="shared" si="120"/>
        <v>733.34896736582914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586.9347329098739</v>
      </c>
      <c r="D399" s="168">
        <f t="shared" si="121"/>
        <v>276.12121225389581</v>
      </c>
      <c r="E399" s="168">
        <f t="shared" si="121"/>
        <v>420.88966182594481</v>
      </c>
      <c r="F399" s="168">
        <f t="shared" si="121"/>
        <v>565.60456795312643</v>
      </c>
      <c r="G399" s="168">
        <f t="shared" si="121"/>
        <v>347.21466350570495</v>
      </c>
      <c r="H399" s="168">
        <f t="shared" si="121"/>
        <v>809.41640417279518</v>
      </c>
      <c r="I399" s="168">
        <f t="shared" si="121"/>
        <v>600.19860023978549</v>
      </c>
      <c r="J399" s="168">
        <f t="shared" si="121"/>
        <v>517.99497647759301</v>
      </c>
      <c r="K399" s="168">
        <f t="shared" si="121"/>
        <v>420.66444773215721</v>
      </c>
      <c r="L399" s="168">
        <f t="shared" si="121"/>
        <v>0</v>
      </c>
      <c r="M399" s="168">
        <f t="shared" si="121"/>
        <v>209.50430168656715</v>
      </c>
      <c r="N399" s="168">
        <f t="shared" si="121"/>
        <v>244.8229994429712</v>
      </c>
      <c r="O399" s="168">
        <f t="shared" si="121"/>
        <v>0</v>
      </c>
      <c r="P399" s="168">
        <f t="shared" si="121"/>
        <v>269.29753680733853</v>
      </c>
      <c r="Q399" s="168">
        <f t="shared" si="121"/>
        <v>414.31659557539189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166.77546048118177</v>
      </c>
      <c r="D400" s="157">
        <f t="shared" si="122"/>
        <v>269.52813081801401</v>
      </c>
      <c r="E400" s="157">
        <f t="shared" si="122"/>
        <v>289.88647840893356</v>
      </c>
      <c r="F400" s="157">
        <f t="shared" si="122"/>
        <v>243.5138676644392</v>
      </c>
      <c r="G400" s="157">
        <f t="shared" si="122"/>
        <v>256.39507218439564</v>
      </c>
      <c r="H400" s="157">
        <f t="shared" si="122"/>
        <v>290.62051918795402</v>
      </c>
      <c r="I400" s="157">
        <f t="shared" si="122"/>
        <v>256.47944988332216</v>
      </c>
      <c r="J400" s="157">
        <f t="shared" si="122"/>
        <v>180.35251565742553</v>
      </c>
      <c r="K400" s="157">
        <f t="shared" si="122"/>
        <v>67.350916552371572</v>
      </c>
      <c r="L400" s="157">
        <f t="shared" si="122"/>
        <v>0</v>
      </c>
      <c r="M400" s="157">
        <f t="shared" si="122"/>
        <v>209.50430168656715</v>
      </c>
      <c r="N400" s="157">
        <f t="shared" si="122"/>
        <v>244.8229994429712</v>
      </c>
      <c r="O400" s="157">
        <f t="shared" si="122"/>
        <v>0</v>
      </c>
      <c r="P400" s="157">
        <f t="shared" si="122"/>
        <v>236.29780915007274</v>
      </c>
      <c r="Q400" s="157">
        <f t="shared" si="122"/>
        <v>315.04575264720279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166.77546048118177</v>
      </c>
      <c r="D401" s="156">
        <f t="shared" si="123"/>
        <v>269.52813081801401</v>
      </c>
      <c r="E401" s="156">
        <f t="shared" si="123"/>
        <v>289.88647840893356</v>
      </c>
      <c r="F401" s="156">
        <f t="shared" si="123"/>
        <v>243.5138676644392</v>
      </c>
      <c r="G401" s="156">
        <f t="shared" si="123"/>
        <v>256.39507218439564</v>
      </c>
      <c r="H401" s="156">
        <f t="shared" si="123"/>
        <v>290.62051918795402</v>
      </c>
      <c r="I401" s="156">
        <f t="shared" si="123"/>
        <v>256.47944988332216</v>
      </c>
      <c r="J401" s="156">
        <f t="shared" si="123"/>
        <v>180.35251565742553</v>
      </c>
      <c r="K401" s="156">
        <f t="shared" si="123"/>
        <v>67.350916552371572</v>
      </c>
      <c r="L401" s="156">
        <f t="shared" si="123"/>
        <v>0</v>
      </c>
      <c r="M401" s="156">
        <f t="shared" si="123"/>
        <v>209.50430168656715</v>
      </c>
      <c r="N401" s="156">
        <f t="shared" si="123"/>
        <v>244.8229994429712</v>
      </c>
      <c r="O401" s="156">
        <f t="shared" si="123"/>
        <v>0</v>
      </c>
      <c r="P401" s="156">
        <f t="shared" si="123"/>
        <v>236.29780915007274</v>
      </c>
      <c r="Q401" s="156">
        <f t="shared" si="123"/>
        <v>315.04575264720279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140.23177473623221</v>
      </c>
      <c r="D405" s="157">
        <f t="shared" si="127"/>
        <v>6.5930814358817775</v>
      </c>
      <c r="E405" s="157">
        <f t="shared" si="127"/>
        <v>59.836675271448193</v>
      </c>
      <c r="F405" s="157">
        <f t="shared" si="127"/>
        <v>57.636970204552377</v>
      </c>
      <c r="G405" s="157">
        <f t="shared" si="127"/>
        <v>0.42128367369193226</v>
      </c>
      <c r="H405" s="157">
        <f t="shared" si="127"/>
        <v>201.80169040670307</v>
      </c>
      <c r="I405" s="157">
        <f t="shared" si="127"/>
        <v>36.803132293409853</v>
      </c>
      <c r="J405" s="157">
        <f t="shared" si="127"/>
        <v>29.615441083896251</v>
      </c>
      <c r="K405" s="157">
        <f t="shared" si="127"/>
        <v>49.986987878947019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32.999727657265815</v>
      </c>
      <c r="Q405" s="157">
        <f t="shared" si="127"/>
        <v>79.072682866013039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332.355157770419</v>
      </c>
      <c r="D406" s="132">
        <f t="shared" si="128"/>
        <v>332.52113739338779</v>
      </c>
      <c r="E406" s="132">
        <f t="shared" si="128"/>
        <v>332.5327476396227</v>
      </c>
      <c r="F406" s="132">
        <f t="shared" si="128"/>
        <v>341.07285055222587</v>
      </c>
      <c r="G406" s="132">
        <f t="shared" si="128"/>
        <v>0</v>
      </c>
      <c r="H406" s="132">
        <f t="shared" si="128"/>
        <v>356.48312469288976</v>
      </c>
      <c r="I406" s="132">
        <f t="shared" si="128"/>
        <v>360.77125835342099</v>
      </c>
      <c r="J406" s="132">
        <f t="shared" si="128"/>
        <v>365.11547764811115</v>
      </c>
      <c r="K406" s="132">
        <f t="shared" si="128"/>
        <v>298.29240665742509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382.40344577157981</v>
      </c>
      <c r="Q406" s="132">
        <f t="shared" si="128"/>
        <v>397.66687047838417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7.1515241060489174</v>
      </c>
      <c r="E407" s="132">
        <f t="shared" si="129"/>
        <v>7.0701452099743722</v>
      </c>
      <c r="F407" s="132">
        <f t="shared" si="129"/>
        <v>7.1848231034580019</v>
      </c>
      <c r="G407" s="132">
        <f t="shared" si="129"/>
        <v>7.5464219102827794</v>
      </c>
      <c r="H407" s="132">
        <f t="shared" si="129"/>
        <v>7.4706002270068534</v>
      </c>
      <c r="I407" s="132">
        <f t="shared" si="129"/>
        <v>7.5628333219849599</v>
      </c>
      <c r="J407" s="132">
        <f t="shared" si="129"/>
        <v>7.6690250622488119</v>
      </c>
      <c r="K407" s="132">
        <f t="shared" si="129"/>
        <v>6.2488491155895316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10.663584064543743</v>
      </c>
      <c r="Q407" s="132">
        <f t="shared" si="129"/>
        <v>28.243372437190249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7.1515241060489174</v>
      </c>
      <c r="E408" s="165">
        <f t="shared" si="130"/>
        <v>7.0701452099743722</v>
      </c>
      <c r="F408" s="165">
        <f t="shared" si="130"/>
        <v>7.1848231034580019</v>
      </c>
      <c r="G408" s="165">
        <f t="shared" si="130"/>
        <v>7.5464219102827794</v>
      </c>
      <c r="H408" s="165">
        <f t="shared" si="130"/>
        <v>7.4706002270068534</v>
      </c>
      <c r="I408" s="165">
        <f t="shared" si="130"/>
        <v>7.5628333219849599</v>
      </c>
      <c r="J408" s="165">
        <f t="shared" si="130"/>
        <v>7.6690250622488119</v>
      </c>
      <c r="K408" s="165">
        <f t="shared" si="130"/>
        <v>6.2488491155895316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10.663584064543743</v>
      </c>
      <c r="Q408" s="165">
        <f t="shared" si="130"/>
        <v>28.243372437190249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279.92749769245995</v>
      </c>
      <c r="D414" s="157">
        <f t="shared" si="136"/>
        <v>0</v>
      </c>
      <c r="E414" s="157">
        <f t="shared" si="136"/>
        <v>71.166508145563043</v>
      </c>
      <c r="F414" s="157">
        <f t="shared" si="136"/>
        <v>264.45373008413492</v>
      </c>
      <c r="G414" s="157">
        <f t="shared" si="136"/>
        <v>90.398307647617344</v>
      </c>
      <c r="H414" s="157">
        <f t="shared" si="136"/>
        <v>316.99419457813809</v>
      </c>
      <c r="I414" s="157">
        <f t="shared" si="136"/>
        <v>306.91601806305351</v>
      </c>
      <c r="J414" s="157">
        <f t="shared" si="136"/>
        <v>308.0270197362712</v>
      </c>
      <c r="K414" s="157">
        <f t="shared" si="136"/>
        <v>303.32654330083864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20.198160062176029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279.92749769245995</v>
      </c>
      <c r="D415" s="156">
        <f t="shared" si="137"/>
        <v>0</v>
      </c>
      <c r="E415" s="156">
        <f t="shared" si="137"/>
        <v>272.2426466257487</v>
      </c>
      <c r="F415" s="156">
        <f t="shared" si="137"/>
        <v>314.9875335119338</v>
      </c>
      <c r="G415" s="156">
        <f t="shared" si="137"/>
        <v>311.53924694251691</v>
      </c>
      <c r="H415" s="156">
        <f t="shared" si="137"/>
        <v>316.99419457813809</v>
      </c>
      <c r="I415" s="156">
        <f t="shared" si="137"/>
        <v>306.91601806305351</v>
      </c>
      <c r="J415" s="156">
        <f t="shared" si="137"/>
        <v>308.0270197362712</v>
      </c>
      <c r="K415" s="156">
        <f t="shared" si="137"/>
        <v>303.32654330083864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347.75872005696624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29.756013155461027</v>
      </c>
      <c r="D418" s="184">
        <f>D361/RES_summary!D$21</f>
        <v>25.162061496547086</v>
      </c>
      <c r="E418" s="184">
        <f>E361/RES_summary!E$21</f>
        <v>28.289858349241854</v>
      </c>
      <c r="F418" s="184">
        <f>F361/RES_summary!F$21</f>
        <v>31.427911462691494</v>
      </c>
      <c r="G418" s="184">
        <f>G361/RES_summary!G$21</f>
        <v>27.155728865363148</v>
      </c>
      <c r="H418" s="184">
        <f>H361/RES_summary!H$21</f>
        <v>41.58724795293967</v>
      </c>
      <c r="I418" s="184">
        <f>I361/RES_summary!I$21</f>
        <v>33.175334290182448</v>
      </c>
      <c r="J418" s="184">
        <f>J361/RES_summary!J$21</f>
        <v>28.167643840652328</v>
      </c>
      <c r="K418" s="184">
        <f>K361/RES_summary!K$21</f>
        <v>24.650103426526844</v>
      </c>
      <c r="L418" s="184">
        <f>L361/RES_summary!L$21</f>
        <v>0</v>
      </c>
      <c r="M418" s="184">
        <f>M361/RES_summary!M$21</f>
        <v>24.204771307485672</v>
      </c>
      <c r="N418" s="184">
        <f>N361/RES_summary!N$21</f>
        <v>24.075247210044292</v>
      </c>
      <c r="O418" s="184">
        <f>O361/RES_summary!O$21</f>
        <v>0</v>
      </c>
      <c r="P418" s="184">
        <f>P361/RES_summary!P$21</f>
        <v>24.533568584146817</v>
      </c>
      <c r="Q418" s="184">
        <f>Q361/RES_summary!Q$21</f>
        <v>29.307996752795457</v>
      </c>
    </row>
    <row r="419" spans="1:17" ht="12" customHeight="1" x14ac:dyDescent="0.25">
      <c r="A419" s="158" t="s">
        <v>65</v>
      </c>
      <c r="B419" s="157"/>
      <c r="C419" s="178">
        <f>C362/RES_summary!C$21</f>
        <v>6.4431535299180025</v>
      </c>
      <c r="D419" s="178">
        <f>D362/RES_summary!D$21</f>
        <v>9.7683298213636931</v>
      </c>
      <c r="E419" s="178">
        <f>E362/RES_summary!E$21</f>
        <v>11.415320383808599</v>
      </c>
      <c r="F419" s="178">
        <f>F362/RES_summary!F$21</f>
        <v>9.028001609584873</v>
      </c>
      <c r="G419" s="178">
        <f>G362/RES_summary!G$21</f>
        <v>9.0515660087861018</v>
      </c>
      <c r="H419" s="178">
        <f>H362/RES_summary!H$21</f>
        <v>10.249765063756083</v>
      </c>
      <c r="I419" s="178">
        <f>I362/RES_summary!I$21</f>
        <v>8.9521433533958277</v>
      </c>
      <c r="J419" s="178">
        <f>J362/RES_summary!J$21</f>
        <v>6.3506749526968695</v>
      </c>
      <c r="K419" s="178">
        <f>K362/RES_summary!K$21</f>
        <v>2.3270810850966033</v>
      </c>
      <c r="L419" s="178">
        <f>L362/RES_summary!L$21</f>
        <v>0</v>
      </c>
      <c r="M419" s="178">
        <f>M362/RES_summary!M$21</f>
        <v>7.2092761730411112</v>
      </c>
      <c r="N419" s="178">
        <f>N362/RES_summary!N$21</f>
        <v>8.4410706981879038</v>
      </c>
      <c r="O419" s="178">
        <f>O362/RES_summary!O$21</f>
        <v>0</v>
      </c>
      <c r="P419" s="178">
        <f>P362/RES_summary!P$21</f>
        <v>7.9242908124980946</v>
      </c>
      <c r="Q419" s="178">
        <f>Q362/RES_summary!Q$21</f>
        <v>10.631437592688087</v>
      </c>
    </row>
    <row r="420" spans="1:17" ht="12" customHeight="1" x14ac:dyDescent="0.25">
      <c r="A420" s="23" t="s">
        <v>84</v>
      </c>
      <c r="B420" s="156"/>
      <c r="C420" s="177">
        <f>C363/RES_summary!C$21</f>
        <v>6.0194088767973364</v>
      </c>
      <c r="D420" s="177">
        <f>D363/RES_summary!D$21</f>
        <v>9.657605988209184</v>
      </c>
      <c r="E420" s="177">
        <f>E363/RES_summary!E$21</f>
        <v>10.302735421075212</v>
      </c>
      <c r="F420" s="177">
        <f>F363/RES_summary!F$21</f>
        <v>8.6217201428582371</v>
      </c>
      <c r="G420" s="177">
        <f>G363/RES_summary!G$21</f>
        <v>8.9731288488272298</v>
      </c>
      <c r="H420" s="177">
        <f>H363/RES_summary!H$21</f>
        <v>10.133584171265108</v>
      </c>
      <c r="I420" s="177">
        <f>I363/RES_summary!I$21</f>
        <v>8.8506709783672104</v>
      </c>
      <c r="J420" s="177">
        <f>J363/RES_summary!J$21</f>
        <v>6.1975065034079595</v>
      </c>
      <c r="K420" s="177">
        <f>K363/RES_summary!K$21</f>
        <v>2.3060125135822491</v>
      </c>
      <c r="L420" s="177">
        <f>L363/RES_summary!L$21</f>
        <v>0</v>
      </c>
      <c r="M420" s="177">
        <f>M363/RES_summary!M$21</f>
        <v>7.0945266650815162</v>
      </c>
      <c r="N420" s="177">
        <f>N363/RES_summary!N$21</f>
        <v>8.2461821273512381</v>
      </c>
      <c r="O420" s="177">
        <f>O363/RES_summary!O$21</f>
        <v>0</v>
      </c>
      <c r="P420" s="177">
        <f>P363/RES_summary!P$21</f>
        <v>7.8515630250223349</v>
      </c>
      <c r="Q420" s="177">
        <f>Q363/RES_summary!Q$21</f>
        <v>10.377452183128961</v>
      </c>
    </row>
    <row r="421" spans="1:17" ht="12" customHeight="1" x14ac:dyDescent="0.25">
      <c r="A421" s="23" t="s">
        <v>60</v>
      </c>
      <c r="B421" s="156"/>
      <c r="C421" s="177">
        <f>C364/RES_summary!C$21</f>
        <v>0.42374465312066645</v>
      </c>
      <c r="D421" s="177">
        <f>D364/RES_summary!D$21</f>
        <v>0.11072383315450895</v>
      </c>
      <c r="E421" s="177">
        <f>E364/RES_summary!E$21</f>
        <v>1.1125849627333873</v>
      </c>
      <c r="F421" s="177">
        <f>F364/RES_summary!F$21</f>
        <v>0.40628146672663656</v>
      </c>
      <c r="G421" s="177">
        <f>G364/RES_summary!G$21</f>
        <v>7.8437159958872349E-2</v>
      </c>
      <c r="H421" s="177">
        <f>H364/RES_summary!H$21</f>
        <v>0.11618089249097539</v>
      </c>
      <c r="I421" s="177">
        <f>I364/RES_summary!I$21</f>
        <v>0.10147237502861767</v>
      </c>
      <c r="J421" s="177">
        <f>J364/RES_summary!J$21</f>
        <v>0.15316844928891066</v>
      </c>
      <c r="K421" s="177">
        <f>K364/RES_summary!K$21</f>
        <v>2.1068571514353943E-2</v>
      </c>
      <c r="L421" s="177">
        <f>L364/RES_summary!L$21</f>
        <v>0</v>
      </c>
      <c r="M421" s="177">
        <f>M364/RES_summary!M$21</f>
        <v>0.11474950795959479</v>
      </c>
      <c r="N421" s="177">
        <f>N364/RES_summary!N$21</f>
        <v>0.194888570836665</v>
      </c>
      <c r="O421" s="177">
        <f>O364/RES_summary!O$21</f>
        <v>0</v>
      </c>
      <c r="P421" s="177">
        <f>P364/RES_summary!P$21</f>
        <v>7.2727787475759073E-2</v>
      </c>
      <c r="Q421" s="177">
        <f>Q364/RES_summary!Q$21</f>
        <v>0.25398540955912635</v>
      </c>
    </row>
    <row r="422" spans="1:17" ht="12" customHeight="1" x14ac:dyDescent="0.25">
      <c r="A422" s="158" t="s">
        <v>112</v>
      </c>
      <c r="B422" s="157"/>
      <c r="C422" s="178">
        <f>C365/RES_summary!C$21</f>
        <v>2.7632029397736697</v>
      </c>
      <c r="D422" s="178">
        <f>D365/RES_summary!D$21</f>
        <v>3.9870642949823236</v>
      </c>
      <c r="E422" s="178">
        <f>E365/RES_summary!E$21</f>
        <v>3.8646507968901167</v>
      </c>
      <c r="F422" s="178">
        <f>F365/RES_summary!F$21</f>
        <v>4.2069904494672219</v>
      </c>
      <c r="G422" s="178">
        <f>G365/RES_summary!G$21</f>
        <v>2.9560436398948422</v>
      </c>
      <c r="H422" s="178">
        <f>H365/RES_summary!H$21</f>
        <v>10.765836208304995</v>
      </c>
      <c r="I422" s="178">
        <f>I365/RES_summary!I$21</f>
        <v>7.1832686136020421</v>
      </c>
      <c r="J422" s="178">
        <f>J365/RES_summary!J$21</f>
        <v>2.2331241135904025</v>
      </c>
      <c r="K422" s="178">
        <f>K365/RES_summary!K$21</f>
        <v>5.0773560749795168</v>
      </c>
      <c r="L422" s="178">
        <f>L365/RES_summary!L$21</f>
        <v>0</v>
      </c>
      <c r="M422" s="178">
        <f>M365/RES_summary!M$21</f>
        <v>3.7350472761659477</v>
      </c>
      <c r="N422" s="178">
        <f>N365/RES_summary!N$21</f>
        <v>2.6490854814136013</v>
      </c>
      <c r="O422" s="178">
        <f>O365/RES_summary!O$21</f>
        <v>0</v>
      </c>
      <c r="P422" s="178">
        <f>P365/RES_summary!P$21</f>
        <v>2.55709574880516</v>
      </c>
      <c r="Q422" s="178">
        <f>Q365/RES_summary!Q$21</f>
        <v>2.4359606825102076</v>
      </c>
    </row>
    <row r="423" spans="1:17" ht="12" customHeight="1" x14ac:dyDescent="0.25">
      <c r="A423" s="23" t="s">
        <v>60</v>
      </c>
      <c r="B423" s="156"/>
      <c r="C423" s="177">
        <f>C366/RES_summary!C$21</f>
        <v>2.7632029397736697</v>
      </c>
      <c r="D423" s="177">
        <f>D366/RES_summary!D$21</f>
        <v>3.9870642949823236</v>
      </c>
      <c r="E423" s="177">
        <f>E366/RES_summary!E$21</f>
        <v>3.8646507968901167</v>
      </c>
      <c r="F423" s="177">
        <f>F366/RES_summary!F$21</f>
        <v>4.2069904494672219</v>
      </c>
      <c r="G423" s="177">
        <f>G366/RES_summary!G$21</f>
        <v>2.9560436398948422</v>
      </c>
      <c r="H423" s="177">
        <f>H366/RES_summary!H$21</f>
        <v>10.765836208304995</v>
      </c>
      <c r="I423" s="177">
        <f>I366/RES_summary!I$21</f>
        <v>7.1832686136020421</v>
      </c>
      <c r="J423" s="177">
        <f>J366/RES_summary!J$21</f>
        <v>2.2331241135904025</v>
      </c>
      <c r="K423" s="177">
        <f>K366/RES_summary!K$21</f>
        <v>5.0773560749795168</v>
      </c>
      <c r="L423" s="177">
        <f>L366/RES_summary!L$21</f>
        <v>0</v>
      </c>
      <c r="M423" s="177">
        <f>M366/RES_summary!M$21</f>
        <v>3.7350472761659477</v>
      </c>
      <c r="N423" s="177">
        <f>N366/RES_summary!N$21</f>
        <v>2.6490854814136013</v>
      </c>
      <c r="O423" s="177">
        <f>O366/RES_summary!O$21</f>
        <v>0</v>
      </c>
      <c r="P423" s="177">
        <f>P366/RES_summary!P$21</f>
        <v>2.55709574880516</v>
      </c>
      <c r="Q423" s="177">
        <f>Q366/RES_summary!Q$21</f>
        <v>2.4359606825102076</v>
      </c>
    </row>
    <row r="424" spans="1:17" ht="12" customHeight="1" x14ac:dyDescent="0.25">
      <c r="A424" s="158" t="s">
        <v>63</v>
      </c>
      <c r="B424" s="157"/>
      <c r="C424" s="178">
        <f>C367/RES_summary!C$21</f>
        <v>10.446263419109554</v>
      </c>
      <c r="D424" s="178">
        <f>D367/RES_summary!D$21</f>
        <v>6.019719476130768</v>
      </c>
      <c r="E424" s="178">
        <f>E367/RES_summary!E$21</f>
        <v>6.6072463908194061</v>
      </c>
      <c r="F424" s="178">
        <f>F367/RES_summary!F$21</f>
        <v>7.8888106438682586</v>
      </c>
      <c r="G424" s="178">
        <f>G367/RES_summary!G$21</f>
        <v>7.9442114078102044</v>
      </c>
      <c r="H424" s="178">
        <f>H367/RES_summary!H$21</f>
        <v>9.5184445135448463</v>
      </c>
      <c r="I424" s="178">
        <f>I367/RES_summary!I$21</f>
        <v>6.4487708874557246</v>
      </c>
      <c r="J424" s="178">
        <f>J367/RES_summary!J$21</f>
        <v>8.9990217621537756</v>
      </c>
      <c r="K424" s="178">
        <f>K367/RES_summary!K$21</f>
        <v>6.8601386395256281</v>
      </c>
      <c r="L424" s="178">
        <f>L367/RES_summary!L$21</f>
        <v>0</v>
      </c>
      <c r="M424" s="178">
        <f>M367/RES_summary!M$21</f>
        <v>7.2527835846666138</v>
      </c>
      <c r="N424" s="178">
        <f>N367/RES_summary!N$21</f>
        <v>6.9285048546082946</v>
      </c>
      <c r="O424" s="178">
        <f>O367/RES_summary!O$21</f>
        <v>0</v>
      </c>
      <c r="P424" s="178">
        <f>P367/RES_summary!P$21</f>
        <v>8.1512064819689698</v>
      </c>
      <c r="Q424" s="178">
        <f>Q367/RES_summary!Q$21</f>
        <v>9.4771832706281138</v>
      </c>
    </row>
    <row r="425" spans="1:17" ht="12" customHeight="1" x14ac:dyDescent="0.25">
      <c r="A425" s="167" t="s">
        <v>169</v>
      </c>
      <c r="B425" s="132"/>
      <c r="C425" s="183">
        <f>C368/RES_summary!C$21</f>
        <v>11.995659200463583</v>
      </c>
      <c r="D425" s="183">
        <f>D368/RES_summary!D$21</f>
        <v>11.914741952723393</v>
      </c>
      <c r="E425" s="183">
        <f>E368/RES_summary!E$21</f>
        <v>11.818408835686574</v>
      </c>
      <c r="F425" s="183">
        <f>F368/RES_summary!F$21</f>
        <v>12.075840665634624</v>
      </c>
      <c r="G425" s="183">
        <f>G368/RES_summary!G$21</f>
        <v>0</v>
      </c>
      <c r="H425" s="183">
        <f>H368/RES_summary!H$21</f>
        <v>12.430133150284208</v>
      </c>
      <c r="I425" s="183">
        <f>I368/RES_summary!I$21</f>
        <v>12.449604471587238</v>
      </c>
      <c r="J425" s="183">
        <f>J368/RES_summary!J$21</f>
        <v>12.546570470451366</v>
      </c>
      <c r="K425" s="183">
        <f>K368/RES_summary!K$21</f>
        <v>10.21316498230143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12.706274198058278</v>
      </c>
      <c r="Q425" s="183">
        <f>Q368/RES_summary!Q$21</f>
        <v>13.098951179402956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5.6028911034417774</v>
      </c>
      <c r="E426" s="183">
        <f>E369/RES_summary!E$21</f>
        <v>5.5311700783065039</v>
      </c>
      <c r="F426" s="183">
        <f>F369/RES_summary!F$21</f>
        <v>5.6408949914643944</v>
      </c>
      <c r="G426" s="183">
        <f>G369/RES_summary!G$21</f>
        <v>5.8989272228854928</v>
      </c>
      <c r="H426" s="183">
        <f>H369/RES_summary!H$21</f>
        <v>5.8603996444074804</v>
      </c>
      <c r="I426" s="183">
        <f>I369/RES_summary!I$21</f>
        <v>5.9071553581389002</v>
      </c>
      <c r="J426" s="183">
        <f>J369/RES_summary!J$21</f>
        <v>6.0069930135591383</v>
      </c>
      <c r="K426" s="183">
        <f>K369/RES_summary!K$21</f>
        <v>4.9122793731146563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6.4434001052105865</v>
      </c>
      <c r="Q426" s="183">
        <f>Q369/RES_summary!Q$21</f>
        <v>7.2084454985029396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0.25625006867292188</v>
      </c>
      <c r="E427" s="182">
        <f>E370/RES_summary!E$21</f>
        <v>0.25127710642713241</v>
      </c>
      <c r="F427" s="182">
        <f>F370/RES_summary!F$21</f>
        <v>0.25438195642852551</v>
      </c>
      <c r="G427" s="182">
        <f>G370/RES_summary!G$21</f>
        <v>0.26410420282914276</v>
      </c>
      <c r="H427" s="182">
        <f>H370/RES_summary!H$21</f>
        <v>0.26049074725272897</v>
      </c>
      <c r="I427" s="182">
        <f>I370/RES_summary!I$21</f>
        <v>0.26098055585962704</v>
      </c>
      <c r="J427" s="182">
        <f>J370/RES_summary!J$21</f>
        <v>0.26353296223694106</v>
      </c>
      <c r="K427" s="182">
        <f>K370/RES_summary!K$21</f>
        <v>0.21395290507786599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0.35432322735677485</v>
      </c>
      <c r="Q427" s="182">
        <f>Q370/RES_summary!Q$21</f>
        <v>0.93032280071859785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5.3466410347688553</v>
      </c>
      <c r="E428" s="181">
        <f>E371/RES_summary!E$21</f>
        <v>5.2798929718793701</v>
      </c>
      <c r="F428" s="181">
        <f>F371/RES_summary!F$21</f>
        <v>5.3865130350358692</v>
      </c>
      <c r="G428" s="181">
        <f>G371/RES_summary!G$21</f>
        <v>5.6348230200563503</v>
      </c>
      <c r="H428" s="181">
        <f>H371/RES_summary!H$21</f>
        <v>5.5999088971547524</v>
      </c>
      <c r="I428" s="181">
        <f>I371/RES_summary!I$21</f>
        <v>5.6461748022792735</v>
      </c>
      <c r="J428" s="181">
        <f>J371/RES_summary!J$21</f>
        <v>5.7434600513221961</v>
      </c>
      <c r="K428" s="181">
        <f>K371/RES_summary!K$21</f>
        <v>4.6983264680367904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6.0890768778538122</v>
      </c>
      <c r="Q428" s="181">
        <f>Q371/RES_summary!Q$21</f>
        <v>6.2781226977843412</v>
      </c>
    </row>
    <row r="429" spans="1:17" ht="12" customHeight="1" x14ac:dyDescent="0.25">
      <c r="A429" s="163" t="s">
        <v>142</v>
      </c>
      <c r="B429" s="162"/>
      <c r="C429" s="180">
        <f>C372/RES_summary!C$21</f>
        <v>9.3153520393664397</v>
      </c>
      <c r="D429" s="180">
        <f>D372/RES_summary!D$21</f>
        <v>8.9184062976935401</v>
      </c>
      <c r="E429" s="180">
        <f>E372/RES_summary!E$21</f>
        <v>0</v>
      </c>
      <c r="F429" s="180">
        <f>F372/RES_summary!F$21</f>
        <v>9.0763647475714464</v>
      </c>
      <c r="G429" s="180">
        <f>G372/RES_summary!G$21</f>
        <v>9.3559340881903292</v>
      </c>
      <c r="H429" s="180">
        <f>H372/RES_summary!H$21</f>
        <v>0</v>
      </c>
      <c r="I429" s="180">
        <f>I372/RES_summary!I$21</f>
        <v>0</v>
      </c>
      <c r="J429" s="180">
        <f>J372/RES_summary!J$21</f>
        <v>9.7892183170261884</v>
      </c>
      <c r="K429" s="180">
        <f>K372/RES_summary!K$21</f>
        <v>7.9194293671486911</v>
      </c>
      <c r="L429" s="180">
        <f>L372/RES_summary!L$21</f>
        <v>0</v>
      </c>
      <c r="M429" s="180">
        <f>M372/RES_summary!M$21</f>
        <v>10.245008157170259</v>
      </c>
      <c r="N429" s="180">
        <f>N372/RES_summary!N$21</f>
        <v>10.378220520367252</v>
      </c>
      <c r="O429" s="180">
        <f>O372/RES_summary!O$21</f>
        <v>0</v>
      </c>
      <c r="P429" s="180">
        <f>P372/RES_summary!P$21</f>
        <v>10.216400617044682</v>
      </c>
      <c r="Q429" s="180">
        <f>Q372/RES_summary!Q$21</f>
        <v>10.691890484766105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5.5485422291831261</v>
      </c>
      <c r="E430" s="179">
        <f>E373/RES_summary!E$21</f>
        <v>5.4905325332336501</v>
      </c>
      <c r="F430" s="179">
        <f>F373/RES_summary!F$21</f>
        <v>5.5904097799565449</v>
      </c>
      <c r="G430" s="179">
        <f>G373/RES_summary!G$21</f>
        <v>5.8427406993180844</v>
      </c>
      <c r="H430" s="179">
        <f>H373/RES_summary!H$21</f>
        <v>0</v>
      </c>
      <c r="I430" s="179">
        <f>I373/RES_summary!I$21</f>
        <v>0</v>
      </c>
      <c r="J430" s="179">
        <f>J373/RES_summary!J$21</f>
        <v>5.9561731302305789</v>
      </c>
      <c r="K430" s="179">
        <f>K373/RES_summary!K$21</f>
        <v>4.8668659217272481</v>
      </c>
      <c r="L430" s="179">
        <f>L373/RES_summary!L$21</f>
        <v>0</v>
      </c>
      <c r="M430" s="179">
        <f>M373/RES_summary!M$21</f>
        <v>6.1650380591507892</v>
      </c>
      <c r="N430" s="179">
        <f>N373/RES_summary!N$21</f>
        <v>6.1811996673308816</v>
      </c>
      <c r="O430" s="179">
        <f>O373/RES_summary!O$21</f>
        <v>0</v>
      </c>
      <c r="P430" s="179">
        <f>P373/RES_summary!P$21</f>
        <v>6.3557403533161896</v>
      </c>
      <c r="Q430" s="179">
        <f>Q373/RES_summary!Q$21</f>
        <v>6.9306549867657905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0.20190119441427187</v>
      </c>
      <c r="E431" s="177">
        <f>E374/RES_summary!E$21</f>
        <v>0.20826967006771638</v>
      </c>
      <c r="F431" s="177">
        <f>F374/RES_summary!F$21</f>
        <v>0.20426684990051353</v>
      </c>
      <c r="G431" s="177">
        <f>G374/RES_summary!G$21</f>
        <v>0.20893531900626444</v>
      </c>
      <c r="H431" s="177">
        <f>H374/RES_summary!H$21</f>
        <v>0</v>
      </c>
      <c r="I431" s="177">
        <f>I374/RES_summary!I$21</f>
        <v>0</v>
      </c>
      <c r="J431" s="177">
        <f>J374/RES_summary!J$21</f>
        <v>0.21355164685025746</v>
      </c>
      <c r="K431" s="177">
        <f>K374/RES_summary!K$21</f>
        <v>0.16971280222719359</v>
      </c>
      <c r="L431" s="177">
        <f>L374/RES_summary!L$21</f>
        <v>0</v>
      </c>
      <c r="M431" s="177">
        <f>M374/RES_summary!M$21</f>
        <v>0.21093026581574753</v>
      </c>
      <c r="N431" s="177">
        <f>N374/RES_summary!N$21</f>
        <v>0.21077562148173246</v>
      </c>
      <c r="O431" s="177">
        <f>O374/RES_summary!O$21</f>
        <v>0</v>
      </c>
      <c r="P431" s="177">
        <f>P374/RES_summary!P$21</f>
        <v>0.27945909017584203</v>
      </c>
      <c r="Q431" s="177">
        <f>Q374/RES_summary!Q$21</f>
        <v>0.74143336684310845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5.3466410347688553</v>
      </c>
      <c r="E432" s="177">
        <f>E375/RES_summary!E$21</f>
        <v>5.2822628631659336</v>
      </c>
      <c r="F432" s="177">
        <f>F375/RES_summary!F$21</f>
        <v>5.3861429300560317</v>
      </c>
      <c r="G432" s="177">
        <f>G375/RES_summary!G$21</f>
        <v>5.63380538031182</v>
      </c>
      <c r="H432" s="177">
        <f>H375/RES_summary!H$21</f>
        <v>0</v>
      </c>
      <c r="I432" s="177">
        <f>I375/RES_summary!I$21</f>
        <v>0</v>
      </c>
      <c r="J432" s="177">
        <f>J375/RES_summary!J$21</f>
        <v>5.7426214833803231</v>
      </c>
      <c r="K432" s="177">
        <f>K375/RES_summary!K$21</f>
        <v>4.6971531195000544</v>
      </c>
      <c r="L432" s="177">
        <f>L375/RES_summary!L$21</f>
        <v>0</v>
      </c>
      <c r="M432" s="177">
        <f>M375/RES_summary!M$21</f>
        <v>5.954107793335039</v>
      </c>
      <c r="N432" s="177">
        <f>N375/RES_summary!N$21</f>
        <v>5.9704240458491489</v>
      </c>
      <c r="O432" s="177">
        <f>O375/RES_summary!O$21</f>
        <v>0</v>
      </c>
      <c r="P432" s="177">
        <f>P375/RES_summary!P$21</f>
        <v>6.0762812631403484</v>
      </c>
      <c r="Q432" s="177">
        <f>Q375/RES_summary!Q$21</f>
        <v>6.1892216199226828</v>
      </c>
    </row>
    <row r="433" spans="1:17" ht="12" customHeight="1" x14ac:dyDescent="0.25">
      <c r="A433" s="158" t="s">
        <v>62</v>
      </c>
      <c r="B433" s="157"/>
      <c r="C433" s="178">
        <f>C376/RES_summary!C$21</f>
        <v>10.103393266659801</v>
      </c>
      <c r="D433" s="178">
        <f>D376/RES_summary!D$21</f>
        <v>5.386947904070297</v>
      </c>
      <c r="E433" s="178">
        <f>E376/RES_summary!E$21</f>
        <v>6.4026407777237342</v>
      </c>
      <c r="F433" s="178">
        <f>F376/RES_summary!F$21</f>
        <v>10.30410875977114</v>
      </c>
      <c r="G433" s="178">
        <f>G376/RES_summary!G$21</f>
        <v>7.2039078088719997</v>
      </c>
      <c r="H433" s="178">
        <f>H376/RES_summary!H$21</f>
        <v>11.053202167333749</v>
      </c>
      <c r="I433" s="178">
        <f>I376/RES_summary!I$21</f>
        <v>10.591151435728856</v>
      </c>
      <c r="J433" s="178">
        <f>J376/RES_summary!J$21</f>
        <v>10.584823012211279</v>
      </c>
      <c r="K433" s="178">
        <f>K376/RES_summary!K$21</f>
        <v>10.385527626925096</v>
      </c>
      <c r="L433" s="178">
        <f>L376/RES_summary!L$21</f>
        <v>0</v>
      </c>
      <c r="M433" s="178">
        <f>M376/RES_summary!M$21</f>
        <v>6.0076642736119972</v>
      </c>
      <c r="N433" s="178">
        <f>N376/RES_summary!N$21</f>
        <v>6.0565861758344921</v>
      </c>
      <c r="O433" s="178">
        <f>O376/RES_summary!O$21</f>
        <v>0</v>
      </c>
      <c r="P433" s="178">
        <f>P376/RES_summary!P$21</f>
        <v>5.9009755408745921</v>
      </c>
      <c r="Q433" s="178">
        <f>Q376/RES_summary!Q$21</f>
        <v>6.7634152069690536</v>
      </c>
    </row>
    <row r="434" spans="1:17" ht="12" customHeight="1" x14ac:dyDescent="0.25">
      <c r="A434" s="23" t="s">
        <v>57</v>
      </c>
      <c r="B434" s="156"/>
      <c r="C434" s="177">
        <f>C377/RES_summary!C$21</f>
        <v>10.103393266659801</v>
      </c>
      <c r="D434" s="177">
        <f>D377/RES_summary!D$21</f>
        <v>0</v>
      </c>
      <c r="E434" s="177">
        <f>E377/RES_summary!E$21</f>
        <v>9.6756632938279381</v>
      </c>
      <c r="F434" s="177">
        <f>F377/RES_summary!F$21</f>
        <v>11.15227805494569</v>
      </c>
      <c r="G434" s="177">
        <f>G377/RES_summary!G$21</f>
        <v>10.903024697258378</v>
      </c>
      <c r="H434" s="177">
        <f>H377/RES_summary!H$21</f>
        <v>11.053202167333749</v>
      </c>
      <c r="I434" s="177">
        <f>I377/RES_summary!I$21</f>
        <v>10.591151435728856</v>
      </c>
      <c r="J434" s="177">
        <f>J377/RES_summary!J$21</f>
        <v>10.584823012211279</v>
      </c>
      <c r="K434" s="177">
        <f>K377/RES_summary!K$21</f>
        <v>10.385527626925096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11.455001244529045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5.386947904070297</v>
      </c>
      <c r="E435" s="176">
        <f>E378/RES_summary!E$21</f>
        <v>5.2442259339062787</v>
      </c>
      <c r="F435" s="176">
        <f>F378/RES_summary!F$21</f>
        <v>5.8654653441371645</v>
      </c>
      <c r="G435" s="176">
        <f>G378/RES_summary!G$21</f>
        <v>5.6917775467547607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6.0076642736119972</v>
      </c>
      <c r="N435" s="176">
        <f>N378/RES_summary!N$21</f>
        <v>6.0565861758344921</v>
      </c>
      <c r="O435" s="176">
        <f>O378/RES_summary!O$21</f>
        <v>0</v>
      </c>
      <c r="P435" s="176">
        <f>P378/RES_summary!P$21</f>
        <v>5.9009755408745921</v>
      </c>
      <c r="Q435" s="176">
        <f>Q378/RES_summary!Q$21</f>
        <v>6.4741208983574987</v>
      </c>
    </row>
    <row r="437" spans="1:17" ht="12" customHeight="1" x14ac:dyDescent="0.25">
      <c r="A437" s="152" t="s">
        <v>185</v>
      </c>
      <c r="B437" s="168"/>
      <c r="C437" s="184">
        <f>C380/RES_summary!C$21</f>
        <v>18.656981062099916</v>
      </c>
      <c r="D437" s="184">
        <f>D380/RES_summary!D$21</f>
        <v>21.813816800556335</v>
      </c>
      <c r="E437" s="184">
        <f>E380/RES_summary!E$21</f>
        <v>23.166101797457006</v>
      </c>
      <c r="F437" s="184">
        <f>F380/RES_summary!F$21</f>
        <v>23.765274362596838</v>
      </c>
      <c r="G437" s="184">
        <f>G380/RES_summary!G$21</f>
        <v>21.656550971948779</v>
      </c>
      <c r="H437" s="184">
        <f>H380/RES_summary!H$21</f>
        <v>39.918772449305543</v>
      </c>
      <c r="I437" s="184">
        <f>I380/RES_summary!I$21</f>
        <v>32.168974748177483</v>
      </c>
      <c r="J437" s="184">
        <f>J380/RES_summary!J$21</f>
        <v>19.98856426805645</v>
      </c>
      <c r="K437" s="184">
        <f>K380/RES_summary!K$21</f>
        <v>23.731409443891156</v>
      </c>
      <c r="L437" s="184">
        <f>L380/RES_summary!L$21</f>
        <v>0</v>
      </c>
      <c r="M437" s="184">
        <f>M380/RES_summary!M$21</f>
        <v>26.247269547686223</v>
      </c>
      <c r="N437" s="184">
        <f>N380/RES_summary!N$21</f>
        <v>24.344561188537963</v>
      </c>
      <c r="O437" s="184">
        <f>O380/RES_summary!O$21</f>
        <v>0</v>
      </c>
      <c r="P437" s="184">
        <f>P380/RES_summary!P$21</f>
        <v>24.639785824172559</v>
      </c>
      <c r="Q437" s="184">
        <f>Q380/RES_summary!Q$21</f>
        <v>27.074154633669945</v>
      </c>
    </row>
    <row r="438" spans="1:17" ht="12" customHeight="1" x14ac:dyDescent="0.25">
      <c r="A438" s="158" t="s">
        <v>65</v>
      </c>
      <c r="B438" s="157"/>
      <c r="C438" s="178">
        <f>C381/RES_summary!C$21</f>
        <v>3.7079702437010833</v>
      </c>
      <c r="D438" s="178">
        <f>D381/RES_summary!D$21</f>
        <v>4.9170115727339594</v>
      </c>
      <c r="E438" s="178">
        <f>E381/RES_summary!E$21</f>
        <v>6.3173371815692843</v>
      </c>
      <c r="F438" s="178">
        <f>F381/RES_summary!F$21</f>
        <v>4.9795791672682608</v>
      </c>
      <c r="G438" s="178">
        <f>G381/RES_summary!G$21</f>
        <v>4.918482604579224</v>
      </c>
      <c r="H438" s="178">
        <f>H381/RES_summary!H$21</f>
        <v>5.5932266362111402</v>
      </c>
      <c r="I438" s="178">
        <f>I381/RES_summary!I$21</f>
        <v>4.6782082334207598</v>
      </c>
      <c r="J438" s="178">
        <f>J381/RES_summary!J$21</f>
        <v>3.6276087612344385</v>
      </c>
      <c r="K438" s="178">
        <f>K381/RES_summary!K$21</f>
        <v>1.3040985603351221</v>
      </c>
      <c r="L438" s="178">
        <f>L381/RES_summary!L$21</f>
        <v>0</v>
      </c>
      <c r="M438" s="178">
        <f>M381/RES_summary!M$21</f>
        <v>4.0872911041167974</v>
      </c>
      <c r="N438" s="178">
        <f>N381/RES_summary!N$21</f>
        <v>4.8644518653870445</v>
      </c>
      <c r="O438" s="178">
        <f>O381/RES_summary!O$21</f>
        <v>0</v>
      </c>
      <c r="P438" s="178">
        <f>P381/RES_summary!P$21</f>
        <v>4.6467031038487061</v>
      </c>
      <c r="Q438" s="178">
        <f>Q381/RES_summary!Q$21</f>
        <v>6.3649178293700235</v>
      </c>
    </row>
    <row r="439" spans="1:17" ht="12" customHeight="1" x14ac:dyDescent="0.25">
      <c r="A439" s="23" t="s">
        <v>84</v>
      </c>
      <c r="B439" s="156"/>
      <c r="C439" s="177">
        <f>C382/RES_summary!C$21</f>
        <v>3.2390209627911002</v>
      </c>
      <c r="D439" s="177">
        <f>D382/RES_summary!D$21</f>
        <v>4.8048464393561492</v>
      </c>
      <c r="E439" s="177">
        <f>E382/RES_summary!E$21</f>
        <v>5.1816562412682385</v>
      </c>
      <c r="F439" s="177">
        <f>F382/RES_summary!F$21</f>
        <v>4.548453237686175</v>
      </c>
      <c r="G439" s="177">
        <f>G382/RES_summary!G$21</f>
        <v>4.8344476836637238</v>
      </c>
      <c r="H439" s="177">
        <f>H382/RES_summary!H$21</f>
        <v>5.4690944486824877</v>
      </c>
      <c r="I439" s="177">
        <f>I382/RES_summary!I$21</f>
        <v>4.5748594485602085</v>
      </c>
      <c r="J439" s="177">
        <f>J382/RES_summary!J$21</f>
        <v>3.4610372426939238</v>
      </c>
      <c r="K439" s="177">
        <f>K382/RES_summary!K$21</f>
        <v>1.281676067838142</v>
      </c>
      <c r="L439" s="177">
        <f>L382/RES_summary!L$21</f>
        <v>0</v>
      </c>
      <c r="M439" s="177">
        <f>M382/RES_summary!M$21</f>
        <v>3.9680826006534722</v>
      </c>
      <c r="N439" s="177">
        <f>N382/RES_summary!N$21</f>
        <v>4.6641217320992103</v>
      </c>
      <c r="O439" s="177">
        <f>O382/RES_summary!O$21</f>
        <v>0</v>
      </c>
      <c r="P439" s="177">
        <f>P382/RES_summary!P$21</f>
        <v>4.5720849262474967</v>
      </c>
      <c r="Q439" s="177">
        <f>Q382/RES_summary!Q$21</f>
        <v>6.1051759272175019</v>
      </c>
    </row>
    <row r="440" spans="1:17" ht="12" customHeight="1" x14ac:dyDescent="0.25">
      <c r="A440" s="23" t="s">
        <v>60</v>
      </c>
      <c r="B440" s="156"/>
      <c r="C440" s="177">
        <f>C383/RES_summary!C$21</f>
        <v>0.46894928090998284</v>
      </c>
      <c r="D440" s="177">
        <f>D383/RES_summary!D$21</f>
        <v>0.11216513337781031</v>
      </c>
      <c r="E440" s="177">
        <f>E383/RES_summary!E$21</f>
        <v>1.135680940301045</v>
      </c>
      <c r="F440" s="177">
        <f>F383/RES_summary!F$21</f>
        <v>0.43112592958208557</v>
      </c>
      <c r="G440" s="177">
        <f>G383/RES_summary!G$21</f>
        <v>8.4034920915500744E-2</v>
      </c>
      <c r="H440" s="177">
        <f>H383/RES_summary!H$21</f>
        <v>0.12413218752865296</v>
      </c>
      <c r="I440" s="177">
        <f>I383/RES_summary!I$21</f>
        <v>0.10334878486055167</v>
      </c>
      <c r="J440" s="177">
        <f>J383/RES_summary!J$21</f>
        <v>0.16657151854051502</v>
      </c>
      <c r="K440" s="177">
        <f>K383/RES_summary!K$21</f>
        <v>2.2422492496979876E-2</v>
      </c>
      <c r="L440" s="177">
        <f>L383/RES_summary!L$21</f>
        <v>0</v>
      </c>
      <c r="M440" s="177">
        <f>M383/RES_summary!M$21</f>
        <v>0.11920850346332522</v>
      </c>
      <c r="N440" s="177">
        <f>N383/RES_summary!N$21</f>
        <v>0.20033013328783411</v>
      </c>
      <c r="O440" s="177">
        <f>O383/RES_summary!O$21</f>
        <v>0</v>
      </c>
      <c r="P440" s="177">
        <f>P383/RES_summary!P$21</f>
        <v>7.4618177601208854E-2</v>
      </c>
      <c r="Q440" s="177">
        <f>Q383/RES_summary!Q$21</f>
        <v>0.25974190215252269</v>
      </c>
    </row>
    <row r="441" spans="1:17" ht="12" customHeight="1" x14ac:dyDescent="0.25">
      <c r="A441" s="158" t="s">
        <v>112</v>
      </c>
      <c r="B441" s="157"/>
      <c r="C441" s="178">
        <f>C384/RES_summary!C$21</f>
        <v>4.6789644009402833</v>
      </c>
      <c r="D441" s="178">
        <f>D384/RES_summary!D$21</f>
        <v>6.9774587966099473</v>
      </c>
      <c r="E441" s="178">
        <f>E384/RES_summary!E$21</f>
        <v>7.0160408749444398</v>
      </c>
      <c r="F441" s="178">
        <f>F384/RES_summary!F$21</f>
        <v>8.0316302034618428</v>
      </c>
      <c r="G441" s="178">
        <f>G384/RES_summary!G$21</f>
        <v>5.9781777299321019</v>
      </c>
      <c r="H441" s="178">
        <f>H384/RES_summary!H$21</f>
        <v>23.249965547902921</v>
      </c>
      <c r="I441" s="178">
        <f>I384/RES_summary!I$21</f>
        <v>16.771793441798302</v>
      </c>
      <c r="J441" s="178">
        <f>J384/RES_summary!J$21</f>
        <v>5.0572500710565649</v>
      </c>
      <c r="K441" s="178">
        <f>K384/RES_summary!K$21</f>
        <v>12.488587385984221</v>
      </c>
      <c r="L441" s="178">
        <f>L384/RES_summary!L$21</f>
        <v>0</v>
      </c>
      <c r="M441" s="178">
        <f>M384/RES_summary!M$21</f>
        <v>10.849424897800853</v>
      </c>
      <c r="N441" s="178">
        <f>N384/RES_summary!N$21</f>
        <v>8.1559689533393129</v>
      </c>
      <c r="O441" s="178">
        <f>O384/RES_summary!O$21</f>
        <v>0</v>
      </c>
      <c r="P441" s="178">
        <f>P384/RES_summary!P$21</f>
        <v>8.6182222008297149</v>
      </c>
      <c r="Q441" s="178">
        <f>Q384/RES_summary!Q$21</f>
        <v>8.5196747025643749</v>
      </c>
    </row>
    <row r="442" spans="1:17" ht="12" customHeight="1" x14ac:dyDescent="0.25">
      <c r="A442" s="23" t="s">
        <v>60</v>
      </c>
      <c r="B442" s="156"/>
      <c r="C442" s="177">
        <f>C385/RES_summary!C$21</f>
        <v>4.6789644009402833</v>
      </c>
      <c r="D442" s="177">
        <f>D385/RES_summary!D$21</f>
        <v>6.9774587966099473</v>
      </c>
      <c r="E442" s="177">
        <f>E385/RES_summary!E$21</f>
        <v>7.0160408749444398</v>
      </c>
      <c r="F442" s="177">
        <f>F385/RES_summary!F$21</f>
        <v>8.0316302034618428</v>
      </c>
      <c r="G442" s="177">
        <f>G385/RES_summary!G$21</f>
        <v>5.9781777299321019</v>
      </c>
      <c r="H442" s="177">
        <f>H385/RES_summary!H$21</f>
        <v>23.249965547902921</v>
      </c>
      <c r="I442" s="177">
        <f>I385/RES_summary!I$21</f>
        <v>16.771793441798302</v>
      </c>
      <c r="J442" s="177">
        <f>J385/RES_summary!J$21</f>
        <v>5.0572500710565649</v>
      </c>
      <c r="K442" s="177">
        <f>K385/RES_summary!K$21</f>
        <v>12.488587385984221</v>
      </c>
      <c r="L442" s="177">
        <f>L385/RES_summary!L$21</f>
        <v>0</v>
      </c>
      <c r="M442" s="177">
        <f>M385/RES_summary!M$21</f>
        <v>10.849424897800853</v>
      </c>
      <c r="N442" s="177">
        <f>N385/RES_summary!N$21</f>
        <v>8.1559689533393129</v>
      </c>
      <c r="O442" s="177">
        <f>O385/RES_summary!O$21</f>
        <v>0</v>
      </c>
      <c r="P442" s="177">
        <f>P385/RES_summary!P$21</f>
        <v>8.6182222008297149</v>
      </c>
      <c r="Q442" s="177">
        <f>Q385/RES_summary!Q$21</f>
        <v>8.5196747025643749</v>
      </c>
    </row>
    <row r="443" spans="1:17" ht="12" customHeight="1" x14ac:dyDescent="0.25">
      <c r="A443" s="158" t="s">
        <v>63</v>
      </c>
      <c r="B443" s="157"/>
      <c r="C443" s="178">
        <f>C386/RES_summary!C$21</f>
        <v>5.7460846215920709</v>
      </c>
      <c r="D443" s="178">
        <f>D386/RES_summary!D$21</f>
        <v>5.4845110130021641</v>
      </c>
      <c r="E443" s="178">
        <f>E386/RES_summary!E$21</f>
        <v>5.4684827861593037</v>
      </c>
      <c r="F443" s="178">
        <f>F386/RES_summary!F$21</f>
        <v>5.6706057923546194</v>
      </c>
      <c r="G443" s="178">
        <f>G386/RES_summary!G$21</f>
        <v>5.9252158244055542</v>
      </c>
      <c r="H443" s="178">
        <f>H386/RES_summary!H$21</f>
        <v>5.9625720352477707</v>
      </c>
      <c r="I443" s="178">
        <f>I386/RES_summary!I$21</f>
        <v>5.811270998989901</v>
      </c>
      <c r="J443" s="178">
        <f>J386/RES_summary!J$21</f>
        <v>6.3830926176544445</v>
      </c>
      <c r="K443" s="178">
        <f>K386/RES_summary!K$21</f>
        <v>5.0491499074073891</v>
      </c>
      <c r="L443" s="178">
        <f>L386/RES_summary!L$21</f>
        <v>0</v>
      </c>
      <c r="M443" s="178">
        <f>M386/RES_summary!M$21</f>
        <v>6.2480870492911436</v>
      </c>
      <c r="N443" s="178">
        <f>N386/RES_summary!N$21</f>
        <v>6.2144813888110191</v>
      </c>
      <c r="O443" s="178">
        <f>O386/RES_summary!O$21</f>
        <v>0</v>
      </c>
      <c r="P443" s="178">
        <f>P386/RES_summary!P$21</f>
        <v>6.3791828668754693</v>
      </c>
      <c r="Q443" s="178">
        <f>Q386/RES_summary!Q$21</f>
        <v>6.7036563315546074</v>
      </c>
    </row>
    <row r="444" spans="1:17" ht="12" customHeight="1" x14ac:dyDescent="0.25">
      <c r="A444" s="167" t="s">
        <v>169</v>
      </c>
      <c r="B444" s="132"/>
      <c r="C444" s="183">
        <f>C387/RES_summary!C$21</f>
        <v>5.7708992938922847</v>
      </c>
      <c r="D444" s="183">
        <f>D387/RES_summary!D$21</f>
        <v>5.7742972015800174</v>
      </c>
      <c r="E444" s="183">
        <f>E387/RES_summary!E$21</f>
        <v>5.7587158410230597</v>
      </c>
      <c r="F444" s="183">
        <f>F387/RES_summary!F$21</f>
        <v>5.9112658363851267</v>
      </c>
      <c r="G444" s="183">
        <f>G387/RES_summary!G$21</f>
        <v>0</v>
      </c>
      <c r="H444" s="183">
        <f>H387/RES_summary!H$21</f>
        <v>6.1473728150962677</v>
      </c>
      <c r="I444" s="183">
        <f>I387/RES_summary!I$21</f>
        <v>6.1855018932676762</v>
      </c>
      <c r="J444" s="183">
        <f>J387/RES_summary!J$21</f>
        <v>6.2694054929807432</v>
      </c>
      <c r="K444" s="183">
        <f>K387/RES_summary!K$21</f>
        <v>5.1673794594456721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6.4741924395309454</v>
      </c>
      <c r="Q444" s="183">
        <f>Q387/RES_summary!Q$21</f>
        <v>6.6821372815603475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5.4699064925160785</v>
      </c>
      <c r="E445" s="183">
        <f>E388/RES_summary!E$21</f>
        <v>5.4020965622662471</v>
      </c>
      <c r="F445" s="183">
        <f>F388/RES_summary!F$21</f>
        <v>5.5113533160972086</v>
      </c>
      <c r="G445" s="183">
        <f>G388/RES_summary!G$21</f>
        <v>5.7657843066811267</v>
      </c>
      <c r="H445" s="183">
        <f>H388/RES_summary!H$21</f>
        <v>5.730401075754517</v>
      </c>
      <c r="I445" s="183">
        <f>I388/RES_summary!I$21</f>
        <v>5.7774941476492874</v>
      </c>
      <c r="J445" s="183">
        <f>J388/RES_summary!J$21</f>
        <v>5.8775930745870308</v>
      </c>
      <c r="K445" s="183">
        <f>K388/RES_summary!K$21</f>
        <v>4.8077684127674676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6.2350457279282434</v>
      </c>
      <c r="Q445" s="183">
        <f>Q388/RES_summary!Q$21</f>
        <v>6.5060450535852699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0.12326545774722354</v>
      </c>
      <c r="E446" s="182">
        <f>E389/RES_summary!E$21</f>
        <v>0.12132911725668057</v>
      </c>
      <c r="F446" s="182">
        <f>F389/RES_summary!F$21</f>
        <v>0.12343901022866732</v>
      </c>
      <c r="G446" s="182">
        <f>G389/RES_summary!G$21</f>
        <v>0.12864515564876899</v>
      </c>
      <c r="H446" s="182">
        <f>H389/RES_summary!H$21</f>
        <v>0.12742460675566922</v>
      </c>
      <c r="I446" s="182">
        <f>I389/RES_summary!I$21</f>
        <v>0.12816982258037896</v>
      </c>
      <c r="J446" s="182">
        <f>J389/RES_summary!J$21</f>
        <v>0.12976489482435802</v>
      </c>
      <c r="K446" s="182">
        <f>K389/RES_summary!K$21</f>
        <v>0.10571472445312474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0.17698374226905836</v>
      </c>
      <c r="Q446" s="182">
        <f>Q389/RES_summary!Q$21</f>
        <v>0.45176335558864711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5.3466410347688553</v>
      </c>
      <c r="E447" s="181">
        <f>E390/RES_summary!E$21</f>
        <v>5.2807674450095661</v>
      </c>
      <c r="F447" s="181">
        <f>F390/RES_summary!F$21</f>
        <v>5.3879143058685406</v>
      </c>
      <c r="G447" s="181">
        <f>G390/RES_summary!G$21</f>
        <v>5.6371391510323594</v>
      </c>
      <c r="H447" s="181">
        <f>H390/RES_summary!H$21</f>
        <v>5.6029764689988495</v>
      </c>
      <c r="I447" s="181">
        <f>I390/RES_summary!I$21</f>
        <v>5.6493243250689078</v>
      </c>
      <c r="J447" s="181">
        <f>J390/RES_summary!J$21</f>
        <v>5.7478281797626725</v>
      </c>
      <c r="K447" s="181">
        <f>K390/RES_summary!K$21</f>
        <v>4.7020536883143418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6.0580619856591849</v>
      </c>
      <c r="Q447" s="181">
        <f>Q390/RES_summary!Q$21</f>
        <v>6.0542816979966219</v>
      </c>
    </row>
    <row r="448" spans="1:17" ht="12" customHeight="1" x14ac:dyDescent="0.25">
      <c r="A448" s="163" t="s">
        <v>142</v>
      </c>
      <c r="B448" s="162"/>
      <c r="C448" s="180">
        <f>C391/RES_summary!C$21</f>
        <v>5.7279722737809884</v>
      </c>
      <c r="D448" s="180">
        <f>D391/RES_summary!D$21</f>
        <v>5.5493177756104668</v>
      </c>
      <c r="E448" s="180">
        <f>E391/RES_summary!E$21</f>
        <v>0</v>
      </c>
      <c r="F448" s="180">
        <f>F391/RES_summary!F$21</f>
        <v>5.7747452942788913</v>
      </c>
      <c r="G448" s="180">
        <f>G391/RES_summary!G$21</f>
        <v>6.0322243459422316</v>
      </c>
      <c r="H448" s="180">
        <f>H391/RES_summary!H$21</f>
        <v>0</v>
      </c>
      <c r="I448" s="180">
        <f>I391/RES_summary!I$21</f>
        <v>0</v>
      </c>
      <c r="J448" s="180">
        <f>J391/RES_summary!J$21</f>
        <v>6.5997619649850794</v>
      </c>
      <c r="K448" s="180">
        <f>K391/RES_summary!K$21</f>
        <v>5.3100787932015789</v>
      </c>
      <c r="L448" s="180">
        <f>L391/RES_summary!L$21</f>
        <v>0</v>
      </c>
      <c r="M448" s="180">
        <f>M391/RES_summary!M$21</f>
        <v>6.6781145195865959</v>
      </c>
      <c r="N448" s="180">
        <f>N391/RES_summary!N$21</f>
        <v>6.7047290201395251</v>
      </c>
      <c r="O448" s="180">
        <f>O391/RES_summary!O$21</f>
        <v>0</v>
      </c>
      <c r="P448" s="180">
        <f>P391/RES_summary!P$21</f>
        <v>6.6067666239386549</v>
      </c>
      <c r="Q448" s="180">
        <f>Q391/RES_summary!Q$21</f>
        <v>6.9487087727562882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5.4707409890300518</v>
      </c>
      <c r="E449" s="179">
        <f>E392/RES_summary!E$21</f>
        <v>5.4088378433132211</v>
      </c>
      <c r="F449" s="179">
        <f>F392/RES_summary!F$21</f>
        <v>5.5139136064878036</v>
      </c>
      <c r="G449" s="179">
        <f>G392/RES_summary!G$21</f>
        <v>5.7666323548825051</v>
      </c>
      <c r="H449" s="179">
        <f>H392/RES_summary!H$21</f>
        <v>0</v>
      </c>
      <c r="I449" s="179">
        <f>I392/RES_summary!I$21</f>
        <v>0</v>
      </c>
      <c r="J449" s="179">
        <f>J392/RES_summary!J$21</f>
        <v>5.8803110127764846</v>
      </c>
      <c r="K449" s="179">
        <f>K392/RES_summary!K$21</f>
        <v>4.8084843877056986</v>
      </c>
      <c r="L449" s="179">
        <f>L392/RES_summary!L$21</f>
        <v>0</v>
      </c>
      <c r="M449" s="179">
        <f>M392/RES_summary!M$21</f>
        <v>6.0917617316792443</v>
      </c>
      <c r="N449" s="179">
        <f>N392/RES_summary!N$21</f>
        <v>6.1082799990620877</v>
      </c>
      <c r="O449" s="179">
        <f>O392/RES_summary!O$21</f>
        <v>0</v>
      </c>
      <c r="P449" s="179">
        <f>P392/RES_summary!P$21</f>
        <v>6.2411458043917101</v>
      </c>
      <c r="Q449" s="179">
        <f>Q392/RES_summary!Q$21</f>
        <v>6.5251793002081779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0.12409995426119624</v>
      </c>
      <c r="E450" s="177">
        <f>E393/RES_summary!E$21</f>
        <v>0.12820271330448857</v>
      </c>
      <c r="F450" s="177">
        <f>F393/RES_summary!F$21</f>
        <v>0.12616023657116615</v>
      </c>
      <c r="G450" s="177">
        <f>G393/RES_summary!G$21</f>
        <v>0.12958728966611044</v>
      </c>
      <c r="H450" s="177">
        <f>H393/RES_summary!H$21</f>
        <v>0</v>
      </c>
      <c r="I450" s="177">
        <f>I393/RES_summary!I$21</f>
        <v>0</v>
      </c>
      <c r="J450" s="177">
        <f>J393/RES_summary!J$21</f>
        <v>0.13389675301151951</v>
      </c>
      <c r="K450" s="177">
        <f>K393/RES_summary!K$21</f>
        <v>0.10726258608629523</v>
      </c>
      <c r="L450" s="177">
        <f>L393/RES_summary!L$21</f>
        <v>0</v>
      </c>
      <c r="M450" s="177">
        <f>M393/RES_summary!M$21</f>
        <v>0.13510698204165969</v>
      </c>
      <c r="N450" s="177">
        <f>N393/RES_summary!N$21</f>
        <v>0.13558757058762577</v>
      </c>
      <c r="O450" s="177">
        <f>O393/RES_summary!O$21</f>
        <v>0</v>
      </c>
      <c r="P450" s="177">
        <f>P393/RES_summary!P$21</f>
        <v>0.17988328823243635</v>
      </c>
      <c r="Q450" s="177">
        <f>Q393/RES_summary!Q$21</f>
        <v>0.46909050508240913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5.3466410347688553</v>
      </c>
      <c r="E451" s="177">
        <f>E394/RES_summary!E$21</f>
        <v>5.2806351300087337</v>
      </c>
      <c r="F451" s="177">
        <f>F394/RES_summary!F$21</f>
        <v>5.3877533699166369</v>
      </c>
      <c r="G451" s="177">
        <f>G394/RES_summary!G$21</f>
        <v>5.6370450652163946</v>
      </c>
      <c r="H451" s="177">
        <f>H394/RES_summary!H$21</f>
        <v>0</v>
      </c>
      <c r="I451" s="177">
        <f>I394/RES_summary!I$21</f>
        <v>0</v>
      </c>
      <c r="J451" s="177">
        <f>J394/RES_summary!J$21</f>
        <v>5.7464142597649657</v>
      </c>
      <c r="K451" s="177">
        <f>K394/RES_summary!K$21</f>
        <v>4.7012218016194032</v>
      </c>
      <c r="L451" s="177">
        <f>L394/RES_summary!L$21</f>
        <v>0</v>
      </c>
      <c r="M451" s="177">
        <f>M394/RES_summary!M$21</f>
        <v>5.9566547496375843</v>
      </c>
      <c r="N451" s="177">
        <f>N394/RES_summary!N$21</f>
        <v>5.9726924284744634</v>
      </c>
      <c r="O451" s="177">
        <f>O394/RES_summary!O$21</f>
        <v>0</v>
      </c>
      <c r="P451" s="177">
        <f>P394/RES_summary!P$21</f>
        <v>6.0612625161592746</v>
      </c>
      <c r="Q451" s="177">
        <f>Q394/RES_summary!Q$21</f>
        <v>6.0560887951257678</v>
      </c>
    </row>
    <row r="452" spans="1:17" ht="12" customHeight="1" x14ac:dyDescent="0.25">
      <c r="A452" s="158" t="s">
        <v>62</v>
      </c>
      <c r="B452" s="157"/>
      <c r="C452" s="178">
        <f>C395/RES_summary!C$21</f>
        <v>4.5239617958664811</v>
      </c>
      <c r="D452" s="178">
        <f>D395/RES_summary!D$21</f>
        <v>4.4348354182102652</v>
      </c>
      <c r="E452" s="178">
        <f>E395/RES_summary!E$21</f>
        <v>4.3642409547839804</v>
      </c>
      <c r="F452" s="178">
        <f>F395/RES_summary!F$21</f>
        <v>5.0834591995121166</v>
      </c>
      <c r="G452" s="178">
        <f>G395/RES_summary!G$21</f>
        <v>4.8346748130318957</v>
      </c>
      <c r="H452" s="178">
        <f>H395/RES_summary!H$21</f>
        <v>5.1130082299437065</v>
      </c>
      <c r="I452" s="178">
        <f>I395/RES_summary!I$21</f>
        <v>4.9077020739685207</v>
      </c>
      <c r="J452" s="178">
        <f>J395/RES_summary!J$21</f>
        <v>4.9206128181110032</v>
      </c>
      <c r="K452" s="178">
        <f>K395/RES_summary!K$21</f>
        <v>4.8895735901644262</v>
      </c>
      <c r="L452" s="178">
        <f>L395/RES_summary!L$21</f>
        <v>0</v>
      </c>
      <c r="M452" s="178">
        <f>M395/RES_summary!M$21</f>
        <v>5.0624664964774295</v>
      </c>
      <c r="N452" s="178">
        <f>N395/RES_summary!N$21</f>
        <v>5.1096589810005844</v>
      </c>
      <c r="O452" s="178">
        <f>O395/RES_summary!O$21</f>
        <v>0</v>
      </c>
      <c r="P452" s="178">
        <f>P395/RES_summary!P$21</f>
        <v>4.9956776526186699</v>
      </c>
      <c r="Q452" s="178">
        <f>Q395/RES_summary!Q$21</f>
        <v>5.4859057701809402</v>
      </c>
    </row>
    <row r="453" spans="1:17" ht="12" customHeight="1" x14ac:dyDescent="0.25">
      <c r="A453" s="23" t="s">
        <v>57</v>
      </c>
      <c r="B453" s="156"/>
      <c r="C453" s="177">
        <f>C396/RES_summary!C$21</f>
        <v>4.5239617958664811</v>
      </c>
      <c r="D453" s="177">
        <f>D396/RES_summary!D$21</f>
        <v>0</v>
      </c>
      <c r="E453" s="177">
        <f>E396/RES_summary!E$21</f>
        <v>4.4403992216001447</v>
      </c>
      <c r="F453" s="177">
        <f>F396/RES_summary!F$21</f>
        <v>5.123096556552956</v>
      </c>
      <c r="G453" s="177">
        <f>G396/RES_summary!G$21</f>
        <v>5.0262023315202304</v>
      </c>
      <c r="H453" s="177">
        <f>H396/RES_summary!H$21</f>
        <v>5.1130082299437065</v>
      </c>
      <c r="I453" s="177">
        <f>I396/RES_summary!I$21</f>
        <v>4.9077020739685207</v>
      </c>
      <c r="J453" s="177">
        <f>J396/RES_summary!J$21</f>
        <v>4.9206128181110032</v>
      </c>
      <c r="K453" s="177">
        <f>K396/RES_summary!K$21</f>
        <v>4.8895735901644262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5.4470817943344851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4.4348354182102652</v>
      </c>
      <c r="E454" s="176">
        <f>E397/RES_summary!E$21</f>
        <v>4.3372863993768069</v>
      </c>
      <c r="F454" s="176">
        <f>F397/RES_summary!F$21</f>
        <v>4.8760288022513363</v>
      </c>
      <c r="G454" s="176">
        <f>G397/RES_summary!G$21</f>
        <v>4.7563819216545804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5.0624664964774295</v>
      </c>
      <c r="N454" s="176">
        <f>N397/RES_summary!N$21</f>
        <v>5.1096589810005844</v>
      </c>
      <c r="O454" s="176">
        <f>O397/RES_summary!O$21</f>
        <v>0</v>
      </c>
      <c r="P454" s="176">
        <f>P397/RES_summary!P$21</f>
        <v>4.9956776526186699</v>
      </c>
      <c r="Q454" s="176">
        <f>Q397/RES_summary!Q$21</f>
        <v>5.4882997484987488</v>
      </c>
    </row>
    <row r="456" spans="1:17" ht="12" customHeight="1" x14ac:dyDescent="0.25">
      <c r="A456" s="152" t="s">
        <v>184</v>
      </c>
      <c r="B456" s="168"/>
      <c r="C456" s="184">
        <f>C399/RES_summary!C$21</f>
        <v>4.8130628447118839</v>
      </c>
      <c r="D456" s="184">
        <f>D399/RES_summary!D$21</f>
        <v>2.2478906503308744</v>
      </c>
      <c r="E456" s="184">
        <f>E399/RES_summary!E$21</f>
        <v>3.3986220684634554</v>
      </c>
      <c r="F456" s="184">
        <f>F399/RES_summary!F$21</f>
        <v>4.5498089163910125</v>
      </c>
      <c r="G456" s="184">
        <f>G399/RES_summary!G$21</f>
        <v>2.7608468366431267</v>
      </c>
      <c r="H456" s="184">
        <f>H399/RES_summary!H$21</f>
        <v>6.4123738253803193</v>
      </c>
      <c r="I456" s="184">
        <f>I399/RES_summary!I$21</f>
        <v>4.7057475736094592</v>
      </c>
      <c r="J456" s="184">
        <f>J399/RES_summary!J$21</f>
        <v>4.0441789155558867</v>
      </c>
      <c r="K456" s="184">
        <f>K399/RES_summary!K$21</f>
        <v>3.2723819219732215</v>
      </c>
      <c r="L456" s="184">
        <f>L399/RES_summary!L$21</f>
        <v>0</v>
      </c>
      <c r="M456" s="184">
        <f>M399/RES_summary!M$21</f>
        <v>1.6118827639218205</v>
      </c>
      <c r="N456" s="184">
        <f>N399/RES_summary!N$21</f>
        <v>1.873539908540877</v>
      </c>
      <c r="O456" s="184">
        <f>O399/RES_summary!O$21</f>
        <v>0</v>
      </c>
      <c r="P456" s="184">
        <f>P399/RES_summary!P$21</f>
        <v>2.0330068086870816</v>
      </c>
      <c r="Q456" s="184">
        <f>Q399/RES_summary!Q$21</f>
        <v>3.1006979875666145</v>
      </c>
    </row>
    <row r="457" spans="1:17" ht="12" customHeight="1" x14ac:dyDescent="0.25">
      <c r="A457" s="158" t="s">
        <v>65</v>
      </c>
      <c r="B457" s="157"/>
      <c r="C457" s="178">
        <f>C400/RES_summary!C$21</f>
        <v>1.3676150468589647</v>
      </c>
      <c r="D457" s="178">
        <f>D400/RES_summary!D$21</f>
        <v>2.1942166642013294</v>
      </c>
      <c r="E457" s="178">
        <f>E400/RES_summary!E$21</f>
        <v>2.3407906447395312</v>
      </c>
      <c r="F457" s="178">
        <f>F400/RES_summary!F$21</f>
        <v>1.9588624794422549</v>
      </c>
      <c r="G457" s="178">
        <f>G400/RES_summary!G$21</f>
        <v>2.0387028497704685</v>
      </c>
      <c r="H457" s="178">
        <f>H400/RES_summary!H$21</f>
        <v>2.3023593304410452</v>
      </c>
      <c r="I457" s="178">
        <f>I400/RES_summary!I$21</f>
        <v>2.0108803127613961</v>
      </c>
      <c r="J457" s="178">
        <f>J400/RES_summary!J$21</f>
        <v>1.4080789859180691</v>
      </c>
      <c r="K457" s="178">
        <f>K400/RES_summary!K$21</f>
        <v>0.52392809266980911</v>
      </c>
      <c r="L457" s="178">
        <f>L400/RES_summary!L$21</f>
        <v>0</v>
      </c>
      <c r="M457" s="178">
        <f>M400/RES_summary!M$21</f>
        <v>1.6118827639218205</v>
      </c>
      <c r="N457" s="178">
        <f>N400/RES_summary!N$21</f>
        <v>1.873539908540877</v>
      </c>
      <c r="O457" s="178">
        <f>O400/RES_summary!O$21</f>
        <v>0</v>
      </c>
      <c r="P457" s="178">
        <f>P400/RES_summary!P$21</f>
        <v>1.7838820977542911</v>
      </c>
      <c r="Q457" s="178">
        <f>Q400/RES_summary!Q$21</f>
        <v>2.3577663594864005</v>
      </c>
    </row>
    <row r="458" spans="1:17" ht="12" customHeight="1" x14ac:dyDescent="0.25">
      <c r="A458" s="23" t="s">
        <v>84</v>
      </c>
      <c r="B458" s="156"/>
      <c r="C458" s="177">
        <f>C401/RES_summary!C$21</f>
        <v>1.3676150468589647</v>
      </c>
      <c r="D458" s="177">
        <f>D401/RES_summary!D$21</f>
        <v>2.1942166642013294</v>
      </c>
      <c r="E458" s="177">
        <f>E401/RES_summary!E$21</f>
        <v>2.3407906447395312</v>
      </c>
      <c r="F458" s="177">
        <f>F401/RES_summary!F$21</f>
        <v>1.9588624794422549</v>
      </c>
      <c r="G458" s="177">
        <f>G401/RES_summary!G$21</f>
        <v>2.0387028497704685</v>
      </c>
      <c r="H458" s="177">
        <f>H401/RES_summary!H$21</f>
        <v>2.3023593304410452</v>
      </c>
      <c r="I458" s="177">
        <f>I401/RES_summary!I$21</f>
        <v>2.0108803127613961</v>
      </c>
      <c r="J458" s="177">
        <f>J401/RES_summary!J$21</f>
        <v>1.4080789859180691</v>
      </c>
      <c r="K458" s="177">
        <f>K401/RES_summary!K$21</f>
        <v>0.52392809266980911</v>
      </c>
      <c r="L458" s="177">
        <f>L401/RES_summary!L$21</f>
        <v>0</v>
      </c>
      <c r="M458" s="177">
        <f>M401/RES_summary!M$21</f>
        <v>1.6118827639218205</v>
      </c>
      <c r="N458" s="177">
        <f>N401/RES_summary!N$21</f>
        <v>1.873539908540877</v>
      </c>
      <c r="O458" s="177">
        <f>O401/RES_summary!O$21</f>
        <v>0</v>
      </c>
      <c r="P458" s="177">
        <f>P401/RES_summary!P$21</f>
        <v>1.7838820977542911</v>
      </c>
      <c r="Q458" s="177">
        <f>Q401/RES_summary!Q$21</f>
        <v>2.3577663594864005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1.1499478677718775</v>
      </c>
      <c r="D462" s="178">
        <f>D405/RES_summary!D$21</f>
        <v>5.3673986129544819E-2</v>
      </c>
      <c r="E462" s="178">
        <f>E405/RES_summary!E$21</f>
        <v>0.48317234545220072</v>
      </c>
      <c r="F462" s="178">
        <f>F405/RES_summary!F$21</f>
        <v>0.46364052875217943</v>
      </c>
      <c r="G462" s="178">
        <f>G405/RES_summary!G$21</f>
        <v>3.3498000519285556E-3</v>
      </c>
      <c r="H462" s="178">
        <f>H405/RES_summary!H$21</f>
        <v>1.5987171384349592</v>
      </c>
      <c r="I462" s="178">
        <f>I405/RES_summary!I$21</f>
        <v>0.28854824123507061</v>
      </c>
      <c r="J462" s="178">
        <f>J405/RES_summary!J$21</f>
        <v>0.23121873347272065</v>
      </c>
      <c r="K462" s="178">
        <f>K405/RES_summary!K$21</f>
        <v>0.38885272180907515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0.24912471093279082</v>
      </c>
      <c r="Q462" s="178">
        <f>Q405/RES_summary!Q$21</f>
        <v>0.59177090961958589</v>
      </c>
    </row>
    <row r="463" spans="1:17" ht="12" customHeight="1" x14ac:dyDescent="0.25">
      <c r="A463" s="167" t="s">
        <v>169</v>
      </c>
      <c r="B463" s="132"/>
      <c r="C463" s="183">
        <f>C406/RES_summary!C$21</f>
        <v>2.7254244320872245</v>
      </c>
      <c r="D463" s="183">
        <f>D406/RES_summary!D$21</f>
        <v>2.7070399614814034</v>
      </c>
      <c r="E463" s="183">
        <f>E406/RES_summary!E$21</f>
        <v>2.6851529916697636</v>
      </c>
      <c r="F463" s="183">
        <f>F406/RES_summary!F$21</f>
        <v>2.7436417322393707</v>
      </c>
      <c r="G463" s="183">
        <f>G406/RES_summary!G$21</f>
        <v>0</v>
      </c>
      <c r="H463" s="183">
        <f>H406/RES_summary!H$21</f>
        <v>2.8241372996469165</v>
      </c>
      <c r="I463" s="183">
        <f>I406/RES_summary!I$21</f>
        <v>2.8285612011530752</v>
      </c>
      <c r="J463" s="183">
        <f>J406/RES_summary!J$21</f>
        <v>2.8505919622783846</v>
      </c>
      <c r="K463" s="183">
        <f>K406/RES_summary!K$21</f>
        <v>2.3204401614399219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2.8868767911353492</v>
      </c>
      <c r="Q463" s="183">
        <f>Q406/RES_summary!Q$21</f>
        <v>2.9760933503081608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5.8220243357548898E-2</v>
      </c>
      <c r="E464" s="183">
        <f>E407/RES_summary!E$21</f>
        <v>5.7090381915336684E-2</v>
      </c>
      <c r="F464" s="183">
        <f>F407/RES_summary!F$21</f>
        <v>5.7795806595243873E-2</v>
      </c>
      <c r="G464" s="183">
        <f>G407/RES_summary!G$21</f>
        <v>6.0004709618596712E-2</v>
      </c>
      <c r="H464" s="183">
        <f>H407/RES_summary!H$21</f>
        <v>5.9183729299996192E-2</v>
      </c>
      <c r="I464" s="183">
        <f>I407/RES_summary!I$21</f>
        <v>5.9295014250825319E-2</v>
      </c>
      <c r="J464" s="183">
        <f>J407/RES_summary!J$21</f>
        <v>5.987492324832986E-2</v>
      </c>
      <c r="K464" s="183">
        <f>K407/RES_summary!K$21</f>
        <v>4.8610290195033198E-2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8.0502552177943748E-2</v>
      </c>
      <c r="Q464" s="183">
        <f>Q407/RES_summary!Q$21</f>
        <v>0.2113701671941707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5.8220243357548898E-2</v>
      </c>
      <c r="E465" s="182">
        <f>E408/RES_summary!E$21</f>
        <v>5.7090381915336684E-2</v>
      </c>
      <c r="F465" s="182">
        <f>F408/RES_summary!F$21</f>
        <v>5.7795806595243873E-2</v>
      </c>
      <c r="G465" s="182">
        <f>G408/RES_summary!G$21</f>
        <v>6.0004709618596712E-2</v>
      </c>
      <c r="H465" s="182">
        <f>H408/RES_summary!H$21</f>
        <v>5.9183729299996192E-2</v>
      </c>
      <c r="I465" s="182">
        <f>I408/RES_summary!I$21</f>
        <v>5.9295014250825319E-2</v>
      </c>
      <c r="J465" s="182">
        <f>J408/RES_summary!J$21</f>
        <v>5.987492324832986E-2</v>
      </c>
      <c r="K465" s="182">
        <f>K408/RES_summary!K$21</f>
        <v>4.8610290195033198E-2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8.0502552177943748E-2</v>
      </c>
      <c r="Q465" s="182">
        <f>Q408/RES_summary!Q$21</f>
        <v>0.2113701671941707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2.2954999300810419</v>
      </c>
      <c r="D471" s="178">
        <f>D414/RES_summary!D$21</f>
        <v>0</v>
      </c>
      <c r="E471" s="178">
        <f>E414/RES_summary!E$21</f>
        <v>0.57465907827172347</v>
      </c>
      <c r="F471" s="178">
        <f>F414/RES_summary!F$21</f>
        <v>2.1273059081965791</v>
      </c>
      <c r="G471" s="178">
        <f>G414/RES_summary!G$21</f>
        <v>0.71879418682072982</v>
      </c>
      <c r="H471" s="178">
        <f>H414/RES_summary!H$21</f>
        <v>2.5112973565043148</v>
      </c>
      <c r="I471" s="178">
        <f>I414/RES_summary!I$21</f>
        <v>2.4063190196129924</v>
      </c>
      <c r="J471" s="178">
        <f>J414/RES_summary!J$21</f>
        <v>2.4048811961650962</v>
      </c>
      <c r="K471" s="178">
        <f>K414/RES_summary!K$21</f>
        <v>2.359601107494337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0.15116071846062773</v>
      </c>
    </row>
    <row r="472" spans="1:17" ht="12" customHeight="1" x14ac:dyDescent="0.25">
      <c r="A472" s="23" t="s">
        <v>57</v>
      </c>
      <c r="B472" s="156"/>
      <c r="C472" s="177">
        <f>C415/RES_summary!C$21</f>
        <v>2.2954999300810419</v>
      </c>
      <c r="D472" s="177">
        <f>D415/RES_summary!D$21</f>
        <v>0</v>
      </c>
      <c r="E472" s="177">
        <f>E415/RES_summary!E$21</f>
        <v>2.1983193000872436</v>
      </c>
      <c r="F472" s="177">
        <f>F415/RES_summary!F$21</f>
        <v>2.5338074862283961</v>
      </c>
      <c r="G472" s="177">
        <f>G415/RES_summary!G$21</f>
        <v>2.4771769018254539</v>
      </c>
      <c r="H472" s="177">
        <f>H415/RES_summary!H$21</f>
        <v>2.5112973565043148</v>
      </c>
      <c r="I472" s="177">
        <f>I415/RES_summary!I$21</f>
        <v>2.4063190196129924</v>
      </c>
      <c r="J472" s="177">
        <f>J415/RES_summary!J$21</f>
        <v>2.4048811961650962</v>
      </c>
      <c r="K472" s="177">
        <f>K415/RES_summary!K$21</f>
        <v>2.359601107494337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2.6025864639621052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0</v>
      </c>
      <c r="C5" s="151">
        <f>RES_hhdet_num!C$43</f>
        <v>0</v>
      </c>
      <c r="D5" s="151">
        <f>RES_hhdet_num!D$43</f>
        <v>0</v>
      </c>
      <c r="E5" s="151">
        <f>RES_hhdet_num!E$43</f>
        <v>0</v>
      </c>
      <c r="F5" s="151">
        <f>RES_hhdet_num!F$43</f>
        <v>0</v>
      </c>
      <c r="G5" s="151">
        <f>RES_hhdet_num!G$43</f>
        <v>0</v>
      </c>
      <c r="H5" s="151">
        <f>RES_hhdet_num!H$43</f>
        <v>0</v>
      </c>
      <c r="I5" s="151">
        <f>RES_hhdet_num!I$43</f>
        <v>0</v>
      </c>
      <c r="J5" s="151">
        <f>RES_hhdet_num!J$43</f>
        <v>0</v>
      </c>
      <c r="K5" s="151">
        <f>RES_hhdet_num!K$43</f>
        <v>0</v>
      </c>
      <c r="L5" s="151">
        <f>RES_hhdet_num!L$43</f>
        <v>0</v>
      </c>
      <c r="M5" s="151">
        <f>RES_hhdet_num!M$43</f>
        <v>0</v>
      </c>
      <c r="N5" s="151">
        <f>RES_hhdet_num!N$43</f>
        <v>0</v>
      </c>
      <c r="O5" s="151">
        <f>RES_hhdet_num!O$43</f>
        <v>14588.000000000004</v>
      </c>
      <c r="P5" s="151">
        <f>RES_hhdet_num!P$43</f>
        <v>15349</v>
      </c>
      <c r="Q5" s="151">
        <f>RES_hhdet_num!Q$43</f>
        <v>23484.999999999993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0</v>
      </c>
      <c r="C7" s="67">
        <f>RES_hhdet_num!C$45</f>
        <v>0</v>
      </c>
      <c r="D7" s="67">
        <f>RES_hhdet_num!D$45</f>
        <v>0</v>
      </c>
      <c r="E7" s="67">
        <f>RES_hhdet_num!E$45</f>
        <v>0</v>
      </c>
      <c r="F7" s="67">
        <f>RES_hhdet_num!F$45</f>
        <v>0</v>
      </c>
      <c r="G7" s="67">
        <f>RES_hhdet_num!G$45</f>
        <v>0</v>
      </c>
      <c r="H7" s="67">
        <f>RES_hhdet_num!H$45</f>
        <v>0</v>
      </c>
      <c r="I7" s="67">
        <f>RES_hhdet_num!I$45</f>
        <v>0</v>
      </c>
      <c r="J7" s="67">
        <f>RES_hhdet_num!J$45</f>
        <v>0</v>
      </c>
      <c r="K7" s="67">
        <f>RES_hhdet_num!K$45</f>
        <v>0</v>
      </c>
      <c r="L7" s="67">
        <f>RES_hhdet_num!L$45</f>
        <v>0</v>
      </c>
      <c r="M7" s="67">
        <f>RES_hhdet_num!M$45</f>
        <v>0</v>
      </c>
      <c r="N7" s="67">
        <f>RES_hhdet_num!N$45</f>
        <v>0</v>
      </c>
      <c r="O7" s="67">
        <f>RES_hhdet_num!O$45</f>
        <v>14588.000000000004</v>
      </c>
      <c r="P7" s="67">
        <f>RES_hhdet_num!P$45</f>
        <v>15349</v>
      </c>
      <c r="Q7" s="67">
        <f>RES_hhdet_num!Q$45</f>
        <v>23484.999999999993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0</v>
      </c>
      <c r="C9" s="67">
        <f>RES_hhdet_num!C$48</f>
        <v>0</v>
      </c>
      <c r="D9" s="67">
        <f>RES_hhdet_num!D$48</f>
        <v>0</v>
      </c>
      <c r="E9" s="67">
        <f>RES_hhdet_num!E$48</f>
        <v>0</v>
      </c>
      <c r="F9" s="67">
        <f>RES_hhdet_num!F$48</f>
        <v>0</v>
      </c>
      <c r="G9" s="67">
        <f>RES_hhdet_num!G$48</f>
        <v>0</v>
      </c>
      <c r="H9" s="67">
        <f>RES_hhdet_num!H$48</f>
        <v>0</v>
      </c>
      <c r="I9" s="67">
        <f>RES_hhdet_num!I$48</f>
        <v>0</v>
      </c>
      <c r="J9" s="67">
        <f>RES_hhdet_num!J$48</f>
        <v>0</v>
      </c>
      <c r="K9" s="67">
        <f>RES_hhdet_num!K$48</f>
        <v>0</v>
      </c>
      <c r="L9" s="67">
        <f>RES_hhdet_num!L$48</f>
        <v>0</v>
      </c>
      <c r="M9" s="67">
        <f>RES_hhdet_num!M$48</f>
        <v>0</v>
      </c>
      <c r="N9" s="67">
        <f>RES_hhdet_num!N$48</f>
        <v>0</v>
      </c>
      <c r="O9" s="67">
        <f>RES_hhdet_num!O$48</f>
        <v>2488.0000000000005</v>
      </c>
      <c r="P9" s="67">
        <f>RES_hhdet_num!P$48</f>
        <v>2681.0000000000005</v>
      </c>
      <c r="Q9" s="67">
        <f>RES_hhdet_num!Q$48</f>
        <v>4283.9999999999991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0</v>
      </c>
      <c r="C11" s="67">
        <f>RES_hhdet_num!C$50</f>
        <v>0</v>
      </c>
      <c r="D11" s="67">
        <f>RES_hhdet_num!D$50</f>
        <v>0</v>
      </c>
      <c r="E11" s="67">
        <f>RES_hhdet_num!E$50</f>
        <v>0</v>
      </c>
      <c r="F11" s="67">
        <f>RES_hhdet_num!F$50</f>
        <v>0</v>
      </c>
      <c r="G11" s="67">
        <f>RES_hhdet_num!G$50</f>
        <v>0</v>
      </c>
      <c r="H11" s="67">
        <f>RES_hhdet_num!H$50</f>
        <v>0</v>
      </c>
      <c r="I11" s="67">
        <f>RES_hhdet_num!I$50</f>
        <v>0</v>
      </c>
      <c r="J11" s="67">
        <f>RES_hhdet_num!J$50</f>
        <v>0</v>
      </c>
      <c r="K11" s="67">
        <f>RES_hhdet_num!K$50</f>
        <v>0</v>
      </c>
      <c r="L11" s="67">
        <f>RES_hhdet_num!L$50</f>
        <v>0</v>
      </c>
      <c r="M11" s="67">
        <f>RES_hhdet_num!M$50</f>
        <v>0</v>
      </c>
      <c r="N11" s="67">
        <f>RES_hhdet_num!N$50</f>
        <v>0</v>
      </c>
      <c r="O11" s="67">
        <f>RES_hhdet_num!O$50</f>
        <v>0</v>
      </c>
      <c r="P11" s="67">
        <f>RES_hhdet_num!P$50</f>
        <v>0</v>
      </c>
      <c r="Q11" s="67">
        <f>RES_hhdet_num!Q$50</f>
        <v>0</v>
      </c>
    </row>
    <row r="12" spans="1:17" ht="12" customHeight="1" x14ac:dyDescent="0.25">
      <c r="A12" s="23" t="s">
        <v>164</v>
      </c>
      <c r="B12" s="67">
        <f>RES_hhdet_num!B$51</f>
        <v>0</v>
      </c>
      <c r="C12" s="67">
        <f>RES_hhdet_num!C$51</f>
        <v>0</v>
      </c>
      <c r="D12" s="67">
        <f>RES_hhdet_num!D$51</f>
        <v>0</v>
      </c>
      <c r="E12" s="67">
        <f>RES_hhdet_num!E$51</f>
        <v>0</v>
      </c>
      <c r="F12" s="67">
        <f>RES_hhdet_num!F$51</f>
        <v>0</v>
      </c>
      <c r="G12" s="67">
        <f>RES_hhdet_num!G$51</f>
        <v>0</v>
      </c>
      <c r="H12" s="67">
        <f>RES_hhdet_num!H$51</f>
        <v>0</v>
      </c>
      <c r="I12" s="67">
        <f>RES_hhdet_num!I$51</f>
        <v>0</v>
      </c>
      <c r="J12" s="67">
        <f>RES_hhdet_num!J$51</f>
        <v>0</v>
      </c>
      <c r="K12" s="67">
        <f>RES_hhdet_num!K$51</f>
        <v>0</v>
      </c>
      <c r="L12" s="67">
        <f>RES_hhdet_num!L$51</f>
        <v>0</v>
      </c>
      <c r="M12" s="67">
        <f>RES_hhdet_num!M$51</f>
        <v>0</v>
      </c>
      <c r="N12" s="67">
        <f>RES_hhdet_num!N$51</f>
        <v>0</v>
      </c>
      <c r="O12" s="67">
        <f>RES_hhdet_num!O$51</f>
        <v>0</v>
      </c>
      <c r="P12" s="67">
        <f>RES_hhdet_num!P$51</f>
        <v>0</v>
      </c>
      <c r="Q12" s="67">
        <f>RES_hhdet_num!Q$51</f>
        <v>0</v>
      </c>
    </row>
    <row r="13" spans="1:17" ht="12" customHeight="1" x14ac:dyDescent="0.25">
      <c r="A13" s="23" t="s">
        <v>142</v>
      </c>
      <c r="B13" s="67">
        <f>RES_hhdet_num!B$54</f>
        <v>0</v>
      </c>
      <c r="C13" s="67">
        <f>RES_hhdet_num!C$54</f>
        <v>0</v>
      </c>
      <c r="D13" s="67">
        <f>RES_hhdet_num!D$54</f>
        <v>0</v>
      </c>
      <c r="E13" s="67">
        <f>RES_hhdet_num!E$54</f>
        <v>0</v>
      </c>
      <c r="F13" s="67">
        <f>RES_hhdet_num!F$54</f>
        <v>0</v>
      </c>
      <c r="G13" s="67">
        <f>RES_hhdet_num!G$54</f>
        <v>0</v>
      </c>
      <c r="H13" s="67">
        <f>RES_hhdet_num!H$54</f>
        <v>0</v>
      </c>
      <c r="I13" s="67">
        <f>RES_hhdet_num!I$54</f>
        <v>0</v>
      </c>
      <c r="J13" s="67">
        <f>RES_hhdet_num!J$54</f>
        <v>0</v>
      </c>
      <c r="K13" s="67">
        <f>RES_hhdet_num!K$54</f>
        <v>0</v>
      </c>
      <c r="L13" s="67">
        <f>RES_hhdet_num!L$54</f>
        <v>0</v>
      </c>
      <c r="M13" s="67">
        <f>RES_hhdet_num!M$54</f>
        <v>0</v>
      </c>
      <c r="N13" s="67">
        <f>RES_hhdet_num!N$54</f>
        <v>0</v>
      </c>
      <c r="O13" s="67">
        <f>RES_hhdet_num!O$54</f>
        <v>9081.0000000000018</v>
      </c>
      <c r="P13" s="67">
        <f>RES_hhdet_num!P$54</f>
        <v>9562.9999999999982</v>
      </c>
      <c r="Q13" s="67">
        <f>RES_hhdet_num!Q$54</f>
        <v>14792.999999999996</v>
      </c>
    </row>
    <row r="14" spans="1:17" ht="12" customHeight="1" x14ac:dyDescent="0.25">
      <c r="A14" s="23" t="s">
        <v>141</v>
      </c>
      <c r="B14" s="67">
        <f>RES_hhdet_num!B$55</f>
        <v>0</v>
      </c>
      <c r="C14" s="67">
        <f>RES_hhdet_num!C$55</f>
        <v>0</v>
      </c>
      <c r="D14" s="67">
        <f>RES_hhdet_num!D$55</f>
        <v>0</v>
      </c>
      <c r="E14" s="67">
        <f>RES_hhdet_num!E$55</f>
        <v>0</v>
      </c>
      <c r="F14" s="67">
        <f>RES_hhdet_num!F$55</f>
        <v>0</v>
      </c>
      <c r="G14" s="67">
        <f>RES_hhdet_num!G$55</f>
        <v>0</v>
      </c>
      <c r="H14" s="67">
        <f>RES_hhdet_num!H$55</f>
        <v>0</v>
      </c>
      <c r="I14" s="67">
        <f>RES_hhdet_num!I$55</f>
        <v>0</v>
      </c>
      <c r="J14" s="67">
        <f>RES_hhdet_num!J$55</f>
        <v>0</v>
      </c>
      <c r="K14" s="67">
        <f>RES_hhdet_num!K$55</f>
        <v>0</v>
      </c>
      <c r="L14" s="67">
        <f>RES_hhdet_num!L$55</f>
        <v>0</v>
      </c>
      <c r="M14" s="67">
        <f>RES_hhdet_num!M$55</f>
        <v>0</v>
      </c>
      <c r="N14" s="67">
        <f>RES_hhdet_num!N$55</f>
        <v>0</v>
      </c>
      <c r="O14" s="67">
        <f>RES_hhdet_num!O$55</f>
        <v>5507.0000000000009</v>
      </c>
      <c r="P14" s="67">
        <f>RES_hhdet_num!P$55</f>
        <v>5786.0000000000009</v>
      </c>
      <c r="Q14" s="67">
        <f>RES_hhdet_num!Q$55</f>
        <v>8691.9999999999982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0</v>
      </c>
      <c r="C16" s="67">
        <f>RES_hhdet_num!C$59</f>
        <v>0</v>
      </c>
      <c r="D16" s="67">
        <f>RES_hhdet_num!D$59</f>
        <v>0</v>
      </c>
      <c r="E16" s="67">
        <f>RES_hhdet_num!E$59</f>
        <v>0</v>
      </c>
      <c r="F16" s="67">
        <f>RES_hhdet_num!F$59</f>
        <v>0</v>
      </c>
      <c r="G16" s="67">
        <f>RES_hhdet_num!G$59</f>
        <v>0</v>
      </c>
      <c r="H16" s="67">
        <f>RES_hhdet_num!H$59</f>
        <v>0</v>
      </c>
      <c r="I16" s="67">
        <f>RES_hhdet_num!I$59</f>
        <v>0</v>
      </c>
      <c r="J16" s="67">
        <f>RES_hhdet_num!J$59</f>
        <v>0</v>
      </c>
      <c r="K16" s="67">
        <f>RES_hhdet_num!K$59</f>
        <v>0</v>
      </c>
      <c r="L16" s="67">
        <f>RES_hhdet_num!L$59</f>
        <v>0</v>
      </c>
      <c r="M16" s="67">
        <f>RES_hhdet_num!M$59</f>
        <v>0</v>
      </c>
      <c r="N16" s="67">
        <f>RES_hhdet_num!N$59</f>
        <v>0</v>
      </c>
      <c r="O16" s="67">
        <f>RES_hhdet_num!O$59</f>
        <v>4438.0000000000009</v>
      </c>
      <c r="P16" s="67">
        <f>RES_hhdet_num!P$59</f>
        <v>3921.0000000000009</v>
      </c>
      <c r="Q16" s="67">
        <f>RES_hhdet_num!Q$59</f>
        <v>5358.9999999999991</v>
      </c>
    </row>
    <row r="17" spans="1:17" ht="12" customHeight="1" x14ac:dyDescent="0.25">
      <c r="A17" s="29" t="s">
        <v>140</v>
      </c>
      <c r="B17" s="83">
        <f>RES_hhdet_num!B$60</f>
        <v>0</v>
      </c>
      <c r="C17" s="83">
        <f>RES_hhdet_num!C$60</f>
        <v>0</v>
      </c>
      <c r="D17" s="83">
        <f>RES_hhdet_num!D$60</f>
        <v>0</v>
      </c>
      <c r="E17" s="83">
        <f>RES_hhdet_num!E$60</f>
        <v>0</v>
      </c>
      <c r="F17" s="83">
        <f>RES_hhdet_num!F$60</f>
        <v>0</v>
      </c>
      <c r="G17" s="83">
        <f>RES_hhdet_num!G$60</f>
        <v>0</v>
      </c>
      <c r="H17" s="83">
        <f>RES_hhdet_num!H$60</f>
        <v>0</v>
      </c>
      <c r="I17" s="83">
        <f>RES_hhdet_num!I$60</f>
        <v>0</v>
      </c>
      <c r="J17" s="83">
        <f>RES_hhdet_num!J$60</f>
        <v>0</v>
      </c>
      <c r="K17" s="83">
        <f>RES_hhdet_num!K$60</f>
        <v>0</v>
      </c>
      <c r="L17" s="83">
        <f>RES_hhdet_num!L$60</f>
        <v>0</v>
      </c>
      <c r="M17" s="83">
        <f>RES_hhdet_num!M$60</f>
        <v>0</v>
      </c>
      <c r="N17" s="83">
        <f>RES_hhdet_num!N$60</f>
        <v>0</v>
      </c>
      <c r="O17" s="83">
        <f>RES_hhdet_num!O$60</f>
        <v>10150.000000000002</v>
      </c>
      <c r="P17" s="83">
        <f>RES_hhdet_num!P$60</f>
        <v>11428.000000000002</v>
      </c>
      <c r="Q17" s="83">
        <f>RES_hhdet_num!Q$60</f>
        <v>18125.999999999996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93</v>
      </c>
      <c r="Q23" s="67">
        <f t="shared" si="1"/>
        <v>53.000000000000909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164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28.916081132171712</v>
      </c>
      <c r="Q28" s="67">
        <f t="shared" si="2"/>
        <v>152.41914864399769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517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139.34794871491977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0</v>
      </c>
      <c r="D35" s="67">
        <f>RES_hhdet_in!D$45</f>
        <v>0</v>
      </c>
      <c r="E35" s="67">
        <f>RES_hhdet_in!E$45</f>
        <v>0</v>
      </c>
      <c r="F35" s="67">
        <f>RES_hhdet_in!F$45</f>
        <v>0</v>
      </c>
      <c r="G35" s="67">
        <f>RES_hhdet_in!G$45</f>
        <v>0</v>
      </c>
      <c r="H35" s="67">
        <f>RES_hhdet_in!H$45</f>
        <v>0</v>
      </c>
      <c r="I35" s="67">
        <f>RES_hhdet_in!I$45</f>
        <v>0</v>
      </c>
      <c r="J35" s="67">
        <f>RES_hhdet_in!J$45</f>
        <v>0</v>
      </c>
      <c r="K35" s="67">
        <f>RES_hhdet_in!K$45</f>
        <v>0</v>
      </c>
      <c r="L35" s="67">
        <f>RES_hhdet_in!L$45</f>
        <v>0</v>
      </c>
      <c r="M35" s="67">
        <f>RES_hhdet_in!M$45</f>
        <v>0</v>
      </c>
      <c r="N35" s="67">
        <f>RES_hhdet_in!N$45</f>
        <v>0</v>
      </c>
      <c r="O35" s="67">
        <f>RES_hhdet_in!O$45</f>
        <v>14588.000000000004</v>
      </c>
      <c r="P35" s="67">
        <f>RES_hhdet_in!P$45</f>
        <v>761</v>
      </c>
      <c r="Q35" s="67">
        <f>RES_hhdet_in!Q$45</f>
        <v>8136.0000000000009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0</v>
      </c>
      <c r="D37" s="67">
        <f>RES_hhdet_in!D$48</f>
        <v>0</v>
      </c>
      <c r="E37" s="67">
        <f>RES_hhdet_in!E$48</f>
        <v>0</v>
      </c>
      <c r="F37" s="67">
        <f>RES_hhdet_in!F$48</f>
        <v>0</v>
      </c>
      <c r="G37" s="67">
        <f>RES_hhdet_in!G$48</f>
        <v>0</v>
      </c>
      <c r="H37" s="67">
        <f>RES_hhdet_in!H$48</f>
        <v>0</v>
      </c>
      <c r="I37" s="67">
        <f>RES_hhdet_in!I$48</f>
        <v>0</v>
      </c>
      <c r="J37" s="67">
        <f>RES_hhdet_in!J$48</f>
        <v>0</v>
      </c>
      <c r="K37" s="67">
        <f>RES_hhdet_in!K$48</f>
        <v>0</v>
      </c>
      <c r="L37" s="67">
        <f>RES_hhdet_in!L$48</f>
        <v>0</v>
      </c>
      <c r="M37" s="67">
        <f>RES_hhdet_in!M$48</f>
        <v>0</v>
      </c>
      <c r="N37" s="67">
        <f>RES_hhdet_in!N$48</f>
        <v>0</v>
      </c>
      <c r="O37" s="67">
        <f>RES_hhdet_in!O$48</f>
        <v>2488.0000000000005</v>
      </c>
      <c r="P37" s="67">
        <f>RES_hhdet_in!P$48</f>
        <v>286</v>
      </c>
      <c r="Q37" s="67">
        <f>RES_hhdet_in!Q$48</f>
        <v>1656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0</v>
      </c>
      <c r="D39" s="67">
        <f>RES_hhdet_in!D$50</f>
        <v>0</v>
      </c>
      <c r="E39" s="67">
        <f>RES_hhdet_in!E$50</f>
        <v>0</v>
      </c>
      <c r="F39" s="67">
        <f>RES_hhdet_in!F$50</f>
        <v>0</v>
      </c>
      <c r="G39" s="67">
        <f>RES_hhdet_in!G$50</f>
        <v>0</v>
      </c>
      <c r="H39" s="67">
        <f>RES_hhdet_in!H$50</f>
        <v>0</v>
      </c>
      <c r="I39" s="67">
        <f>RES_hhdet_in!I$50</f>
        <v>0</v>
      </c>
      <c r="J39" s="67">
        <f>RES_hhdet_in!J$50</f>
        <v>0</v>
      </c>
      <c r="K39" s="67">
        <f>RES_hhdet_in!K$50</f>
        <v>0</v>
      </c>
      <c r="L39" s="67">
        <f>RES_hhdet_in!L$50</f>
        <v>0</v>
      </c>
      <c r="M39" s="67">
        <f>RES_hhdet_in!M$50</f>
        <v>0</v>
      </c>
      <c r="N39" s="67">
        <f>RES_hhdet_in!N$50</f>
        <v>0</v>
      </c>
      <c r="O39" s="67">
        <f>RES_hhdet_in!O$50</f>
        <v>0</v>
      </c>
      <c r="P39" s="67">
        <f>RES_hhdet_in!P$50</f>
        <v>0</v>
      </c>
      <c r="Q39" s="67">
        <f>RES_hhdet_in!Q$50</f>
        <v>0</v>
      </c>
    </row>
    <row r="40" spans="1:17" ht="12" customHeight="1" x14ac:dyDescent="0.25">
      <c r="A40" s="23" t="s">
        <v>164</v>
      </c>
      <c r="B40" s="67"/>
      <c r="C40" s="67">
        <f>RES_hhdet_in!C$51</f>
        <v>0</v>
      </c>
      <c r="D40" s="67">
        <f>RES_hhdet_in!D$51</f>
        <v>0</v>
      </c>
      <c r="E40" s="67">
        <f>RES_hhdet_in!E$51</f>
        <v>0</v>
      </c>
      <c r="F40" s="67">
        <f>RES_hhdet_in!F$51</f>
        <v>0</v>
      </c>
      <c r="G40" s="67">
        <f>RES_hhdet_in!G$51</f>
        <v>0</v>
      </c>
      <c r="H40" s="67">
        <f>RES_hhdet_in!H$51</f>
        <v>0</v>
      </c>
      <c r="I40" s="67">
        <f>RES_hhdet_in!I$51</f>
        <v>0</v>
      </c>
      <c r="J40" s="67">
        <f>RES_hhdet_in!J$51</f>
        <v>0</v>
      </c>
      <c r="K40" s="67">
        <f>RES_hhdet_in!K$51</f>
        <v>0</v>
      </c>
      <c r="L40" s="67">
        <f>RES_hhdet_in!L$51</f>
        <v>0</v>
      </c>
      <c r="M40" s="67">
        <f>RES_hhdet_in!M$51</f>
        <v>0</v>
      </c>
      <c r="N40" s="67">
        <f>RES_hhdet_in!N$51</f>
        <v>0</v>
      </c>
      <c r="O40" s="67">
        <f>RES_hhdet_in!O$51</f>
        <v>0</v>
      </c>
      <c r="P40" s="67">
        <f>RES_hhdet_in!P$51</f>
        <v>0</v>
      </c>
      <c r="Q40" s="67">
        <f>RES_hhdet_in!Q$51</f>
        <v>0</v>
      </c>
    </row>
    <row r="41" spans="1:17" ht="12" customHeight="1" x14ac:dyDescent="0.25">
      <c r="A41" s="23" t="s">
        <v>142</v>
      </c>
      <c r="B41" s="67"/>
      <c r="C41" s="67">
        <f>RES_hhdet_in!C$54</f>
        <v>0</v>
      </c>
      <c r="D41" s="67">
        <f>RES_hhdet_in!D$54</f>
        <v>0</v>
      </c>
      <c r="E41" s="67">
        <f>RES_hhdet_in!E$54</f>
        <v>0</v>
      </c>
      <c r="F41" s="67">
        <f>RES_hhdet_in!F$54</f>
        <v>0</v>
      </c>
      <c r="G41" s="67">
        <f>RES_hhdet_in!G$54</f>
        <v>0</v>
      </c>
      <c r="H41" s="67">
        <f>RES_hhdet_in!H$54</f>
        <v>0</v>
      </c>
      <c r="I41" s="67">
        <f>RES_hhdet_in!I$54</f>
        <v>0</v>
      </c>
      <c r="J41" s="67">
        <f>RES_hhdet_in!J$54</f>
        <v>0</v>
      </c>
      <c r="K41" s="67">
        <f>RES_hhdet_in!K$54</f>
        <v>0</v>
      </c>
      <c r="L41" s="67">
        <f>RES_hhdet_in!L$54</f>
        <v>0</v>
      </c>
      <c r="M41" s="67">
        <f>RES_hhdet_in!M$54</f>
        <v>0</v>
      </c>
      <c r="N41" s="67">
        <f>RES_hhdet_in!N$54</f>
        <v>0</v>
      </c>
      <c r="O41" s="67">
        <f>RES_hhdet_in!O$54</f>
        <v>9081.0000000000018</v>
      </c>
      <c r="P41" s="67">
        <f>RES_hhdet_in!P$54</f>
        <v>481.99999999999983</v>
      </c>
      <c r="Q41" s="67">
        <f>RES_hhdet_in!Q$54</f>
        <v>5230.0000000000027</v>
      </c>
    </row>
    <row r="42" spans="1:17" ht="12" customHeight="1" x14ac:dyDescent="0.25">
      <c r="A42" s="23" t="s">
        <v>141</v>
      </c>
      <c r="B42" s="67"/>
      <c r="C42" s="67">
        <f>RES_hhdet_in!C$55</f>
        <v>0</v>
      </c>
      <c r="D42" s="67">
        <f>RES_hhdet_in!D$55</f>
        <v>0</v>
      </c>
      <c r="E42" s="67">
        <f>RES_hhdet_in!E$55</f>
        <v>0</v>
      </c>
      <c r="F42" s="67">
        <f>RES_hhdet_in!F$55</f>
        <v>0</v>
      </c>
      <c r="G42" s="67">
        <f>RES_hhdet_in!G$55</f>
        <v>0</v>
      </c>
      <c r="H42" s="67">
        <f>RES_hhdet_in!H$55</f>
        <v>0</v>
      </c>
      <c r="I42" s="67">
        <f>RES_hhdet_in!I$55</f>
        <v>0</v>
      </c>
      <c r="J42" s="67">
        <f>RES_hhdet_in!J$55</f>
        <v>0</v>
      </c>
      <c r="K42" s="67">
        <f>RES_hhdet_in!K$55</f>
        <v>0</v>
      </c>
      <c r="L42" s="67">
        <f>RES_hhdet_in!L$55</f>
        <v>0</v>
      </c>
      <c r="M42" s="67">
        <f>RES_hhdet_in!M$55</f>
        <v>0</v>
      </c>
      <c r="N42" s="67">
        <f>RES_hhdet_in!N$55</f>
        <v>0</v>
      </c>
      <c r="O42" s="67">
        <f>RES_hhdet_in!O$55</f>
        <v>5507.0000000000009</v>
      </c>
      <c r="P42" s="67">
        <f>RES_hhdet_in!P$55</f>
        <v>307.91608113217194</v>
      </c>
      <c r="Q42" s="67">
        <f>RES_hhdet_in!Q$55</f>
        <v>3058.419148643994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0</v>
      </c>
      <c r="D44" s="67">
        <f>RES_hhdet_in!D$59</f>
        <v>0</v>
      </c>
      <c r="E44" s="67">
        <f>RES_hhdet_in!E$59</f>
        <v>0</v>
      </c>
      <c r="F44" s="67">
        <f>RES_hhdet_in!F$59</f>
        <v>0</v>
      </c>
      <c r="G44" s="67">
        <f>RES_hhdet_in!G$59</f>
        <v>0</v>
      </c>
      <c r="H44" s="67">
        <f>RES_hhdet_in!H$59</f>
        <v>0</v>
      </c>
      <c r="I44" s="67">
        <f>RES_hhdet_in!I$59</f>
        <v>0</v>
      </c>
      <c r="J44" s="67">
        <f>RES_hhdet_in!J$59</f>
        <v>0</v>
      </c>
      <c r="K44" s="67">
        <f>RES_hhdet_in!K$59</f>
        <v>0</v>
      </c>
      <c r="L44" s="67">
        <f>RES_hhdet_in!L$59</f>
        <v>0</v>
      </c>
      <c r="M44" s="67">
        <f>RES_hhdet_in!M$59</f>
        <v>0</v>
      </c>
      <c r="N44" s="67">
        <f>RES_hhdet_in!N$59</f>
        <v>0</v>
      </c>
      <c r="O44" s="67">
        <f>RES_hhdet_in!O$59</f>
        <v>4438.0000000000009</v>
      </c>
      <c r="P44" s="67">
        <f>RES_hhdet_in!P$59</f>
        <v>0</v>
      </c>
      <c r="Q44" s="67">
        <f>RES_hhdet_in!Q$59</f>
        <v>1437.9999999999995</v>
      </c>
    </row>
    <row r="45" spans="1:17" ht="12" customHeight="1" x14ac:dyDescent="0.25">
      <c r="A45" s="29" t="s">
        <v>140</v>
      </c>
      <c r="B45" s="83"/>
      <c r="C45" s="83">
        <f>RES_hhdet_in!C$60</f>
        <v>0</v>
      </c>
      <c r="D45" s="83">
        <f>RES_hhdet_in!D$60</f>
        <v>0</v>
      </c>
      <c r="E45" s="83">
        <f>RES_hhdet_in!E$60</f>
        <v>0</v>
      </c>
      <c r="F45" s="83">
        <f>RES_hhdet_in!F$60</f>
        <v>0</v>
      </c>
      <c r="G45" s="83">
        <f>RES_hhdet_in!G$60</f>
        <v>0</v>
      </c>
      <c r="H45" s="83">
        <f>RES_hhdet_in!H$60</f>
        <v>0</v>
      </c>
      <c r="I45" s="83">
        <f>RES_hhdet_in!I$60</f>
        <v>0</v>
      </c>
      <c r="J45" s="83">
        <f>RES_hhdet_in!J$60</f>
        <v>0</v>
      </c>
      <c r="K45" s="83">
        <f>RES_hhdet_in!K$60</f>
        <v>0</v>
      </c>
      <c r="L45" s="83">
        <f>RES_hhdet_in!L$60</f>
        <v>0</v>
      </c>
      <c r="M45" s="83">
        <f>RES_hhdet_in!M$60</f>
        <v>0</v>
      </c>
      <c r="N45" s="83">
        <f>RES_hhdet_in!N$60</f>
        <v>0</v>
      </c>
      <c r="O45" s="83">
        <f>RES_hhdet_in!O$60</f>
        <v>10150.000000000002</v>
      </c>
      <c r="P45" s="83">
        <f>RES_hhdet_in!P$60</f>
        <v>1278</v>
      </c>
      <c r="Q45" s="83">
        <f>RES_hhdet_in!Q$60</f>
        <v>6837.3479487149161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0</v>
      </c>
      <c r="D49" s="67">
        <f>RES_hhdet_in_new!D$45</f>
        <v>0</v>
      </c>
      <c r="E49" s="67">
        <f>RES_hhdet_in_new!E$45</f>
        <v>0</v>
      </c>
      <c r="F49" s="67">
        <f>RES_hhdet_in_new!F$45</f>
        <v>0</v>
      </c>
      <c r="G49" s="67">
        <f>RES_hhdet_in_new!G$45</f>
        <v>0</v>
      </c>
      <c r="H49" s="67">
        <f>RES_hhdet_in_new!H$45</f>
        <v>0</v>
      </c>
      <c r="I49" s="67">
        <f>RES_hhdet_in_new!I$45</f>
        <v>0</v>
      </c>
      <c r="J49" s="67">
        <f>RES_hhdet_in_new!J$45</f>
        <v>0</v>
      </c>
      <c r="K49" s="67">
        <f>RES_hhdet_in_new!K$45</f>
        <v>0</v>
      </c>
      <c r="L49" s="67">
        <f>RES_hhdet_in_new!L$45</f>
        <v>0</v>
      </c>
      <c r="M49" s="67">
        <f>RES_hhdet_in_new!M$45</f>
        <v>0</v>
      </c>
      <c r="N49" s="67">
        <f>RES_hhdet_in_new!N$45</f>
        <v>0</v>
      </c>
      <c r="O49" s="67">
        <f>RES_hhdet_in_new!O$45</f>
        <v>5647.7624786534579</v>
      </c>
      <c r="P49" s="67">
        <f>RES_hhdet_in_new!P$45</f>
        <v>355.70807626991132</v>
      </c>
      <c r="Q49" s="67">
        <f>RES_hhdet_in_new!Q$45</f>
        <v>3317.8227917515183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0</v>
      </c>
      <c r="D51" s="67">
        <f>RES_hhdet_in_new!D$48</f>
        <v>0</v>
      </c>
      <c r="E51" s="67">
        <f>RES_hhdet_in_new!E$48</f>
        <v>0</v>
      </c>
      <c r="F51" s="67">
        <f>RES_hhdet_in_new!F$48</f>
        <v>0</v>
      </c>
      <c r="G51" s="67">
        <f>RES_hhdet_in_new!G$48</f>
        <v>0</v>
      </c>
      <c r="H51" s="67">
        <f>RES_hhdet_in_new!H$48</f>
        <v>0</v>
      </c>
      <c r="I51" s="67">
        <f>RES_hhdet_in_new!I$48</f>
        <v>0</v>
      </c>
      <c r="J51" s="67">
        <f>RES_hhdet_in_new!J$48</f>
        <v>0</v>
      </c>
      <c r="K51" s="67">
        <f>RES_hhdet_in_new!K$48</f>
        <v>0</v>
      </c>
      <c r="L51" s="67">
        <f>RES_hhdet_in_new!L$48</f>
        <v>0</v>
      </c>
      <c r="M51" s="67">
        <f>RES_hhdet_in_new!M$48</f>
        <v>0</v>
      </c>
      <c r="N51" s="67">
        <f>RES_hhdet_in_new!N$48</f>
        <v>0</v>
      </c>
      <c r="O51" s="67">
        <f>RES_hhdet_in_new!O$48</f>
        <v>963.00000000000023</v>
      </c>
      <c r="P51" s="67">
        <f>RES_hhdet_in_new!P$48</f>
        <v>134.00000000000003</v>
      </c>
      <c r="Q51" s="67">
        <f>RES_hhdet_in_new!Q$48</f>
        <v>674.99999999999989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0</v>
      </c>
      <c r="D53" s="67">
        <f>RES_hhdet_in_new!D$50</f>
        <v>0</v>
      </c>
      <c r="E53" s="67">
        <f>RES_hhdet_in_new!E$50</f>
        <v>0</v>
      </c>
      <c r="F53" s="67">
        <f>RES_hhdet_in_new!F$50</f>
        <v>0</v>
      </c>
      <c r="G53" s="67">
        <f>RES_hhdet_in_new!G$50</f>
        <v>0</v>
      </c>
      <c r="H53" s="67">
        <f>RES_hhdet_in_new!H$50</f>
        <v>0</v>
      </c>
      <c r="I53" s="67">
        <f>RES_hhdet_in_new!I$50</f>
        <v>0</v>
      </c>
      <c r="J53" s="67">
        <f>RES_hhdet_in_new!J$50</f>
        <v>0</v>
      </c>
      <c r="K53" s="67">
        <f>RES_hhdet_in_new!K$50</f>
        <v>0</v>
      </c>
      <c r="L53" s="67">
        <f>RES_hhdet_in_new!L$50</f>
        <v>0</v>
      </c>
      <c r="M53" s="67">
        <f>RES_hhdet_in_new!M$50</f>
        <v>0</v>
      </c>
      <c r="N53" s="67">
        <f>RES_hhdet_in_new!N$50</f>
        <v>0</v>
      </c>
      <c r="O53" s="67">
        <f>RES_hhdet_in_new!O$50</f>
        <v>0</v>
      </c>
      <c r="P53" s="67">
        <f>RES_hhdet_in_new!P$50</f>
        <v>0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0</v>
      </c>
      <c r="E54" s="67">
        <f>RES_hhdet_in_new!E$51</f>
        <v>0</v>
      </c>
      <c r="F54" s="67">
        <f>RES_hhdet_in_new!F$51</f>
        <v>0</v>
      </c>
      <c r="G54" s="67">
        <f>RES_hhdet_in_new!G$51</f>
        <v>0</v>
      </c>
      <c r="H54" s="67">
        <f>RES_hhdet_in_new!H$51</f>
        <v>0</v>
      </c>
      <c r="I54" s="67">
        <f>RES_hhdet_in_new!I$51</f>
        <v>0</v>
      </c>
      <c r="J54" s="67">
        <f>RES_hhdet_in_new!J$51</f>
        <v>0</v>
      </c>
      <c r="K54" s="67">
        <f>RES_hhdet_in_new!K$51</f>
        <v>0</v>
      </c>
      <c r="L54" s="67">
        <f>RES_hhdet_in_new!L$51</f>
        <v>0</v>
      </c>
      <c r="M54" s="67">
        <f>RES_hhdet_in_new!M$51</f>
        <v>0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0</v>
      </c>
      <c r="D55" s="67">
        <f>RES_hhdet_in_new!D$54</f>
        <v>0</v>
      </c>
      <c r="E55" s="67">
        <f>RES_hhdet_in_new!E$54</f>
        <v>0</v>
      </c>
      <c r="F55" s="67">
        <f>RES_hhdet_in_new!F$54</f>
        <v>0</v>
      </c>
      <c r="G55" s="67">
        <f>RES_hhdet_in_new!G$54</f>
        <v>0</v>
      </c>
      <c r="H55" s="67">
        <f>RES_hhdet_in_new!H$54</f>
        <v>0</v>
      </c>
      <c r="I55" s="67">
        <f>RES_hhdet_in_new!I$54</f>
        <v>0</v>
      </c>
      <c r="J55" s="67">
        <f>RES_hhdet_in_new!J$54</f>
        <v>0</v>
      </c>
      <c r="K55" s="67">
        <f>RES_hhdet_in_new!K$54</f>
        <v>0</v>
      </c>
      <c r="L55" s="67">
        <f>RES_hhdet_in_new!L$54</f>
        <v>0</v>
      </c>
      <c r="M55" s="67">
        <f>RES_hhdet_in_new!M$54</f>
        <v>0</v>
      </c>
      <c r="N55" s="67">
        <f>RES_hhdet_in_new!N$54</f>
        <v>0</v>
      </c>
      <c r="O55" s="67">
        <f>RES_hhdet_in_new!O$54</f>
        <v>140.76247865345707</v>
      </c>
      <c r="P55" s="67">
        <f>RES_hhdet_in_new!P$54</f>
        <v>47.791995137739384</v>
      </c>
      <c r="Q55" s="67">
        <f>RES_hhdet_in_new!Q$54</f>
        <v>259.4036431075246</v>
      </c>
    </row>
    <row r="56" spans="1:17" ht="12" customHeight="1" x14ac:dyDescent="0.25">
      <c r="A56" s="148" t="s">
        <v>141</v>
      </c>
      <c r="B56" s="67"/>
      <c r="C56" s="67">
        <f>RES_hhdet_in_new!C$55</f>
        <v>0</v>
      </c>
      <c r="D56" s="67">
        <f>RES_hhdet_in_new!D$55</f>
        <v>0</v>
      </c>
      <c r="E56" s="67">
        <f>RES_hhdet_in_new!E$55</f>
        <v>0</v>
      </c>
      <c r="F56" s="67">
        <f>RES_hhdet_in_new!F$55</f>
        <v>0</v>
      </c>
      <c r="G56" s="67">
        <f>RES_hhdet_in_new!G$55</f>
        <v>0</v>
      </c>
      <c r="H56" s="67">
        <f>RES_hhdet_in_new!H$55</f>
        <v>0</v>
      </c>
      <c r="I56" s="67">
        <f>RES_hhdet_in_new!I$55</f>
        <v>0</v>
      </c>
      <c r="J56" s="67">
        <f>RES_hhdet_in_new!J$55</f>
        <v>0</v>
      </c>
      <c r="K56" s="67">
        <f>RES_hhdet_in_new!K$55</f>
        <v>0</v>
      </c>
      <c r="L56" s="67">
        <f>RES_hhdet_in_new!L$55</f>
        <v>0</v>
      </c>
      <c r="M56" s="67">
        <f>RES_hhdet_in_new!M$55</f>
        <v>0</v>
      </c>
      <c r="N56" s="67">
        <f>RES_hhdet_in_new!N$55</f>
        <v>0</v>
      </c>
      <c r="O56" s="67">
        <f>RES_hhdet_in_new!O$55</f>
        <v>5507.0000000000009</v>
      </c>
      <c r="P56" s="67">
        <f>RES_hhdet_in_new!P$55</f>
        <v>307.91608113217194</v>
      </c>
      <c r="Q56" s="67">
        <f>RES_hhdet_in_new!Q$55</f>
        <v>3058.4191486439936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0</v>
      </c>
      <c r="D59" s="83">
        <f>RES_hhdet_in_new!D$60</f>
        <v>0</v>
      </c>
      <c r="E59" s="83">
        <f>RES_hhdet_in_new!E$60</f>
        <v>0</v>
      </c>
      <c r="F59" s="83">
        <f>RES_hhdet_in_new!F$60</f>
        <v>0</v>
      </c>
      <c r="G59" s="83">
        <f>RES_hhdet_in_new!G$60</f>
        <v>0</v>
      </c>
      <c r="H59" s="83">
        <f>RES_hhdet_in_new!H$60</f>
        <v>0</v>
      </c>
      <c r="I59" s="83">
        <f>RES_hhdet_in_new!I$60</f>
        <v>0</v>
      </c>
      <c r="J59" s="83">
        <f>RES_hhdet_in_new!J$60</f>
        <v>0</v>
      </c>
      <c r="K59" s="83">
        <f>RES_hhdet_in_new!K$60</f>
        <v>0</v>
      </c>
      <c r="L59" s="83">
        <f>RES_hhdet_in_new!L$60</f>
        <v>0</v>
      </c>
      <c r="M59" s="83">
        <f>RES_hhdet_in_new!M$60</f>
        <v>0</v>
      </c>
      <c r="N59" s="83">
        <f>RES_hhdet_in_new!N$60</f>
        <v>0</v>
      </c>
      <c r="O59" s="83">
        <f>RES_hhdet_in_new!O$60</f>
        <v>5647.7624786534579</v>
      </c>
      <c r="P59" s="83">
        <f>RES_hhdet_in_new!P$60</f>
        <v>355.70807626991132</v>
      </c>
      <c r="Q59" s="83">
        <f>RES_hhdet_in_new!Q$60</f>
        <v>3317.8227917515178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8940.2375213465457</v>
      </c>
      <c r="P63" s="67">
        <f t="shared" si="4"/>
        <v>405.29192373008868</v>
      </c>
      <c r="Q63" s="67">
        <f t="shared" si="4"/>
        <v>4818.1772082484822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1525.0000000000002</v>
      </c>
      <c r="P65" s="67">
        <f t="shared" si="5"/>
        <v>151.99999999999997</v>
      </c>
      <c r="Q65" s="67">
        <f t="shared" si="5"/>
        <v>981.00000000000011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164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8940.2375213465439</v>
      </c>
      <c r="P69" s="67">
        <f t="shared" si="6"/>
        <v>434.20800486226045</v>
      </c>
      <c r="Q69" s="67">
        <f t="shared" si="6"/>
        <v>4970.5963568924781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4438.0000000000009</v>
      </c>
      <c r="P72" s="67">
        <f t="shared" si="7"/>
        <v>0</v>
      </c>
      <c r="Q72" s="67">
        <f t="shared" si="7"/>
        <v>1437.9999999999995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4502.2375213465439</v>
      </c>
      <c r="P73" s="83">
        <f t="shared" si="7"/>
        <v>922.29192373008868</v>
      </c>
      <c r="Q73" s="83">
        <f t="shared" si="7"/>
        <v>3519.5251569633983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0</v>
      </c>
      <c r="D79" s="80">
        <f>RES_hhdet_numvin!D45</f>
        <v>0</v>
      </c>
      <c r="E79" s="80">
        <f>RES_hhdet_numvin!E45</f>
        <v>0</v>
      </c>
      <c r="F79" s="80">
        <f>RES_hhdet_numvin!F45</f>
        <v>0</v>
      </c>
      <c r="G79" s="80">
        <f>RES_hhdet_numvin!G45</f>
        <v>0</v>
      </c>
      <c r="H79" s="80">
        <f>RES_hhdet_numvin!H45</f>
        <v>0</v>
      </c>
      <c r="I79" s="80">
        <f>RES_hhdet_numvin!I45</f>
        <v>0</v>
      </c>
      <c r="J79" s="80">
        <f>RES_hhdet_numvin!J45</f>
        <v>0</v>
      </c>
      <c r="K79" s="80">
        <f>RES_hhdet_numvin!K45</f>
        <v>0</v>
      </c>
      <c r="L79" s="80">
        <f>RES_hhdet_numvin!L45</f>
        <v>0</v>
      </c>
      <c r="M79" s="80">
        <f>RES_hhdet_numvin!M45</f>
        <v>0</v>
      </c>
      <c r="N79" s="80">
        <f>RES_hhdet_numvin!N45</f>
        <v>0</v>
      </c>
      <c r="O79" s="80">
        <f>RES_hhdet_numvin!O45</f>
        <v>14587.999999999998</v>
      </c>
      <c r="P79" s="80">
        <f>RES_hhdet_numvin!P45</f>
        <v>760.99999999999989</v>
      </c>
      <c r="Q79" s="80">
        <f>RES_hhdet_numvin!Q45</f>
        <v>8135.9999999999982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0</v>
      </c>
      <c r="K81" s="80">
        <f>RES_hhdet_numvin!K48</f>
        <v>0</v>
      </c>
      <c r="L81" s="80">
        <f>RES_hhdet_numvin!L48</f>
        <v>0</v>
      </c>
      <c r="M81" s="80">
        <f>RES_hhdet_numvin!M48</f>
        <v>0</v>
      </c>
      <c r="N81" s="80">
        <f>RES_hhdet_numvin!N48</f>
        <v>0</v>
      </c>
      <c r="O81" s="80">
        <f>RES_hhdet_numvin!O48</f>
        <v>2341.9999999999995</v>
      </c>
      <c r="P81" s="80">
        <f>RES_hhdet_numvin!P48</f>
        <v>285.99999999999994</v>
      </c>
      <c r="Q81" s="80">
        <f>RES_hhdet_numvin!Q48</f>
        <v>1655.9999999999998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0</v>
      </c>
      <c r="D83" s="80">
        <f>RES_hhdet_numvin!D50</f>
        <v>0</v>
      </c>
      <c r="E83" s="80">
        <f>RES_hhdet_numvin!E50</f>
        <v>0</v>
      </c>
      <c r="F83" s="80">
        <f>RES_hhdet_numvin!F50</f>
        <v>0</v>
      </c>
      <c r="G83" s="80">
        <f>RES_hhdet_numvin!G50</f>
        <v>0</v>
      </c>
      <c r="H83" s="80">
        <f>RES_hhdet_numvin!H50</f>
        <v>0</v>
      </c>
      <c r="I83" s="80">
        <f>RES_hhdet_numvin!I50</f>
        <v>0</v>
      </c>
      <c r="J83" s="80">
        <f>RES_hhdet_numvin!J50</f>
        <v>0</v>
      </c>
      <c r="K83" s="80">
        <f>RES_hhdet_numvin!K50</f>
        <v>0</v>
      </c>
      <c r="L83" s="80">
        <f>RES_hhdet_numvin!L50</f>
        <v>0</v>
      </c>
      <c r="M83" s="80">
        <f>RES_hhdet_numvin!M50</f>
        <v>0</v>
      </c>
      <c r="N83" s="80">
        <f>RES_hhdet_numvin!N50</f>
        <v>0</v>
      </c>
      <c r="O83" s="80">
        <f>RES_hhdet_numvin!O50</f>
        <v>0</v>
      </c>
      <c r="P83" s="80">
        <f>RES_hhdet_numvin!P50</f>
        <v>0</v>
      </c>
      <c r="Q83" s="80">
        <f>RES_hhdet_numvin!Q50</f>
        <v>0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0</v>
      </c>
      <c r="G84" s="80">
        <f>RES_hhdet_numvin!G51</f>
        <v>0</v>
      </c>
      <c r="H84" s="80">
        <f>RES_hhdet_numvin!H51</f>
        <v>0</v>
      </c>
      <c r="I84" s="80">
        <f>RES_hhdet_numvin!I51</f>
        <v>0</v>
      </c>
      <c r="J84" s="80">
        <f>RES_hhdet_numvin!J51</f>
        <v>0</v>
      </c>
      <c r="K84" s="80">
        <f>RES_hhdet_numvin!K51</f>
        <v>0</v>
      </c>
      <c r="L84" s="80">
        <f>RES_hhdet_numvin!L51</f>
        <v>0</v>
      </c>
      <c r="M84" s="80">
        <f>RES_hhdet_numvin!M51</f>
        <v>0</v>
      </c>
      <c r="N84" s="80">
        <f>RES_hhdet_numvin!N51</f>
        <v>0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0</v>
      </c>
      <c r="K85" s="80">
        <f>RES_hhdet_numvin!K54</f>
        <v>0</v>
      </c>
      <c r="L85" s="80">
        <f>RES_hhdet_numvin!L54</f>
        <v>0</v>
      </c>
      <c r="M85" s="80">
        <f>RES_hhdet_numvin!M54</f>
        <v>0</v>
      </c>
      <c r="N85" s="80">
        <f>RES_hhdet_numvin!N54</f>
        <v>0</v>
      </c>
      <c r="O85" s="80">
        <f>RES_hhdet_numvin!O54</f>
        <v>9262.3352297761649</v>
      </c>
      <c r="P85" s="80">
        <f>RES_hhdet_numvin!P54</f>
        <v>453.08391886782806</v>
      </c>
      <c r="Q85" s="80">
        <f>RES_hhdet_numvin!Q54</f>
        <v>5077.5808513560041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0</v>
      </c>
      <c r="L86" s="80">
        <f>RES_hhdet_numvin!L55</f>
        <v>0</v>
      </c>
      <c r="M86" s="80">
        <f>RES_hhdet_numvin!M55</f>
        <v>0</v>
      </c>
      <c r="N86" s="80">
        <f>RES_hhdet_numvin!N55</f>
        <v>0</v>
      </c>
      <c r="O86" s="80">
        <f>RES_hhdet_numvin!O55</f>
        <v>5325.6647702238333</v>
      </c>
      <c r="P86" s="80">
        <f>RES_hhdet_numvin!P55</f>
        <v>307.91608113217183</v>
      </c>
      <c r="Q86" s="80">
        <f>RES_hhdet_numvin!Q55</f>
        <v>3058.4191486439936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0</v>
      </c>
      <c r="H88" s="80">
        <f>RES_hhdet_numvin!H59</f>
        <v>0</v>
      </c>
      <c r="I88" s="80">
        <f>RES_hhdet_numvin!I59</f>
        <v>0</v>
      </c>
      <c r="J88" s="80">
        <f>RES_hhdet_numvin!J59</f>
        <v>0</v>
      </c>
      <c r="K88" s="80">
        <f>RES_hhdet_numvin!K59</f>
        <v>0</v>
      </c>
      <c r="L88" s="80">
        <f>RES_hhdet_numvin!L59</f>
        <v>0</v>
      </c>
      <c r="M88" s="80">
        <f>RES_hhdet_numvin!M59</f>
        <v>0</v>
      </c>
      <c r="N88" s="80">
        <f>RES_hhdet_numvin!N59</f>
        <v>0</v>
      </c>
      <c r="O88" s="80">
        <f>RES_hhdet_numvin!O59</f>
        <v>4060.3479487149152</v>
      </c>
      <c r="P88" s="80">
        <f>RES_hhdet_numvin!P59</f>
        <v>0</v>
      </c>
      <c r="Q88" s="80">
        <f>RES_hhdet_numvin!Q59</f>
        <v>1298.6520512850832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0</v>
      </c>
      <c r="D89" s="78">
        <f>RES_hhdet_numvin!D60</f>
        <v>0</v>
      </c>
      <c r="E89" s="78">
        <f>RES_hhdet_numvin!E60</f>
        <v>0</v>
      </c>
      <c r="F89" s="78">
        <f>RES_hhdet_numvin!F60</f>
        <v>0</v>
      </c>
      <c r="G89" s="78">
        <f>RES_hhdet_numvin!G60</f>
        <v>0</v>
      </c>
      <c r="H89" s="78">
        <f>RES_hhdet_numvin!H60</f>
        <v>0</v>
      </c>
      <c r="I89" s="78">
        <f>RES_hhdet_numvin!I60</f>
        <v>0</v>
      </c>
      <c r="J89" s="78">
        <f>RES_hhdet_numvin!J60</f>
        <v>0</v>
      </c>
      <c r="K89" s="78">
        <f>RES_hhdet_numvin!K60</f>
        <v>0</v>
      </c>
      <c r="L89" s="78">
        <f>RES_hhdet_numvin!L60</f>
        <v>0</v>
      </c>
      <c r="M89" s="78">
        <f>RES_hhdet_numvin!M60</f>
        <v>0</v>
      </c>
      <c r="N89" s="78">
        <f>RES_hhdet_numvin!N60</f>
        <v>0</v>
      </c>
      <c r="O89" s="78">
        <f>RES_hhdet_numvin!O60</f>
        <v>10527.652051285082</v>
      </c>
      <c r="P89" s="78">
        <f>RES_hhdet_numvin!P60</f>
        <v>760.99999999999989</v>
      </c>
      <c r="Q89" s="78">
        <f>RES_hhdet_numvin!Q60</f>
        <v>6837.3479487149143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4.0046873706450334</v>
      </c>
      <c r="P93" s="168">
        <f t="shared" si="8"/>
        <v>4.1345319977113446</v>
      </c>
      <c r="Q93" s="168">
        <f t="shared" si="8"/>
        <v>7.1553416433696357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1.031005225982071</v>
      </c>
      <c r="P94" s="157">
        <f t="shared" si="9"/>
        <v>1.0375210305257958</v>
      </c>
      <c r="Q94" s="157">
        <f t="shared" si="9"/>
        <v>2.1086880528004732</v>
      </c>
    </row>
    <row r="95" spans="1:17" ht="12" customHeight="1" x14ac:dyDescent="0.25">
      <c r="A95" s="23" t="s">
        <v>166</v>
      </c>
      <c r="B95" s="156">
        <f>RES_hhdet_fec!B$45</f>
        <v>0</v>
      </c>
      <c r="C95" s="156">
        <f>RES_hhdet_fec!C$45</f>
        <v>0</v>
      </c>
      <c r="D95" s="156">
        <f>RES_hhdet_fec!D$45</f>
        <v>0</v>
      </c>
      <c r="E95" s="156">
        <f>RES_hhdet_fec!E$45</f>
        <v>0</v>
      </c>
      <c r="F95" s="156">
        <f>RES_hhdet_fec!F$45</f>
        <v>0</v>
      </c>
      <c r="G95" s="156">
        <f>RES_hhdet_fec!G$45</f>
        <v>0</v>
      </c>
      <c r="H95" s="156">
        <f>RES_hhdet_fec!H$45</f>
        <v>0</v>
      </c>
      <c r="I95" s="156">
        <f>RES_hhdet_fec!I$45</f>
        <v>0</v>
      </c>
      <c r="J95" s="156">
        <f>RES_hhdet_fec!J$45</f>
        <v>0</v>
      </c>
      <c r="K95" s="156">
        <f>RES_hhdet_fec!K$45</f>
        <v>0</v>
      </c>
      <c r="L95" s="156">
        <f>RES_hhdet_fec!L$45</f>
        <v>0</v>
      </c>
      <c r="M95" s="156">
        <f>RES_hhdet_fec!M$45</f>
        <v>0</v>
      </c>
      <c r="N95" s="156">
        <f>RES_hhdet_fec!N$45</f>
        <v>0</v>
      </c>
      <c r="O95" s="156">
        <f>RES_hhdet_fec!O$45</f>
        <v>1.0270958373149985</v>
      </c>
      <c r="P95" s="156">
        <f>RES_hhdet_fec!P$45</f>
        <v>1.0271214936859745</v>
      </c>
      <c r="Q95" s="156">
        <f>RES_hhdet_fec!Q$45</f>
        <v>2.0549882532860262</v>
      </c>
    </row>
    <row r="96" spans="1:17" ht="12" customHeight="1" x14ac:dyDescent="0.25">
      <c r="A96" s="23" t="s">
        <v>60</v>
      </c>
      <c r="B96" s="156">
        <f>RES_hhdet_fec!B$46</f>
        <v>0</v>
      </c>
      <c r="C96" s="156">
        <f>RES_hhdet_fec!C$46</f>
        <v>0</v>
      </c>
      <c r="D96" s="156">
        <f>RES_hhdet_fec!D$46</f>
        <v>0</v>
      </c>
      <c r="E96" s="156">
        <f>RES_hhdet_fec!E$46</f>
        <v>0</v>
      </c>
      <c r="F96" s="156">
        <f>RES_hhdet_fec!F$46</f>
        <v>0</v>
      </c>
      <c r="G96" s="156">
        <f>RES_hhdet_fec!G$46</f>
        <v>0</v>
      </c>
      <c r="H96" s="156">
        <f>RES_hhdet_fec!H$46</f>
        <v>0</v>
      </c>
      <c r="I96" s="156">
        <f>RES_hhdet_fec!I$46</f>
        <v>0</v>
      </c>
      <c r="J96" s="156">
        <f>RES_hhdet_fec!J$46</f>
        <v>0</v>
      </c>
      <c r="K96" s="156">
        <f>RES_hhdet_fec!K$46</f>
        <v>0</v>
      </c>
      <c r="L96" s="156">
        <f>RES_hhdet_fec!L$46</f>
        <v>0</v>
      </c>
      <c r="M96" s="156">
        <f>RES_hhdet_fec!M$46</f>
        <v>0</v>
      </c>
      <c r="N96" s="156">
        <f>RES_hhdet_fec!N$46</f>
        <v>0</v>
      </c>
      <c r="O96" s="156">
        <f>RES_hhdet_fec!O$46</f>
        <v>3.9093886670725723E-3</v>
      </c>
      <c r="P96" s="156">
        <f>RES_hhdet_fec!P$46</f>
        <v>1.039953683982142E-2</v>
      </c>
      <c r="Q96" s="156">
        <f>RES_hhdet_fec!Q$46</f>
        <v>5.3699799514446901E-2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0.2812634111236888</v>
      </c>
      <c r="P97" s="157">
        <f t="shared" si="10"/>
        <v>0.30380951260726768</v>
      </c>
      <c r="Q97" s="157">
        <f t="shared" si="10"/>
        <v>0.46758001315834768</v>
      </c>
    </row>
    <row r="98" spans="1:17" ht="12" customHeight="1" x14ac:dyDescent="0.25">
      <c r="A98" s="23" t="s">
        <v>60</v>
      </c>
      <c r="B98" s="156">
        <f>RES_hhdet_fec!B$48</f>
        <v>0</v>
      </c>
      <c r="C98" s="156">
        <f>RES_hhdet_fec!C$48</f>
        <v>0</v>
      </c>
      <c r="D98" s="156">
        <f>RES_hhdet_fec!D$48</f>
        <v>0</v>
      </c>
      <c r="E98" s="156">
        <f>RES_hhdet_fec!E$48</f>
        <v>0</v>
      </c>
      <c r="F98" s="156">
        <f>RES_hhdet_fec!F$48</f>
        <v>0</v>
      </c>
      <c r="G98" s="156">
        <f>RES_hhdet_fec!G$48</f>
        <v>0</v>
      </c>
      <c r="H98" s="156">
        <f>RES_hhdet_fec!H$48</f>
        <v>0</v>
      </c>
      <c r="I98" s="156">
        <f>RES_hhdet_fec!I$48</f>
        <v>0</v>
      </c>
      <c r="J98" s="156">
        <f>RES_hhdet_fec!J$48</f>
        <v>0</v>
      </c>
      <c r="K98" s="156">
        <f>RES_hhdet_fec!K$48</f>
        <v>0</v>
      </c>
      <c r="L98" s="156">
        <f>RES_hhdet_fec!L$48</f>
        <v>0</v>
      </c>
      <c r="M98" s="156">
        <f>RES_hhdet_fec!M$48</f>
        <v>0</v>
      </c>
      <c r="N98" s="156">
        <f>RES_hhdet_fec!N$48</f>
        <v>0</v>
      </c>
      <c r="O98" s="156">
        <f>RES_hhdet_fec!O$48</f>
        <v>0.2812634111236888</v>
      </c>
      <c r="P98" s="156">
        <f>RES_hhdet_fec!P$48</f>
        <v>0.30380951260726768</v>
      </c>
      <c r="Q98" s="156">
        <f>RES_hhdet_fec!Q$48</f>
        <v>0.46758001315834768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1.4659558546693421</v>
      </c>
      <c r="P99" s="157">
        <f t="shared" si="11"/>
        <v>1.544293609771616</v>
      </c>
      <c r="Q99" s="157">
        <f t="shared" si="11"/>
        <v>2.5208292786518216</v>
      </c>
    </row>
    <row r="100" spans="1:17" ht="12" customHeight="1" x14ac:dyDescent="0.25">
      <c r="A100" s="167" t="s">
        <v>165</v>
      </c>
      <c r="B100" s="132">
        <f>RES_hhdet_fec!B$50</f>
        <v>0</v>
      </c>
      <c r="C100" s="132">
        <f>RES_hhdet_fec!C$50</f>
        <v>0</v>
      </c>
      <c r="D100" s="132">
        <f>RES_hhdet_fec!D$50</f>
        <v>0</v>
      </c>
      <c r="E100" s="132">
        <f>RES_hhdet_fec!E$50</f>
        <v>0</v>
      </c>
      <c r="F100" s="132">
        <f>RES_hhdet_fec!F$50</f>
        <v>0</v>
      </c>
      <c r="G100" s="132">
        <f>RES_hhdet_fec!G$50</f>
        <v>0</v>
      </c>
      <c r="H100" s="132">
        <f>RES_hhdet_fec!H$50</f>
        <v>0</v>
      </c>
      <c r="I100" s="132">
        <f>RES_hhdet_fec!I$50</f>
        <v>0</v>
      </c>
      <c r="J100" s="132">
        <f>RES_hhdet_fec!J$50</f>
        <v>0</v>
      </c>
      <c r="K100" s="132">
        <f>RES_hhdet_fec!K$50</f>
        <v>0</v>
      </c>
      <c r="L100" s="132">
        <f>RES_hhdet_fec!L$50</f>
        <v>0</v>
      </c>
      <c r="M100" s="132">
        <f>RES_hhdet_fec!M$50</f>
        <v>0</v>
      </c>
      <c r="N100" s="132">
        <f>RES_hhdet_fec!N$50</f>
        <v>0</v>
      </c>
      <c r="O100" s="132">
        <f>RES_hhdet_fec!O$50</f>
        <v>0</v>
      </c>
      <c r="P100" s="132">
        <f>RES_hhdet_fec!P$50</f>
        <v>0</v>
      </c>
      <c r="Q100" s="132">
        <f>RES_hhdet_fec!Q$50</f>
        <v>0</v>
      </c>
    </row>
    <row r="101" spans="1:17" ht="12" customHeight="1" x14ac:dyDescent="0.25">
      <c r="A101" s="167" t="s">
        <v>164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163</v>
      </c>
      <c r="B102" s="165">
        <f>RES_hhdet_fec!B$52</f>
        <v>0</v>
      </c>
      <c r="C102" s="165">
        <f>RES_hhdet_fec!C$52</f>
        <v>0</v>
      </c>
      <c r="D102" s="165">
        <f>RES_hhdet_fec!D$52</f>
        <v>0</v>
      </c>
      <c r="E102" s="165">
        <f>RES_hhdet_fec!E$52</f>
        <v>0</v>
      </c>
      <c r="F102" s="165">
        <f>RES_hhdet_fec!F$52</f>
        <v>0</v>
      </c>
      <c r="G102" s="165">
        <f>RES_hhdet_fec!G$52</f>
        <v>0</v>
      </c>
      <c r="H102" s="165">
        <f>RES_hhdet_fec!H$52</f>
        <v>0</v>
      </c>
      <c r="I102" s="165">
        <f>RES_hhdet_fec!I$52</f>
        <v>0</v>
      </c>
      <c r="J102" s="165">
        <f>RES_hhdet_fec!J$52</f>
        <v>0</v>
      </c>
      <c r="K102" s="165">
        <f>RES_hhdet_fec!K$52</f>
        <v>0</v>
      </c>
      <c r="L102" s="165">
        <f>RES_hhdet_fec!L$52</f>
        <v>0</v>
      </c>
      <c r="M102" s="165">
        <f>RES_hhdet_fec!M$52</f>
        <v>0</v>
      </c>
      <c r="N102" s="165">
        <f>RES_hhdet_fec!N$52</f>
        <v>0</v>
      </c>
      <c r="O102" s="165">
        <f>RES_hhdet_fec!O$52</f>
        <v>0</v>
      </c>
      <c r="P102" s="165">
        <f>RES_hhdet_fec!P$52</f>
        <v>0</v>
      </c>
      <c r="Q102" s="165">
        <f>RES_hhdet_fec!Q$52</f>
        <v>0</v>
      </c>
    </row>
    <row r="103" spans="1:17" ht="12" customHeight="1" x14ac:dyDescent="0.25">
      <c r="A103" s="147" t="s">
        <v>59</v>
      </c>
      <c r="B103" s="164">
        <f>RES_hhdet_fec!B$53</f>
        <v>0</v>
      </c>
      <c r="C103" s="164">
        <f>RES_hhdet_fec!C$53</f>
        <v>0</v>
      </c>
      <c r="D103" s="164">
        <f>RES_hhdet_fec!D$53</f>
        <v>0</v>
      </c>
      <c r="E103" s="164">
        <f>RES_hhdet_fec!E$53</f>
        <v>0</v>
      </c>
      <c r="F103" s="164">
        <f>RES_hhdet_fec!F$53</f>
        <v>0</v>
      </c>
      <c r="G103" s="164">
        <f>RES_hhdet_fec!G$53</f>
        <v>0</v>
      </c>
      <c r="H103" s="164">
        <f>RES_hhdet_fec!H$53</f>
        <v>0</v>
      </c>
      <c r="I103" s="164">
        <f>RES_hhdet_fec!I$53</f>
        <v>0</v>
      </c>
      <c r="J103" s="164">
        <f>RES_hhdet_fec!J$53</f>
        <v>0</v>
      </c>
      <c r="K103" s="164">
        <f>RES_hhdet_fec!K$53</f>
        <v>0</v>
      </c>
      <c r="L103" s="164">
        <f>RES_hhdet_fec!L$53</f>
        <v>0</v>
      </c>
      <c r="M103" s="164">
        <f>RES_hhdet_fec!M$53</f>
        <v>0</v>
      </c>
      <c r="N103" s="164">
        <f>RES_hhdet_fec!N$53</f>
        <v>0</v>
      </c>
      <c r="O103" s="164">
        <f>RES_hhdet_fec!O$53</f>
        <v>0</v>
      </c>
      <c r="P103" s="164">
        <f>RES_hhdet_fec!P$53</f>
        <v>0</v>
      </c>
      <c r="Q103" s="164">
        <f>RES_hhdet_fec!Q$53</f>
        <v>0</v>
      </c>
    </row>
    <row r="104" spans="1:17" ht="12" customHeight="1" x14ac:dyDescent="0.25">
      <c r="A104" s="163" t="s">
        <v>142</v>
      </c>
      <c r="B104" s="162">
        <f>RES_hhdet_fec!B$54</f>
        <v>0</v>
      </c>
      <c r="C104" s="162">
        <f>RES_hhdet_fec!C$54</f>
        <v>0</v>
      </c>
      <c r="D104" s="162">
        <f>RES_hhdet_fec!D$54</f>
        <v>0</v>
      </c>
      <c r="E104" s="162">
        <f>RES_hhdet_fec!E$54</f>
        <v>0</v>
      </c>
      <c r="F104" s="162">
        <f>RES_hhdet_fec!F$54</f>
        <v>0</v>
      </c>
      <c r="G104" s="162">
        <f>RES_hhdet_fec!G$54</f>
        <v>0</v>
      </c>
      <c r="H104" s="162">
        <f>RES_hhdet_fec!H$54</f>
        <v>0</v>
      </c>
      <c r="I104" s="162">
        <f>RES_hhdet_fec!I$54</f>
        <v>0</v>
      </c>
      <c r="J104" s="162">
        <f>RES_hhdet_fec!J$54</f>
        <v>0</v>
      </c>
      <c r="K104" s="162">
        <f>RES_hhdet_fec!K$54</f>
        <v>0</v>
      </c>
      <c r="L104" s="162">
        <f>RES_hhdet_fec!L$54</f>
        <v>0</v>
      </c>
      <c r="M104" s="162">
        <f>RES_hhdet_fec!M$54</f>
        <v>0</v>
      </c>
      <c r="N104" s="162">
        <f>RES_hhdet_fec!N$54</f>
        <v>0</v>
      </c>
      <c r="O104" s="162">
        <f>RES_hhdet_fec!O$54</f>
        <v>1.0712937585583742</v>
      </c>
      <c r="P104" s="162">
        <f>RES_hhdet_fec!P$54</f>
        <v>1.1259627052075536</v>
      </c>
      <c r="Q104" s="162">
        <f>RES_hhdet_fec!Q$54</f>
        <v>1.8427199100691192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0.39466209611096786</v>
      </c>
      <c r="P105" s="160">
        <f t="shared" si="13"/>
        <v>0.4183309045640623</v>
      </c>
      <c r="Q105" s="160">
        <f t="shared" si="13"/>
        <v>0.67810936858270254</v>
      </c>
    </row>
    <row r="106" spans="1:17" ht="12" customHeight="1" x14ac:dyDescent="0.25">
      <c r="A106" s="148" t="s">
        <v>60</v>
      </c>
      <c r="B106" s="156">
        <f>RES_hhdet_fec!B$56</f>
        <v>0</v>
      </c>
      <c r="C106" s="156">
        <f>RES_hhdet_fec!C$56</f>
        <v>0</v>
      </c>
      <c r="D106" s="156">
        <f>RES_hhdet_fec!D$56</f>
        <v>0</v>
      </c>
      <c r="E106" s="156">
        <f>RES_hhdet_fec!E$56</f>
        <v>0</v>
      </c>
      <c r="F106" s="156">
        <f>RES_hhdet_fec!F$56</f>
        <v>0</v>
      </c>
      <c r="G106" s="156">
        <f>RES_hhdet_fec!G$56</f>
        <v>0</v>
      </c>
      <c r="H106" s="156">
        <f>RES_hhdet_fec!H$56</f>
        <v>0</v>
      </c>
      <c r="I106" s="156">
        <f>RES_hhdet_fec!I$56</f>
        <v>0</v>
      </c>
      <c r="J106" s="156">
        <f>RES_hhdet_fec!J$56</f>
        <v>0</v>
      </c>
      <c r="K106" s="156">
        <f>RES_hhdet_fec!K$56</f>
        <v>0</v>
      </c>
      <c r="L106" s="156">
        <f>RES_hhdet_fec!L$56</f>
        <v>0</v>
      </c>
      <c r="M106" s="156">
        <f>RES_hhdet_fec!M$56</f>
        <v>0</v>
      </c>
      <c r="N106" s="156">
        <f>RES_hhdet_fec!N$56</f>
        <v>0</v>
      </c>
      <c r="O106" s="156">
        <f>RES_hhdet_fec!O$56</f>
        <v>1.7540975406484423E-2</v>
      </c>
      <c r="P106" s="156">
        <f>RES_hhdet_fec!P$56</f>
        <v>1.8393824713262941E-2</v>
      </c>
      <c r="Q106" s="156">
        <f>RES_hhdet_fec!Q$56</f>
        <v>7.2543347374264239E-2</v>
      </c>
    </row>
    <row r="107" spans="1:17" ht="12" customHeight="1" x14ac:dyDescent="0.25">
      <c r="A107" s="148" t="s">
        <v>59</v>
      </c>
      <c r="B107" s="156">
        <f>RES_hhdet_fec!B$57</f>
        <v>0</v>
      </c>
      <c r="C107" s="156">
        <f>RES_hhdet_fec!C$57</f>
        <v>0</v>
      </c>
      <c r="D107" s="156">
        <f>RES_hhdet_fec!D$57</f>
        <v>0</v>
      </c>
      <c r="E107" s="156">
        <f>RES_hhdet_fec!E$57</f>
        <v>0</v>
      </c>
      <c r="F107" s="156">
        <f>RES_hhdet_fec!F$57</f>
        <v>0</v>
      </c>
      <c r="G107" s="156">
        <f>RES_hhdet_fec!G$57</f>
        <v>0</v>
      </c>
      <c r="H107" s="156">
        <f>RES_hhdet_fec!H$57</f>
        <v>0</v>
      </c>
      <c r="I107" s="156">
        <f>RES_hhdet_fec!I$57</f>
        <v>0</v>
      </c>
      <c r="J107" s="156">
        <f>RES_hhdet_fec!J$57</f>
        <v>0</v>
      </c>
      <c r="K107" s="156">
        <f>RES_hhdet_fec!K$57</f>
        <v>0</v>
      </c>
      <c r="L107" s="156">
        <f>RES_hhdet_fec!L$57</f>
        <v>0</v>
      </c>
      <c r="M107" s="156">
        <f>RES_hhdet_fec!M$57</f>
        <v>0</v>
      </c>
      <c r="N107" s="156">
        <f>RES_hhdet_fec!N$57</f>
        <v>0</v>
      </c>
      <c r="O107" s="156">
        <f>RES_hhdet_fec!O$57</f>
        <v>0.37712112070448345</v>
      </c>
      <c r="P107" s="156">
        <f>RES_hhdet_fec!P$57</f>
        <v>0.39993707985079935</v>
      </c>
      <c r="Q107" s="156">
        <f>RES_hhdet_fec!Q$57</f>
        <v>0.60556602120843828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1.2264628788699319</v>
      </c>
      <c r="P108" s="157">
        <f t="shared" si="14"/>
        <v>1.2489078448066653</v>
      </c>
      <c r="Q108" s="157">
        <f t="shared" si="14"/>
        <v>2.0582442987589937</v>
      </c>
    </row>
    <row r="109" spans="1:17" ht="12" customHeight="1" x14ac:dyDescent="0.25">
      <c r="A109" s="23" t="s">
        <v>57</v>
      </c>
      <c r="B109" s="156">
        <f>RES_hhdet_fec!B$59</f>
        <v>0</v>
      </c>
      <c r="C109" s="156">
        <f>RES_hhdet_fec!C$59</f>
        <v>0</v>
      </c>
      <c r="D109" s="156">
        <f>RES_hhdet_fec!D$59</f>
        <v>0</v>
      </c>
      <c r="E109" s="156">
        <f>RES_hhdet_fec!E$59</f>
        <v>0</v>
      </c>
      <c r="F109" s="156">
        <f>RES_hhdet_fec!F$59</f>
        <v>0</v>
      </c>
      <c r="G109" s="156">
        <f>RES_hhdet_fec!G$59</f>
        <v>0</v>
      </c>
      <c r="H109" s="156">
        <f>RES_hhdet_fec!H$59</f>
        <v>0</v>
      </c>
      <c r="I109" s="156">
        <f>RES_hhdet_fec!I$59</f>
        <v>0</v>
      </c>
      <c r="J109" s="156">
        <f>RES_hhdet_fec!J$59</f>
        <v>0</v>
      </c>
      <c r="K109" s="156">
        <f>RES_hhdet_fec!K$59</f>
        <v>0</v>
      </c>
      <c r="L109" s="156">
        <f>RES_hhdet_fec!L$59</f>
        <v>0</v>
      </c>
      <c r="M109" s="156">
        <f>RES_hhdet_fec!M$59</f>
        <v>0</v>
      </c>
      <c r="N109" s="156">
        <f>RES_hhdet_fec!N$59</f>
        <v>0</v>
      </c>
      <c r="O109" s="156">
        <f>RES_hhdet_fec!O$59</f>
        <v>0.54529316179505039</v>
      </c>
      <c r="P109" s="156">
        <f>RES_hhdet_fec!P$59</f>
        <v>0.47925050916276113</v>
      </c>
      <c r="Q109" s="156">
        <f>RES_hhdet_fec!Q$59</f>
        <v>0.70689341547847584</v>
      </c>
    </row>
    <row r="110" spans="1:17" ht="12" customHeight="1" x14ac:dyDescent="0.25">
      <c r="A110" s="29" t="s">
        <v>140</v>
      </c>
      <c r="B110" s="57">
        <f>RES_hhdet_fec!B$60</f>
        <v>0</v>
      </c>
      <c r="C110" s="57">
        <f>RES_hhdet_fec!C$60</f>
        <v>0</v>
      </c>
      <c r="D110" s="57">
        <f>RES_hhdet_fec!D$60</f>
        <v>0</v>
      </c>
      <c r="E110" s="57">
        <f>RES_hhdet_fec!E$60</f>
        <v>0</v>
      </c>
      <c r="F110" s="57">
        <f>RES_hhdet_fec!F$60</f>
        <v>0</v>
      </c>
      <c r="G110" s="57">
        <f>RES_hhdet_fec!G$60</f>
        <v>0</v>
      </c>
      <c r="H110" s="57">
        <f>RES_hhdet_fec!H$60</f>
        <v>0</v>
      </c>
      <c r="I110" s="57">
        <f>RES_hhdet_fec!I$60</f>
        <v>0</v>
      </c>
      <c r="J110" s="57">
        <f>RES_hhdet_fec!J$60</f>
        <v>0</v>
      </c>
      <c r="K110" s="57">
        <f>RES_hhdet_fec!K$60</f>
        <v>0</v>
      </c>
      <c r="L110" s="57">
        <f>RES_hhdet_fec!L$60</f>
        <v>0</v>
      </c>
      <c r="M110" s="57">
        <f>RES_hhdet_fec!M$60</f>
        <v>0</v>
      </c>
      <c r="N110" s="57">
        <f>RES_hhdet_fec!N$60</f>
        <v>0</v>
      </c>
      <c r="O110" s="57">
        <f>RES_hhdet_fec!O$60</f>
        <v>0.6811697170748815</v>
      </c>
      <c r="P110" s="57">
        <f>RES_hhdet_fec!P$60</f>
        <v>0.76965733564390415</v>
      </c>
      <c r="Q110" s="57">
        <f>RES_hhdet_fec!Q$60</f>
        <v>1.3513508832805177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3.4330482680896512</v>
      </c>
      <c r="P112" s="168">
        <f t="shared" si="15"/>
        <v>3.6167784166566643</v>
      </c>
      <c r="Q112" s="168">
        <f t="shared" si="15"/>
        <v>6.1589423001775918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0.64159889644185575</v>
      </c>
      <c r="P113" s="157">
        <f t="shared" si="16"/>
        <v>0.64761110048075321</v>
      </c>
      <c r="Q113" s="157">
        <f t="shared" si="16"/>
        <v>1.3159017029235203</v>
      </c>
    </row>
    <row r="114" spans="1:17" ht="12" customHeight="1" x14ac:dyDescent="0.25">
      <c r="A114" s="23" t="s">
        <v>166</v>
      </c>
      <c r="B114" s="156">
        <f>RES_hhdet_tes!B$45</f>
        <v>0</v>
      </c>
      <c r="C114" s="156">
        <f>RES_hhdet_tes!C$45</f>
        <v>0</v>
      </c>
      <c r="D114" s="156">
        <f>RES_hhdet_tes!D$45</f>
        <v>0</v>
      </c>
      <c r="E114" s="156">
        <f>RES_hhdet_tes!E$45</f>
        <v>0</v>
      </c>
      <c r="F114" s="156">
        <f>RES_hhdet_tes!F$45</f>
        <v>0</v>
      </c>
      <c r="G114" s="156">
        <f>RES_hhdet_tes!G$45</f>
        <v>0</v>
      </c>
      <c r="H114" s="156">
        <f>RES_hhdet_tes!H$45</f>
        <v>0</v>
      </c>
      <c r="I114" s="156">
        <f>RES_hhdet_tes!I$45</f>
        <v>0</v>
      </c>
      <c r="J114" s="156">
        <f>RES_hhdet_tes!J$45</f>
        <v>0</v>
      </c>
      <c r="K114" s="156">
        <f>RES_hhdet_tes!K$45</f>
        <v>0</v>
      </c>
      <c r="L114" s="156">
        <f>RES_hhdet_tes!L$45</f>
        <v>0</v>
      </c>
      <c r="M114" s="156">
        <f>RES_hhdet_tes!M$45</f>
        <v>0</v>
      </c>
      <c r="N114" s="156">
        <f>RES_hhdet_tes!N$45</f>
        <v>0</v>
      </c>
      <c r="O114" s="156">
        <f>RES_hhdet_tes!O$45</f>
        <v>0.63768950777478317</v>
      </c>
      <c r="P114" s="156">
        <f>RES_hhdet_tes!P$45</f>
        <v>0.63721156364093179</v>
      </c>
      <c r="Q114" s="156">
        <f>RES_hhdet_tes!Q$45</f>
        <v>1.2622019034090735</v>
      </c>
    </row>
    <row r="115" spans="1:17" ht="12" customHeight="1" x14ac:dyDescent="0.25">
      <c r="A115" s="23" t="s">
        <v>60</v>
      </c>
      <c r="B115" s="156">
        <f>RES_hhdet_tes!B$46</f>
        <v>0</v>
      </c>
      <c r="C115" s="156">
        <f>RES_hhdet_tes!C$46</f>
        <v>0</v>
      </c>
      <c r="D115" s="156">
        <f>RES_hhdet_tes!D$46</f>
        <v>0</v>
      </c>
      <c r="E115" s="156">
        <f>RES_hhdet_tes!E$46</f>
        <v>0</v>
      </c>
      <c r="F115" s="156">
        <f>RES_hhdet_tes!F$46</f>
        <v>0</v>
      </c>
      <c r="G115" s="156">
        <f>RES_hhdet_tes!G$46</f>
        <v>0</v>
      </c>
      <c r="H115" s="156">
        <f>RES_hhdet_tes!H$46</f>
        <v>0</v>
      </c>
      <c r="I115" s="156">
        <f>RES_hhdet_tes!I$46</f>
        <v>0</v>
      </c>
      <c r="J115" s="156">
        <f>RES_hhdet_tes!J$46</f>
        <v>0</v>
      </c>
      <c r="K115" s="156">
        <f>RES_hhdet_tes!K$46</f>
        <v>0</v>
      </c>
      <c r="L115" s="156">
        <f>RES_hhdet_tes!L$46</f>
        <v>0</v>
      </c>
      <c r="M115" s="156">
        <f>RES_hhdet_tes!M$46</f>
        <v>0</v>
      </c>
      <c r="N115" s="156">
        <f>RES_hhdet_tes!N$46</f>
        <v>0</v>
      </c>
      <c r="O115" s="156">
        <f>RES_hhdet_tes!O$46</f>
        <v>3.9093886670725731E-3</v>
      </c>
      <c r="P115" s="156">
        <f>RES_hhdet_tes!P$46</f>
        <v>1.039953683982142E-2</v>
      </c>
      <c r="Q115" s="156">
        <f>RES_hhdet_tes!Q$46</f>
        <v>5.3699799514446915E-2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0.87403056412542557</v>
      </c>
      <c r="P116" s="157">
        <f t="shared" si="17"/>
        <v>0.94918114579656132</v>
      </c>
      <c r="Q116" s="157">
        <f t="shared" si="17"/>
        <v>1.5130525711973994</v>
      </c>
    </row>
    <row r="117" spans="1:17" ht="12" customHeight="1" x14ac:dyDescent="0.25">
      <c r="A117" s="23" t="s">
        <v>60</v>
      </c>
      <c r="B117" s="156">
        <f>RES_hhdet_tes!B$48</f>
        <v>0</v>
      </c>
      <c r="C117" s="156">
        <f>RES_hhdet_tes!C$48</f>
        <v>0</v>
      </c>
      <c r="D117" s="156">
        <f>RES_hhdet_tes!D$48</f>
        <v>0</v>
      </c>
      <c r="E117" s="156">
        <f>RES_hhdet_tes!E$48</f>
        <v>0</v>
      </c>
      <c r="F117" s="156">
        <f>RES_hhdet_tes!F$48</f>
        <v>0</v>
      </c>
      <c r="G117" s="156">
        <f>RES_hhdet_tes!G$48</f>
        <v>0</v>
      </c>
      <c r="H117" s="156">
        <f>RES_hhdet_tes!H$48</f>
        <v>0</v>
      </c>
      <c r="I117" s="156">
        <f>RES_hhdet_tes!I$48</f>
        <v>0</v>
      </c>
      <c r="J117" s="156">
        <f>RES_hhdet_tes!J$48</f>
        <v>0</v>
      </c>
      <c r="K117" s="156">
        <f>RES_hhdet_tes!K$48</f>
        <v>0</v>
      </c>
      <c r="L117" s="156">
        <f>RES_hhdet_tes!L$48</f>
        <v>0</v>
      </c>
      <c r="M117" s="156">
        <f>RES_hhdet_tes!M$48</f>
        <v>0</v>
      </c>
      <c r="N117" s="156">
        <f>RES_hhdet_tes!N$48</f>
        <v>0</v>
      </c>
      <c r="O117" s="156">
        <f>RES_hhdet_tes!O$48</f>
        <v>0.87403056412542557</v>
      </c>
      <c r="P117" s="156">
        <f>RES_hhdet_tes!P$48</f>
        <v>0.94918114579656132</v>
      </c>
      <c r="Q117" s="156">
        <f>RES_hhdet_tes!Q$48</f>
        <v>1.5130525711973994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1.0833518755711009</v>
      </c>
      <c r="P118" s="157">
        <f t="shared" si="18"/>
        <v>1.142308477439463</v>
      </c>
      <c r="Q118" s="157">
        <f t="shared" si="18"/>
        <v>1.8508765774323257</v>
      </c>
    </row>
    <row r="119" spans="1:17" ht="12" customHeight="1" x14ac:dyDescent="0.25">
      <c r="A119" s="167" t="s">
        <v>165</v>
      </c>
      <c r="B119" s="132">
        <f>RES_hhdet_tes!B$50</f>
        <v>0</v>
      </c>
      <c r="C119" s="132">
        <f>RES_hhdet_tes!C$50</f>
        <v>0</v>
      </c>
      <c r="D119" s="132">
        <f>RES_hhdet_tes!D$50</f>
        <v>0</v>
      </c>
      <c r="E119" s="132">
        <f>RES_hhdet_tes!E$50</f>
        <v>0</v>
      </c>
      <c r="F119" s="132">
        <f>RES_hhdet_tes!F$50</f>
        <v>0</v>
      </c>
      <c r="G119" s="132">
        <f>RES_hhdet_tes!G$50</f>
        <v>0</v>
      </c>
      <c r="H119" s="132">
        <f>RES_hhdet_tes!H$50</f>
        <v>0</v>
      </c>
      <c r="I119" s="132">
        <f>RES_hhdet_tes!I$50</f>
        <v>0</v>
      </c>
      <c r="J119" s="132">
        <f>RES_hhdet_tes!J$50</f>
        <v>0</v>
      </c>
      <c r="K119" s="132">
        <f>RES_hhdet_tes!K$50</f>
        <v>0</v>
      </c>
      <c r="L119" s="132">
        <f>RES_hhdet_tes!L$50</f>
        <v>0</v>
      </c>
      <c r="M119" s="132">
        <f>RES_hhdet_tes!M$50</f>
        <v>0</v>
      </c>
      <c r="N119" s="132">
        <f>RES_hhdet_tes!N$50</f>
        <v>0</v>
      </c>
      <c r="O119" s="132">
        <f>RES_hhdet_tes!O$50</f>
        <v>0</v>
      </c>
      <c r="P119" s="132">
        <f>RES_hhdet_tes!P$50</f>
        <v>0</v>
      </c>
      <c r="Q119" s="132">
        <f>RES_hhdet_tes!Q$50</f>
        <v>0</v>
      </c>
    </row>
    <row r="120" spans="1:17" ht="12" customHeight="1" x14ac:dyDescent="0.25">
      <c r="A120" s="167" t="s">
        <v>164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163</v>
      </c>
      <c r="B121" s="165">
        <f>RES_hhdet_tes!B$52</f>
        <v>0</v>
      </c>
      <c r="C121" s="165">
        <f>RES_hhdet_tes!C$52</f>
        <v>0</v>
      </c>
      <c r="D121" s="165">
        <f>RES_hhdet_tes!D$52</f>
        <v>0</v>
      </c>
      <c r="E121" s="165">
        <f>RES_hhdet_tes!E$52</f>
        <v>0</v>
      </c>
      <c r="F121" s="165">
        <f>RES_hhdet_tes!F$52</f>
        <v>0</v>
      </c>
      <c r="G121" s="165">
        <f>RES_hhdet_tes!G$52</f>
        <v>0</v>
      </c>
      <c r="H121" s="165">
        <f>RES_hhdet_tes!H$52</f>
        <v>0</v>
      </c>
      <c r="I121" s="165">
        <f>RES_hhdet_tes!I$52</f>
        <v>0</v>
      </c>
      <c r="J121" s="165">
        <f>RES_hhdet_tes!J$52</f>
        <v>0</v>
      </c>
      <c r="K121" s="165">
        <f>RES_hhdet_tes!K$52</f>
        <v>0</v>
      </c>
      <c r="L121" s="165">
        <f>RES_hhdet_tes!L$52</f>
        <v>0</v>
      </c>
      <c r="M121" s="165">
        <f>RES_hhdet_tes!M$52</f>
        <v>0</v>
      </c>
      <c r="N121" s="165">
        <f>RES_hhdet_tes!N$52</f>
        <v>0</v>
      </c>
      <c r="O121" s="165">
        <f>RES_hhdet_tes!O$52</f>
        <v>0</v>
      </c>
      <c r="P121" s="165">
        <f>RES_hhdet_tes!P$52</f>
        <v>0</v>
      </c>
      <c r="Q121" s="165">
        <f>RES_hhdet_tes!Q$52</f>
        <v>0</v>
      </c>
    </row>
    <row r="122" spans="1:17" ht="12" customHeight="1" x14ac:dyDescent="0.25">
      <c r="A122" s="147" t="s">
        <v>59</v>
      </c>
      <c r="B122" s="164">
        <f>RES_hhdet_tes!B$53</f>
        <v>0</v>
      </c>
      <c r="C122" s="164">
        <f>RES_hhdet_tes!C$53</f>
        <v>0</v>
      </c>
      <c r="D122" s="164">
        <f>RES_hhdet_tes!D$53</f>
        <v>0</v>
      </c>
      <c r="E122" s="164">
        <f>RES_hhdet_tes!E$53</f>
        <v>0</v>
      </c>
      <c r="F122" s="164">
        <f>RES_hhdet_tes!F$53</f>
        <v>0</v>
      </c>
      <c r="G122" s="164">
        <f>RES_hhdet_tes!G$53</f>
        <v>0</v>
      </c>
      <c r="H122" s="164">
        <f>RES_hhdet_tes!H$53</f>
        <v>0</v>
      </c>
      <c r="I122" s="164">
        <f>RES_hhdet_tes!I$53</f>
        <v>0</v>
      </c>
      <c r="J122" s="164">
        <f>RES_hhdet_tes!J$53</f>
        <v>0</v>
      </c>
      <c r="K122" s="164">
        <f>RES_hhdet_tes!K$53</f>
        <v>0</v>
      </c>
      <c r="L122" s="164">
        <f>RES_hhdet_tes!L$53</f>
        <v>0</v>
      </c>
      <c r="M122" s="164">
        <f>RES_hhdet_tes!M$53</f>
        <v>0</v>
      </c>
      <c r="N122" s="164">
        <f>RES_hhdet_tes!N$53</f>
        <v>0</v>
      </c>
      <c r="O122" s="164">
        <f>RES_hhdet_tes!O$53</f>
        <v>0</v>
      </c>
      <c r="P122" s="164">
        <f>RES_hhdet_tes!P$53</f>
        <v>0</v>
      </c>
      <c r="Q122" s="164">
        <f>RES_hhdet_tes!Q$53</f>
        <v>0</v>
      </c>
    </row>
    <row r="123" spans="1:17" ht="12" customHeight="1" x14ac:dyDescent="0.25">
      <c r="A123" s="163" t="s">
        <v>142</v>
      </c>
      <c r="B123" s="162">
        <f>RES_hhdet_tes!B$54</f>
        <v>0</v>
      </c>
      <c r="C123" s="162">
        <f>RES_hhdet_tes!C$54</f>
        <v>0</v>
      </c>
      <c r="D123" s="162">
        <f>RES_hhdet_tes!D$54</f>
        <v>0</v>
      </c>
      <c r="E123" s="162">
        <f>RES_hhdet_tes!E$54</f>
        <v>0</v>
      </c>
      <c r="F123" s="162">
        <f>RES_hhdet_tes!F$54</f>
        <v>0</v>
      </c>
      <c r="G123" s="162">
        <f>RES_hhdet_tes!G$54</f>
        <v>0</v>
      </c>
      <c r="H123" s="162">
        <f>RES_hhdet_tes!H$54</f>
        <v>0</v>
      </c>
      <c r="I123" s="162">
        <f>RES_hhdet_tes!I$54</f>
        <v>0</v>
      </c>
      <c r="J123" s="162">
        <f>RES_hhdet_tes!J$54</f>
        <v>0</v>
      </c>
      <c r="K123" s="162">
        <f>RES_hhdet_tes!K$54</f>
        <v>0</v>
      </c>
      <c r="L123" s="162">
        <f>RES_hhdet_tes!L$54</f>
        <v>0</v>
      </c>
      <c r="M123" s="162">
        <f>RES_hhdet_tes!M$54</f>
        <v>0</v>
      </c>
      <c r="N123" s="162">
        <f>RES_hhdet_tes!N$54</f>
        <v>0</v>
      </c>
      <c r="O123" s="162">
        <f>RES_hhdet_tes!O$54</f>
        <v>0.69485347609694681</v>
      </c>
      <c r="P123" s="162">
        <f>RES_hhdet_tes!P$54</f>
        <v>0.73043771654323342</v>
      </c>
      <c r="Q123" s="162">
        <f>RES_hhdet_tes!Q$54</f>
        <v>1.1980797991316583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0.3884983994741541</v>
      </c>
      <c r="P124" s="160">
        <f t="shared" si="20"/>
        <v>0.41187076089622959</v>
      </c>
      <c r="Q124" s="160">
        <f t="shared" si="20"/>
        <v>0.6527967783006674</v>
      </c>
    </row>
    <row r="125" spans="1:17" ht="12" customHeight="1" x14ac:dyDescent="0.25">
      <c r="A125" s="148" t="s">
        <v>60</v>
      </c>
      <c r="B125" s="156">
        <f>RES_hhdet_tes!B$56</f>
        <v>0</v>
      </c>
      <c r="C125" s="156">
        <f>RES_hhdet_tes!C$56</f>
        <v>0</v>
      </c>
      <c r="D125" s="156">
        <f>RES_hhdet_tes!D$56</f>
        <v>0</v>
      </c>
      <c r="E125" s="156">
        <f>RES_hhdet_tes!E$56</f>
        <v>0</v>
      </c>
      <c r="F125" s="156">
        <f>RES_hhdet_tes!F$56</f>
        <v>0</v>
      </c>
      <c r="G125" s="156">
        <f>RES_hhdet_tes!G$56</f>
        <v>0</v>
      </c>
      <c r="H125" s="156">
        <f>RES_hhdet_tes!H$56</f>
        <v>0</v>
      </c>
      <c r="I125" s="156">
        <f>RES_hhdet_tes!I$56</f>
        <v>0</v>
      </c>
      <c r="J125" s="156">
        <f>RES_hhdet_tes!J$56</f>
        <v>0</v>
      </c>
      <c r="K125" s="156">
        <f>RES_hhdet_tes!K$56</f>
        <v>0</v>
      </c>
      <c r="L125" s="156">
        <f>RES_hhdet_tes!L$56</f>
        <v>0</v>
      </c>
      <c r="M125" s="156">
        <f>RES_hhdet_tes!M$56</f>
        <v>0</v>
      </c>
      <c r="N125" s="156">
        <f>RES_hhdet_tes!N$56</f>
        <v>0</v>
      </c>
      <c r="O125" s="156">
        <f>RES_hhdet_tes!O$56</f>
        <v>1.1377278769670544E-2</v>
      </c>
      <c r="P125" s="156">
        <f>RES_hhdet_tes!P$56</f>
        <v>1.1933681045430071E-2</v>
      </c>
      <c r="Q125" s="156">
        <f>RES_hhdet_tes!Q$56</f>
        <v>4.7230757092228799E-2</v>
      </c>
    </row>
    <row r="126" spans="1:17" ht="12" customHeight="1" x14ac:dyDescent="0.25">
      <c r="A126" s="148" t="s">
        <v>59</v>
      </c>
      <c r="B126" s="156">
        <f>RES_hhdet_tes!B$57</f>
        <v>0</v>
      </c>
      <c r="C126" s="156">
        <f>RES_hhdet_tes!C$57</f>
        <v>0</v>
      </c>
      <c r="D126" s="156">
        <f>RES_hhdet_tes!D$57</f>
        <v>0</v>
      </c>
      <c r="E126" s="156">
        <f>RES_hhdet_tes!E$57</f>
        <v>0</v>
      </c>
      <c r="F126" s="156">
        <f>RES_hhdet_tes!F$57</f>
        <v>0</v>
      </c>
      <c r="G126" s="156">
        <f>RES_hhdet_tes!G$57</f>
        <v>0</v>
      </c>
      <c r="H126" s="156">
        <f>RES_hhdet_tes!H$57</f>
        <v>0</v>
      </c>
      <c r="I126" s="156">
        <f>RES_hhdet_tes!I$57</f>
        <v>0</v>
      </c>
      <c r="J126" s="156">
        <f>RES_hhdet_tes!J$57</f>
        <v>0</v>
      </c>
      <c r="K126" s="156">
        <f>RES_hhdet_tes!K$57</f>
        <v>0</v>
      </c>
      <c r="L126" s="156">
        <f>RES_hhdet_tes!L$57</f>
        <v>0</v>
      </c>
      <c r="M126" s="156">
        <f>RES_hhdet_tes!M$57</f>
        <v>0</v>
      </c>
      <c r="N126" s="156">
        <f>RES_hhdet_tes!N$57</f>
        <v>0</v>
      </c>
      <c r="O126" s="156">
        <f>RES_hhdet_tes!O$57</f>
        <v>0.37712112070448356</v>
      </c>
      <c r="P126" s="156">
        <f>RES_hhdet_tes!P$57</f>
        <v>0.39993707985079952</v>
      </c>
      <c r="Q126" s="156">
        <f>RES_hhdet_tes!Q$57</f>
        <v>0.60556602120843861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0.83406693195126902</v>
      </c>
      <c r="P127" s="157">
        <f t="shared" si="21"/>
        <v>0.87767769293988662</v>
      </c>
      <c r="Q127" s="157">
        <f t="shared" si="21"/>
        <v>1.4791114486243464</v>
      </c>
    </row>
    <row r="128" spans="1:17" ht="12" customHeight="1" x14ac:dyDescent="0.25">
      <c r="A128" s="23" t="s">
        <v>57</v>
      </c>
      <c r="B128" s="156">
        <f>RES_hhdet_tes!B$59</f>
        <v>0</v>
      </c>
      <c r="C128" s="156">
        <f>RES_hhdet_tes!C$59</f>
        <v>0</v>
      </c>
      <c r="D128" s="156">
        <f>RES_hhdet_tes!D$59</f>
        <v>0</v>
      </c>
      <c r="E128" s="156">
        <f>RES_hhdet_tes!E$59</f>
        <v>0</v>
      </c>
      <c r="F128" s="156">
        <f>RES_hhdet_tes!F$59</f>
        <v>0</v>
      </c>
      <c r="G128" s="156">
        <f>RES_hhdet_tes!G$59</f>
        <v>0</v>
      </c>
      <c r="H128" s="156">
        <f>RES_hhdet_tes!H$59</f>
        <v>0</v>
      </c>
      <c r="I128" s="156">
        <f>RES_hhdet_tes!I$59</f>
        <v>0</v>
      </c>
      <c r="J128" s="156">
        <f>RES_hhdet_tes!J$59</f>
        <v>0</v>
      </c>
      <c r="K128" s="156">
        <f>RES_hhdet_tes!K$59</f>
        <v>0</v>
      </c>
      <c r="L128" s="156">
        <f>RES_hhdet_tes!L$59</f>
        <v>0</v>
      </c>
      <c r="M128" s="156">
        <f>RES_hhdet_tes!M$59</f>
        <v>0</v>
      </c>
      <c r="N128" s="156">
        <f>RES_hhdet_tes!N$59</f>
        <v>0</v>
      </c>
      <c r="O128" s="156">
        <f>RES_hhdet_tes!O$59</f>
        <v>0.25839737811683156</v>
      </c>
      <c r="P128" s="156">
        <f>RES_hhdet_tes!P$59</f>
        <v>0.2271018301809522</v>
      </c>
      <c r="Q128" s="156">
        <f>RES_hhdet_tes!Q$59</f>
        <v>0.33555706313159522</v>
      </c>
    </row>
    <row r="129" spans="1:17" ht="12" customHeight="1" x14ac:dyDescent="0.25">
      <c r="A129" s="29" t="s">
        <v>140</v>
      </c>
      <c r="B129" s="57">
        <f>RES_hhdet_tes!B$60</f>
        <v>0</v>
      </c>
      <c r="C129" s="57">
        <f>RES_hhdet_tes!C$60</f>
        <v>0</v>
      </c>
      <c r="D129" s="57">
        <f>RES_hhdet_tes!D$60</f>
        <v>0</v>
      </c>
      <c r="E129" s="57">
        <f>RES_hhdet_tes!E$60</f>
        <v>0</v>
      </c>
      <c r="F129" s="57">
        <f>RES_hhdet_tes!F$60</f>
        <v>0</v>
      </c>
      <c r="G129" s="57">
        <f>RES_hhdet_tes!G$60</f>
        <v>0</v>
      </c>
      <c r="H129" s="57">
        <f>RES_hhdet_tes!H$60</f>
        <v>0</v>
      </c>
      <c r="I129" s="57">
        <f>RES_hhdet_tes!I$60</f>
        <v>0</v>
      </c>
      <c r="J129" s="57">
        <f>RES_hhdet_tes!J$60</f>
        <v>0</v>
      </c>
      <c r="K129" s="57">
        <f>RES_hhdet_tes!K$60</f>
        <v>0</v>
      </c>
      <c r="L129" s="57">
        <f>RES_hhdet_tes!L$60</f>
        <v>0</v>
      </c>
      <c r="M129" s="57">
        <f>RES_hhdet_tes!M$60</f>
        <v>0</v>
      </c>
      <c r="N129" s="57">
        <f>RES_hhdet_tes!N$60</f>
        <v>0</v>
      </c>
      <c r="O129" s="57">
        <f>RES_hhdet_tes!O$60</f>
        <v>0.57566955383443752</v>
      </c>
      <c r="P129" s="57">
        <f>RES_hhdet_tes!P$60</f>
        <v>0.65057586275893442</v>
      </c>
      <c r="Q129" s="57">
        <f>RES_hhdet_tes!Q$60</f>
        <v>1.1435543854927512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>
        <f t="shared" si="22"/>
        <v>0.85725749611677959</v>
      </c>
      <c r="P131" s="175">
        <f t="shared" si="22"/>
        <v>0.87477335250004573</v>
      </c>
      <c r="Q131" s="175">
        <f t="shared" si="22"/>
        <v>0.86074748169217907</v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>
        <f t="shared" si="22"/>
        <v>0.62230421366749988</v>
      </c>
      <c r="P132" s="169">
        <f t="shared" si="22"/>
        <v>0.62419081775388807</v>
      </c>
      <c r="Q132" s="169">
        <f t="shared" si="22"/>
        <v>0.62403810804349091</v>
      </c>
    </row>
    <row r="133" spans="1:17" ht="12" customHeight="1" x14ac:dyDescent="0.25">
      <c r="A133" s="23" t="s">
        <v>166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>
        <f t="shared" si="22"/>
        <v>0.62086660719199382</v>
      </c>
      <c r="P133" s="73">
        <f t="shared" si="22"/>
        <v>0.62038577476770118</v>
      </c>
      <c r="Q133" s="73">
        <f t="shared" si="22"/>
        <v>0.61421368292045042</v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>
        <f t="shared" si="22"/>
        <v>1.0000000000000002</v>
      </c>
      <c r="P134" s="73">
        <f t="shared" si="22"/>
        <v>1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>
        <f t="shared" si="22"/>
        <v>3.1075160492207097</v>
      </c>
      <c r="P135" s="169">
        <f t="shared" si="22"/>
        <v>3.1242640747182948</v>
      </c>
      <c r="Q135" s="169">
        <f t="shared" si="22"/>
        <v>3.2359222563369032</v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>
        <f t="shared" si="22"/>
        <v>3.1075160492207097</v>
      </c>
      <c r="P136" s="73">
        <f t="shared" si="22"/>
        <v>3.1242640747182948</v>
      </c>
      <c r="Q136" s="73">
        <f t="shared" si="22"/>
        <v>3.2359222563369032</v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>
        <f t="shared" si="22"/>
        <v>0.73900716185990434</v>
      </c>
      <c r="P137" s="169">
        <f t="shared" si="22"/>
        <v>0.73969643480451741</v>
      </c>
      <c r="Q137" s="169">
        <f t="shared" si="22"/>
        <v>0.7342332117080943</v>
      </c>
    </row>
    <row r="138" spans="1:17" ht="12" customHeight="1" x14ac:dyDescent="0.25">
      <c r="A138" s="167" t="s">
        <v>165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164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163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>
        <f t="shared" si="22"/>
        <v>0.64861152279277901</v>
      </c>
      <c r="P142" s="171">
        <f t="shared" si="22"/>
        <v>0.64872283350503035</v>
      </c>
      <c r="Q142" s="171">
        <f t="shared" si="22"/>
        <v>0.65016923764975176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>
        <f t="shared" si="22"/>
        <v>0.98438234454853579</v>
      </c>
      <c r="P143" s="170">
        <f t="shared" si="22"/>
        <v>0.98455733583784644</v>
      </c>
      <c r="Q143" s="170">
        <f t="shared" si="22"/>
        <v>0.96267181747549035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>
        <f t="shared" si="22"/>
        <v>0.64861152279277878</v>
      </c>
      <c r="P144" s="73">
        <f t="shared" si="22"/>
        <v>0.6487873637735192</v>
      </c>
      <c r="Q144" s="73">
        <f t="shared" si="22"/>
        <v>0.65106944746506923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>
        <f t="shared" si="22"/>
        <v>1.0000000000000002</v>
      </c>
      <c r="P145" s="73">
        <f t="shared" si="22"/>
        <v>1.0000000000000004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>
        <f t="shared" si="22"/>
        <v>0.68005884753705859</v>
      </c>
      <c r="P146" s="169">
        <f t="shared" si="22"/>
        <v>0.70275616939194885</v>
      </c>
      <c r="Q146" s="169">
        <f t="shared" ref="Q146" si="23">IF(Q127=0,"",Q127/Q108)</f>
        <v>0.71862773992191686</v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>
        <f t="shared" si="24"/>
        <v>0.47386873010879743</v>
      </c>
      <c r="P147" s="73">
        <f t="shared" si="24"/>
        <v>0.47386873010879743</v>
      </c>
      <c r="Q147" s="73">
        <f t="shared" si="24"/>
        <v>0.47469258559222299</v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>
        <f t="shared" si="24"/>
        <v>0.84511912289129809</v>
      </c>
      <c r="P148" s="65">
        <f t="shared" si="24"/>
        <v>0.84527988317639458</v>
      </c>
      <c r="Q148" s="65">
        <f t="shared" si="24"/>
        <v>0.84623053837555273</v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4.6270755166738127</v>
      </c>
      <c r="P150" s="168">
        <f t="shared" si="25"/>
        <v>4.45267895793768</v>
      </c>
      <c r="Q150" s="168">
        <f t="shared" si="25"/>
        <v>8.2429552638385815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3.1864814350877935</v>
      </c>
      <c r="P151" s="157">
        <f t="shared" si="26"/>
        <v>3.1865610318954487</v>
      </c>
      <c r="Q151" s="157">
        <f t="shared" si="26"/>
        <v>6.3754341907737286</v>
      </c>
    </row>
    <row r="152" spans="1:17" ht="12" customHeight="1" x14ac:dyDescent="0.25">
      <c r="A152" s="23" t="s">
        <v>166</v>
      </c>
      <c r="B152" s="156">
        <f>RES_hhdet_emi!B$45</f>
        <v>0</v>
      </c>
      <c r="C152" s="156">
        <f>RES_hhdet_emi!C$45</f>
        <v>0</v>
      </c>
      <c r="D152" s="156">
        <f>RES_hhdet_emi!D$45</f>
        <v>0</v>
      </c>
      <c r="E152" s="156">
        <f>RES_hhdet_emi!E$45</f>
        <v>0</v>
      </c>
      <c r="F152" s="156">
        <f>RES_hhdet_emi!F$45</f>
        <v>0</v>
      </c>
      <c r="G152" s="156">
        <f>RES_hhdet_emi!G$45</f>
        <v>0</v>
      </c>
      <c r="H152" s="156">
        <f>RES_hhdet_emi!H$45</f>
        <v>0</v>
      </c>
      <c r="I152" s="156">
        <f>RES_hhdet_emi!I$45</f>
        <v>0</v>
      </c>
      <c r="J152" s="156">
        <f>RES_hhdet_emi!J$45</f>
        <v>0</v>
      </c>
      <c r="K152" s="156">
        <f>RES_hhdet_emi!K$45</f>
        <v>0</v>
      </c>
      <c r="L152" s="156">
        <f>RES_hhdet_emi!L$45</f>
        <v>0</v>
      </c>
      <c r="M152" s="156">
        <f>RES_hhdet_emi!M$45</f>
        <v>0</v>
      </c>
      <c r="N152" s="156">
        <f>RES_hhdet_emi!N$45</f>
        <v>0</v>
      </c>
      <c r="O152" s="156">
        <f>RES_hhdet_emi!O$45</f>
        <v>3.1864814350877935</v>
      </c>
      <c r="P152" s="156">
        <f>RES_hhdet_emi!P$45</f>
        <v>3.1865610318954487</v>
      </c>
      <c r="Q152" s="156">
        <f>RES_hhdet_emi!Q$45</f>
        <v>6.3754341907737286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165</v>
      </c>
      <c r="B157" s="132">
        <f>RES_hhdet_emi!B$50</f>
        <v>0</v>
      </c>
      <c r="C157" s="132">
        <f>RES_hhdet_emi!C$50</f>
        <v>0</v>
      </c>
      <c r="D157" s="132">
        <f>RES_hhdet_emi!D$50</f>
        <v>0</v>
      </c>
      <c r="E157" s="132">
        <f>RES_hhdet_emi!E$50</f>
        <v>0</v>
      </c>
      <c r="F157" s="132">
        <f>RES_hhdet_emi!F$50</f>
        <v>0</v>
      </c>
      <c r="G157" s="132">
        <f>RES_hhdet_emi!G$50</f>
        <v>0</v>
      </c>
      <c r="H157" s="132">
        <f>RES_hhdet_emi!H$50</f>
        <v>0</v>
      </c>
      <c r="I157" s="132">
        <f>RES_hhdet_emi!I$50</f>
        <v>0</v>
      </c>
      <c r="J157" s="132">
        <f>RES_hhdet_emi!J$50</f>
        <v>0</v>
      </c>
      <c r="K157" s="132">
        <f>RES_hhdet_emi!K$50</f>
        <v>0</v>
      </c>
      <c r="L157" s="132">
        <f>RES_hhdet_emi!L$50</f>
        <v>0</v>
      </c>
      <c r="M157" s="132">
        <f>RES_hhdet_emi!M$50</f>
        <v>0</v>
      </c>
      <c r="N157" s="132">
        <f>RES_hhdet_emi!N$50</f>
        <v>0</v>
      </c>
      <c r="O157" s="132">
        <f>RES_hhdet_emi!O$50</f>
        <v>0</v>
      </c>
      <c r="P157" s="132">
        <f>RES_hhdet_emi!P$50</f>
        <v>0</v>
      </c>
      <c r="Q157" s="132">
        <f>RES_hhdet_emi!Q$50</f>
        <v>0</v>
      </c>
    </row>
    <row r="158" spans="1:17" ht="12" customHeight="1" x14ac:dyDescent="0.25">
      <c r="A158" s="167" t="s">
        <v>164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163</v>
      </c>
      <c r="B159" s="165">
        <f>RES_hhdet_emi!B$52</f>
        <v>0</v>
      </c>
      <c r="C159" s="165">
        <f>RES_hhdet_emi!C$52</f>
        <v>0</v>
      </c>
      <c r="D159" s="165">
        <f>RES_hhdet_emi!D$52</f>
        <v>0</v>
      </c>
      <c r="E159" s="165">
        <f>RES_hhdet_emi!E$52</f>
        <v>0</v>
      </c>
      <c r="F159" s="165">
        <f>RES_hhdet_emi!F$52</f>
        <v>0</v>
      </c>
      <c r="G159" s="165">
        <f>RES_hhdet_emi!G$52</f>
        <v>0</v>
      </c>
      <c r="H159" s="165">
        <f>RES_hhdet_emi!H$52</f>
        <v>0</v>
      </c>
      <c r="I159" s="165">
        <f>RES_hhdet_emi!I$52</f>
        <v>0</v>
      </c>
      <c r="J159" s="165">
        <f>RES_hhdet_emi!J$52</f>
        <v>0</v>
      </c>
      <c r="K159" s="165">
        <f>RES_hhdet_emi!K$52</f>
        <v>0</v>
      </c>
      <c r="L159" s="165">
        <f>RES_hhdet_emi!L$52</f>
        <v>0</v>
      </c>
      <c r="M159" s="165">
        <f>RES_hhdet_emi!M$52</f>
        <v>0</v>
      </c>
      <c r="N159" s="165">
        <f>RES_hhdet_emi!N$52</f>
        <v>0</v>
      </c>
      <c r="O159" s="165">
        <f>RES_hhdet_emi!O$52</f>
        <v>0</v>
      </c>
      <c r="P159" s="165">
        <f>RES_hhdet_emi!P$52</f>
        <v>0</v>
      </c>
      <c r="Q159" s="165">
        <f>RES_hhdet_emi!Q$52</f>
        <v>0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1.4405940815860196</v>
      </c>
      <c r="P165" s="157">
        <f t="shared" si="31"/>
        <v>1.2661179260422315</v>
      </c>
      <c r="Q165" s="157">
        <f t="shared" si="31"/>
        <v>1.8675210730648537</v>
      </c>
    </row>
    <row r="166" spans="1:17" ht="12" customHeight="1" x14ac:dyDescent="0.25">
      <c r="A166" s="23" t="s">
        <v>57</v>
      </c>
      <c r="B166" s="156">
        <f>RES_hhdet_emi!B$59</f>
        <v>0</v>
      </c>
      <c r="C166" s="156">
        <f>RES_hhdet_emi!C$59</f>
        <v>0</v>
      </c>
      <c r="D166" s="156">
        <f>RES_hhdet_emi!D$59</f>
        <v>0</v>
      </c>
      <c r="E166" s="156">
        <f>RES_hhdet_emi!E$59</f>
        <v>0</v>
      </c>
      <c r="F166" s="156">
        <f>RES_hhdet_emi!F$59</f>
        <v>0</v>
      </c>
      <c r="G166" s="156">
        <f>RES_hhdet_emi!G$59</f>
        <v>0</v>
      </c>
      <c r="H166" s="156">
        <f>RES_hhdet_emi!H$59</f>
        <v>0</v>
      </c>
      <c r="I166" s="156">
        <f>RES_hhdet_emi!I$59</f>
        <v>0</v>
      </c>
      <c r="J166" s="156">
        <f>RES_hhdet_emi!J$59</f>
        <v>0</v>
      </c>
      <c r="K166" s="156">
        <f>RES_hhdet_emi!K$59</f>
        <v>0</v>
      </c>
      <c r="L166" s="156">
        <f>RES_hhdet_emi!L$59</f>
        <v>0</v>
      </c>
      <c r="M166" s="156">
        <f>RES_hhdet_emi!M$59</f>
        <v>0</v>
      </c>
      <c r="N166" s="156">
        <f>RES_hhdet_emi!N$59</f>
        <v>0</v>
      </c>
      <c r="O166" s="156">
        <f>RES_hhdet_emi!O$59</f>
        <v>1.4405940815860196</v>
      </c>
      <c r="P166" s="156">
        <f>RES_hhdet_emi!P$59</f>
        <v>1.2661179260422315</v>
      </c>
      <c r="Q166" s="156">
        <f>RES_hhdet_emi!Q$59</f>
        <v>1.8675210730648537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3192.084742034735</v>
      </c>
      <c r="P169" s="168">
        <f t="shared" si="32"/>
        <v>3132.1879902117289</v>
      </c>
      <c r="Q169" s="168">
        <f t="shared" si="32"/>
        <v>3542.7569519236122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821.80099124325739</v>
      </c>
      <c r="P170" s="157">
        <f t="shared" si="33"/>
        <v>785.99244441785925</v>
      </c>
      <c r="Q170" s="157">
        <f t="shared" si="33"/>
        <v>1044.0548656987755</v>
      </c>
    </row>
    <row r="171" spans="1:17" ht="12" customHeight="1" x14ac:dyDescent="0.25">
      <c r="A171" s="23" t="s">
        <v>166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818.68486787085146</v>
      </c>
      <c r="P171" s="156">
        <f t="shared" si="34"/>
        <v>778.11409097628859</v>
      </c>
      <c r="Q171" s="156">
        <f t="shared" si="34"/>
        <v>1017.4669894618668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3.1161233724059367</v>
      </c>
      <c r="P172" s="156">
        <f t="shared" si="34"/>
        <v>7.8783534415706358</v>
      </c>
      <c r="Q172" s="156">
        <f t="shared" si="34"/>
        <v>26.587876236908727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224.19144368714072</v>
      </c>
      <c r="P173" s="157">
        <f t="shared" si="35"/>
        <v>230.15628062071139</v>
      </c>
      <c r="Q173" s="157">
        <f t="shared" si="35"/>
        <v>231.50849040622066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224.19144368714072</v>
      </c>
      <c r="P174" s="156">
        <f t="shared" si="36"/>
        <v>230.15628062071139</v>
      </c>
      <c r="Q174" s="156">
        <f t="shared" si="36"/>
        <v>231.50849040622066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1168.4945372983702</v>
      </c>
      <c r="P175" s="157">
        <f t="shared" si="36"/>
        <v>1169.9069932376597</v>
      </c>
      <c r="Q175" s="157">
        <f t="shared" si="36"/>
        <v>1248.1144712121159</v>
      </c>
    </row>
    <row r="176" spans="1:17" ht="12" customHeight="1" x14ac:dyDescent="0.25">
      <c r="A176" s="167" t="s">
        <v>165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164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1371.754671212798</v>
      </c>
      <c r="P180" s="162">
        <f t="shared" si="40"/>
        <v>1369.0881099484131</v>
      </c>
      <c r="Q180" s="162">
        <f t="shared" si="40"/>
        <v>1448.4537077319096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833.32016357821078</v>
      </c>
      <c r="P181" s="160">
        <f t="shared" si="41"/>
        <v>840.70391354444621</v>
      </c>
      <c r="Q181" s="160">
        <f t="shared" si="41"/>
        <v>907.15516083046521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37.0373761227453</v>
      </c>
      <c r="P182" s="156">
        <f t="shared" si="42"/>
        <v>36.965378968606942</v>
      </c>
      <c r="Q182" s="156">
        <f t="shared" si="42"/>
        <v>97.046398418037782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796.28278745546572</v>
      </c>
      <c r="P183" s="156">
        <f t="shared" si="42"/>
        <v>803.73853457583937</v>
      </c>
      <c r="Q183" s="156">
        <f t="shared" si="42"/>
        <v>810.10876241242738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977.59776980596644</v>
      </c>
      <c r="P184" s="157">
        <f t="shared" si="36"/>
        <v>946.13227193549869</v>
      </c>
      <c r="Q184" s="157">
        <f t="shared" si="36"/>
        <v>1019.0791246065002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1428.710716630816</v>
      </c>
      <c r="P185" s="156">
        <f t="shared" si="43"/>
        <v>1421.2395662080776</v>
      </c>
      <c r="Q185" s="156">
        <f t="shared" si="43"/>
        <v>1533.8105761628469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780.35252271151501</v>
      </c>
      <c r="P186" s="57">
        <f t="shared" si="44"/>
        <v>783.12074753553497</v>
      </c>
      <c r="Q186" s="57">
        <f t="shared" si="44"/>
        <v>866.89740503845042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2736.4385733492727</v>
      </c>
      <c r="P188" s="168">
        <f t="shared" si="45"/>
        <v>2739.9545888578941</v>
      </c>
      <c r="Q188" s="168">
        <f t="shared" si="45"/>
        <v>3049.4191246157093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511.41021964680726</v>
      </c>
      <c r="P189" s="157">
        <f t="shared" si="46"/>
        <v>490.60926662956098</v>
      </c>
      <c r="Q189" s="157">
        <f t="shared" si="46"/>
        <v>651.53002308426505</v>
      </c>
    </row>
    <row r="190" spans="1:17" ht="12" customHeight="1" x14ac:dyDescent="0.25">
      <c r="A190" s="23" t="s">
        <v>166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508.29409627440134</v>
      </c>
      <c r="P190" s="156">
        <f t="shared" si="47"/>
        <v>482.73091318799032</v>
      </c>
      <c r="Q190" s="156">
        <f t="shared" si="47"/>
        <v>624.9421468473563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3.1161233724059372</v>
      </c>
      <c r="P191" s="156">
        <f t="shared" si="47"/>
        <v>7.8783534415706358</v>
      </c>
      <c r="Q191" s="156">
        <f t="shared" si="47"/>
        <v>26.587876236908727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696.67850935575063</v>
      </c>
      <c r="P192" s="157">
        <f t="shared" si="48"/>
        <v>719.06899911407106</v>
      </c>
      <c r="Q192" s="157">
        <f t="shared" si="48"/>
        <v>749.14347663644787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696.67850935575063</v>
      </c>
      <c r="P193" s="156">
        <f t="shared" si="49"/>
        <v>719.06899911407106</v>
      </c>
      <c r="Q193" s="156">
        <f t="shared" si="49"/>
        <v>749.14347663644787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863.52583165767078</v>
      </c>
      <c r="P194" s="157">
        <f t="shared" si="49"/>
        <v>865.37603195076952</v>
      </c>
      <c r="Q194" s="157">
        <f t="shared" si="49"/>
        <v>916.40709677742166</v>
      </c>
    </row>
    <row r="195" spans="1:17" ht="12" customHeight="1" x14ac:dyDescent="0.25">
      <c r="A195" s="167" t="s">
        <v>165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164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889.73588619344082</v>
      </c>
      <c r="P199" s="162">
        <f t="shared" si="53"/>
        <v>888.15871800378125</v>
      </c>
      <c r="Q199" s="162">
        <f t="shared" si="53"/>
        <v>941.74004292701181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820.30565638268865</v>
      </c>
      <c r="P200" s="160">
        <f t="shared" si="54"/>
        <v>827.72120534777116</v>
      </c>
      <c r="Q200" s="160">
        <f t="shared" si="54"/>
        <v>873.29270740893469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24.022868927222735</v>
      </c>
      <c r="P201" s="156">
        <f t="shared" si="55"/>
        <v>23.982670771931588</v>
      </c>
      <c r="Q201" s="156">
        <f t="shared" si="55"/>
        <v>63.183944996506831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796.28278745546595</v>
      </c>
      <c r="P202" s="156">
        <f t="shared" si="55"/>
        <v>803.73853457583959</v>
      </c>
      <c r="Q202" s="156">
        <f t="shared" si="55"/>
        <v>810.10876241242784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664.82401268904425</v>
      </c>
      <c r="P203" s="157">
        <f t="shared" si="56"/>
        <v>664.90029116349274</v>
      </c>
      <c r="Q203" s="157">
        <f t="shared" si="56"/>
        <v>732.33852811757481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677.02133298267472</v>
      </c>
      <c r="P204" s="156">
        <f t="shared" si="57"/>
        <v>673.48098841939986</v>
      </c>
      <c r="Q204" s="156">
        <f t="shared" si="57"/>
        <v>728.08850820743908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659.49083953996728</v>
      </c>
      <c r="P205" s="57">
        <f t="shared" si="58"/>
        <v>661.95621398984781</v>
      </c>
      <c r="Q205" s="57">
        <f t="shared" si="58"/>
        <v>733.59505778205767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317.18367950876143</v>
      </c>
      <c r="P207" s="168">
        <f t="shared" si="59"/>
        <v>290.09570382029318</v>
      </c>
      <c r="Q207" s="168">
        <f t="shared" si="59"/>
        <v>350.98808873061887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218.43168598079194</v>
      </c>
      <c r="P208" s="157">
        <f t="shared" si="60"/>
        <v>207.60707745751833</v>
      </c>
      <c r="Q208" s="157">
        <f t="shared" si="60"/>
        <v>271.46834961778711</v>
      </c>
    </row>
    <row r="209" spans="1:17" ht="12" customHeight="1" x14ac:dyDescent="0.25">
      <c r="A209" s="23" t="s">
        <v>166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218.43168598079194</v>
      </c>
      <c r="P209" s="156">
        <f t="shared" si="61"/>
        <v>207.60707745751833</v>
      </c>
      <c r="Q209" s="156">
        <f t="shared" si="61"/>
        <v>271.46834961778711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165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164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163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98.751993527969518</v>
      </c>
      <c r="P222" s="157">
        <f t="shared" si="68"/>
        <v>82.488626362774866</v>
      </c>
      <c r="Q222" s="157">
        <f t="shared" si="68"/>
        <v>79.519739112831772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324.60434465660643</v>
      </c>
      <c r="P223" s="156">
        <f t="shared" si="69"/>
        <v>322.90689264020176</v>
      </c>
      <c r="Q223" s="156">
        <f t="shared" si="69"/>
        <v>348.48312615503897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25.989605839002451</v>
      </c>
      <c r="P226" s="184">
        <f>P169/RES_summary!P$19</f>
        <v>25.418841553894289</v>
      </c>
      <c r="Q226" s="184">
        <f>Q169/RES_summary!Q$19</f>
        <v>28.647635116106716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6.6910140446018742</v>
      </c>
      <c r="P227" s="178">
        <f>P170/RES_summary!P$19</f>
        <v>6.3786137580666384</v>
      </c>
      <c r="Q227" s="178">
        <f>Q170/RES_summary!Q$19</f>
        <v>8.4424935832796102</v>
      </c>
    </row>
    <row r="228" spans="1:17" ht="12" customHeight="1" x14ac:dyDescent="0.25">
      <c r="A228" s="23" t="s">
        <v>166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6.6656429079499979</v>
      </c>
      <c r="P228" s="177">
        <f>P171/RES_summary!P$19</f>
        <v>6.314678062488122</v>
      </c>
      <c r="Q228" s="177">
        <f>Q171/RES_summary!Q$19</f>
        <v>8.2274972436256579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2.5371136651876541E-2</v>
      </c>
      <c r="P229" s="177">
        <f>P172/RES_summary!P$19</f>
        <v>6.393569557851625E-2</v>
      </c>
      <c r="Q229" s="177">
        <f>Q172/RES_summary!Q$19</f>
        <v>0.21499633965395118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1.8253422840496438</v>
      </c>
      <c r="P230" s="178">
        <f>P173/RES_summary!P$19</f>
        <v>1.8678016926231895</v>
      </c>
      <c r="Q230" s="178">
        <f>Q173/RES_summary!Q$19</f>
        <v>1.8720366227316354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1.8253422840496438</v>
      </c>
      <c r="P231" s="177">
        <f>P174/RES_summary!P$19</f>
        <v>1.8678016926231895</v>
      </c>
      <c r="Q231" s="177">
        <f>Q174/RES_summary!Q$19</f>
        <v>1.8720366227316354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9.5137550859800228</v>
      </c>
      <c r="P232" s="178">
        <f>P175/RES_summary!P$19</f>
        <v>9.4942195637148679</v>
      </c>
      <c r="Q232" s="178">
        <f>Q175/RES_summary!Q$19</f>
        <v>10.092571531050975</v>
      </c>
    </row>
    <row r="233" spans="1:17" ht="12" customHeight="1" x14ac:dyDescent="0.25">
      <c r="A233" s="167" t="s">
        <v>165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164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163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11.168676928641226</v>
      </c>
      <c r="P237" s="180">
        <f>P180/RES_summary!P$19</f>
        <v>11.110646566825917</v>
      </c>
      <c r="Q237" s="180">
        <f>Q180/RES_summary!Q$19</f>
        <v>11.712565627496742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6.7848018894653368</v>
      </c>
      <c r="P238" s="179">
        <f>P181/RES_summary!P$19</f>
        <v>6.8226171733327456</v>
      </c>
      <c r="Q238" s="179">
        <f>Q181/RES_summary!Q$19</f>
        <v>7.3354876989384321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0.30155427707331106</v>
      </c>
      <c r="P239" s="177">
        <f>P182/RES_summary!P$19</f>
        <v>0.29998745730429804</v>
      </c>
      <c r="Q239" s="177">
        <f>Q182/RES_summary!Q$19</f>
        <v>0.78474189704228048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6.4832476123920282</v>
      </c>
      <c r="P240" s="177">
        <f>P183/RES_summary!P$19</f>
        <v>6.5226297160284483</v>
      </c>
      <c r="Q240" s="177">
        <f>Q183/RES_summary!Q$19</f>
        <v>6.5507458018961513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7.9594944243709067</v>
      </c>
      <c r="P241" s="178">
        <f>P184/RES_summary!P$19</f>
        <v>7.6782065394895938</v>
      </c>
      <c r="Q241" s="178">
        <f>Q184/RES_summary!Q$19</f>
        <v>8.2405333790444963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11.632406838774827</v>
      </c>
      <c r="P242" s="177">
        <f>P185/RES_summary!P$19</f>
        <v>11.53387454918583</v>
      </c>
      <c r="Q242" s="177">
        <f>Q185/RES_summary!Q$19</f>
        <v>12.402783007533301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6.3535451342108482</v>
      </c>
      <c r="P243" s="176">
        <f>P186/RES_summary!P$19</f>
        <v>6.3553088963307758</v>
      </c>
      <c r="Q243" s="176">
        <f>Q186/RES_summary!Q$19</f>
        <v>7.0099532312418074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22.279784426605271</v>
      </c>
      <c r="P245" s="184">
        <f>P188/RES_summary!P$19</f>
        <v>22.235725242767575</v>
      </c>
      <c r="Q245" s="184">
        <f>Q188/RES_summary!Q$19</f>
        <v>24.658379782625289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4.1638462336641675</v>
      </c>
      <c r="P246" s="178">
        <f>P189/RES_summary!P$19</f>
        <v>3.981472137783816</v>
      </c>
      <c r="Q246" s="178">
        <f>Q189/RES_summary!Q$19</f>
        <v>5.2684377228791215</v>
      </c>
    </row>
    <row r="247" spans="1:17" ht="12" customHeight="1" x14ac:dyDescent="0.25">
      <c r="A247" s="23" t="s">
        <v>166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4.1384750970122912</v>
      </c>
      <c r="P247" s="177">
        <f>P190/RES_summary!P$19</f>
        <v>3.9175364422052996</v>
      </c>
      <c r="Q247" s="177">
        <f>Q190/RES_summary!Q$19</f>
        <v>5.0534413832251701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2.5371136651876545E-2</v>
      </c>
      <c r="P248" s="177">
        <f>P191/RES_summary!P$19</f>
        <v>6.393569557851625E-2</v>
      </c>
      <c r="Q248" s="177">
        <f>Q191/RES_summary!Q$19</f>
        <v>0.21499633965395118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5.6722804430054552</v>
      </c>
      <c r="P249" s="178">
        <f>P192/RES_summary!P$19</f>
        <v>5.8355057269606538</v>
      </c>
      <c r="Q249" s="178">
        <f>Q192/RES_summary!Q$19</f>
        <v>6.0577649721750699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5.6722804430054552</v>
      </c>
      <c r="P250" s="177">
        <f>P193/RES_summary!P$19</f>
        <v>5.8355057269606538</v>
      </c>
      <c r="Q250" s="177">
        <f>Q193/RES_summary!Q$19</f>
        <v>6.0577649721750699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7.030733144720327</v>
      </c>
      <c r="P251" s="178">
        <f>P194/RES_summary!P$19</f>
        <v>7.0228403625311877</v>
      </c>
      <c r="Q251" s="178">
        <f>Q194/RES_summary!Q$19</f>
        <v>7.410301209637236</v>
      </c>
    </row>
    <row r="252" spans="1:17" ht="12" customHeight="1" x14ac:dyDescent="0.25">
      <c r="A252" s="167" t="s">
        <v>165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164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163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7.2441325502665634</v>
      </c>
      <c r="P256" s="180">
        <f>P199/RES_summary!P$19</f>
        <v>7.2077301229042474</v>
      </c>
      <c r="Q256" s="180">
        <f>Q199/RES_summary!Q$19</f>
        <v>7.615149864952242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6.6788391912492253</v>
      </c>
      <c r="P257" s="179">
        <f>P200/RES_summary!P$19</f>
        <v>6.7172577876180268</v>
      </c>
      <c r="Q257" s="179">
        <f>Q200/RES_summary!Q$19</f>
        <v>7.0616672752061627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0.19559157885719583</v>
      </c>
      <c r="P258" s="177">
        <f>P201/RES_summary!P$19</f>
        <v>0.19462807158957668</v>
      </c>
      <c r="Q258" s="177">
        <f>Q201/RES_summary!Q$19</f>
        <v>0.51092147331000781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6.48324761239203</v>
      </c>
      <c r="P259" s="177">
        <f>P202/RES_summary!P$19</f>
        <v>6.522629716028451</v>
      </c>
      <c r="Q259" s="177">
        <f>Q202/RES_summary!Q$19</f>
        <v>6.5507458018961549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5.4129246052153226</v>
      </c>
      <c r="P260" s="178">
        <f>P203/RES_summary!P$19</f>
        <v>5.3959070154919182</v>
      </c>
      <c r="Q260" s="178">
        <f>Q203/RES_summary!Q$19</f>
        <v>5.9218758779338643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5.512233856799118</v>
      </c>
      <c r="P261" s="177">
        <f>P204/RES_summary!P$19</f>
        <v>5.4655424858568677</v>
      </c>
      <c r="Q261" s="177">
        <f>Q204/RES_summary!Q$19</f>
        <v>5.8875091343852706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5.369502491074547</v>
      </c>
      <c r="P262" s="176">
        <f>P205/RES_summary!P$19</f>
        <v>5.3720147614403793</v>
      </c>
      <c r="Q262" s="176">
        <f>Q205/RES_summary!Q$19</f>
        <v>5.9320364968612012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2.5824749263212028</v>
      </c>
      <c r="P264" s="184">
        <f>P207/RES_summary!P$19</f>
        <v>2.3542318513184197</v>
      </c>
      <c r="Q264" s="184">
        <f>Q207/RES_summary!Q$19</f>
        <v>2.8381790883495133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1.7784469649671242</v>
      </c>
      <c r="P265" s="178">
        <f>P208/RES_summary!P$19</f>
        <v>1.6848067305829222</v>
      </c>
      <c r="Q265" s="178">
        <f>Q208/RES_summary!Q$19</f>
        <v>2.1951622227992278</v>
      </c>
    </row>
    <row r="266" spans="1:17" ht="12" customHeight="1" x14ac:dyDescent="0.25">
      <c r="A266" s="23" t="s">
        <v>166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1.7784469649671242</v>
      </c>
      <c r="P266" s="177">
        <f>P209/RES_summary!P$19</f>
        <v>1.6848067305829222</v>
      </c>
      <c r="Q266" s="177">
        <f>Q209/RES_summary!Q$19</f>
        <v>2.1951622227992278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165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164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163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0.80402796135407884</v>
      </c>
      <c r="P279" s="178">
        <f>P222/RES_summary!P$19</f>
        <v>0.66942512073549743</v>
      </c>
      <c r="Q279" s="178">
        <f>Q222/RES_summary!Q$19</f>
        <v>0.64301686555028537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2.6428931726528395</v>
      </c>
      <c r="P280" s="177">
        <f>P223/RES_summary!P$19</f>
        <v>2.6205065488827204</v>
      </c>
      <c r="Q280" s="177">
        <f>Q223/RES_summary!Q$19</f>
        <v>2.8179233229051035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1.3053504481023368</v>
      </c>
      <c r="P285" s="168">
        <f t="shared" si="71"/>
        <v>9.1545179305668772E-2</v>
      </c>
      <c r="Q285" s="168">
        <f t="shared" si="71"/>
        <v>0.90037617757866517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0.40008346406312267</v>
      </c>
      <c r="P286" s="157">
        <f t="shared" si="72"/>
        <v>2.4812926620266653E-2</v>
      </c>
      <c r="Q286" s="157">
        <f t="shared" si="72"/>
        <v>0.30733925635599341</v>
      </c>
    </row>
    <row r="287" spans="1:17" ht="12" customHeight="1" x14ac:dyDescent="0.25">
      <c r="A287" s="23" t="s">
        <v>166</v>
      </c>
      <c r="B287" s="156"/>
      <c r="C287" s="156">
        <f>RES_hhdet_in_fec!C$45</f>
        <v>0</v>
      </c>
      <c r="D287" s="156">
        <f>RES_hhdet_in_fec!D$45</f>
        <v>0</v>
      </c>
      <c r="E287" s="156">
        <f>RES_hhdet_in_fec!E$45</f>
        <v>0</v>
      </c>
      <c r="F287" s="156">
        <f>RES_hhdet_in_fec!F$45</f>
        <v>0</v>
      </c>
      <c r="G287" s="156">
        <f>RES_hhdet_in_fec!G$45</f>
        <v>0</v>
      </c>
      <c r="H287" s="156">
        <f>RES_hhdet_in_fec!H$45</f>
        <v>0</v>
      </c>
      <c r="I287" s="156">
        <f>RES_hhdet_in_fec!I$45</f>
        <v>0</v>
      </c>
      <c r="J287" s="156">
        <f>RES_hhdet_in_fec!J$45</f>
        <v>0</v>
      </c>
      <c r="K287" s="156">
        <f>RES_hhdet_in_fec!K$45</f>
        <v>0</v>
      </c>
      <c r="L287" s="156">
        <f>RES_hhdet_in_fec!L$45</f>
        <v>0</v>
      </c>
      <c r="M287" s="156">
        <f>RES_hhdet_in_fec!M$45</f>
        <v>0</v>
      </c>
      <c r="N287" s="156">
        <f>RES_hhdet_in_fec!N$45</f>
        <v>0</v>
      </c>
      <c r="O287" s="156">
        <f>RES_hhdet_in_fec!O$45</f>
        <v>0.3985664186390302</v>
      </c>
      <c r="P287" s="156">
        <f>RES_hhdet_in_fec!P$45</f>
        <v>2.4564215570659804E-2</v>
      </c>
      <c r="Q287" s="156">
        <f>RES_hhdet_in_fec!Q$45</f>
        <v>0.29951256220494643</v>
      </c>
    </row>
    <row r="288" spans="1:17" ht="12" customHeight="1" x14ac:dyDescent="0.25">
      <c r="A288" s="23" t="s">
        <v>60</v>
      </c>
      <c r="B288" s="156"/>
      <c r="C288" s="156">
        <f>RES_hhdet_in_fec!C$46</f>
        <v>0</v>
      </c>
      <c r="D288" s="156">
        <f>RES_hhdet_in_fec!D$46</f>
        <v>0</v>
      </c>
      <c r="E288" s="156">
        <f>RES_hhdet_in_fec!E$46</f>
        <v>0</v>
      </c>
      <c r="F288" s="156">
        <f>RES_hhdet_in_fec!F$46</f>
        <v>0</v>
      </c>
      <c r="G288" s="156">
        <f>RES_hhdet_in_fec!G$46</f>
        <v>0</v>
      </c>
      <c r="H288" s="156">
        <f>RES_hhdet_in_fec!H$46</f>
        <v>0</v>
      </c>
      <c r="I288" s="156">
        <f>RES_hhdet_in_fec!I$46</f>
        <v>0</v>
      </c>
      <c r="J288" s="156">
        <f>RES_hhdet_in_fec!J$46</f>
        <v>0</v>
      </c>
      <c r="K288" s="156">
        <f>RES_hhdet_in_fec!K$46</f>
        <v>0</v>
      </c>
      <c r="L288" s="156">
        <f>RES_hhdet_in_fec!L$46</f>
        <v>0</v>
      </c>
      <c r="M288" s="156">
        <f>RES_hhdet_in_fec!M$46</f>
        <v>0</v>
      </c>
      <c r="N288" s="156">
        <f>RES_hhdet_in_fec!N$46</f>
        <v>0</v>
      </c>
      <c r="O288" s="156">
        <f>RES_hhdet_in_fec!O$46</f>
        <v>1.5170454240924546E-3</v>
      </c>
      <c r="P288" s="156">
        <f>RES_hhdet_in_fec!P$46</f>
        <v>2.4871104960684731E-4</v>
      </c>
      <c r="Q288" s="156">
        <f>RES_hhdet_in_fec!Q$46</f>
        <v>7.8266941510469496E-3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0.11497588137378119</v>
      </c>
      <c r="P289" s="157">
        <f t="shared" si="73"/>
        <v>1.4953536748562904E-2</v>
      </c>
      <c r="Q289" s="157">
        <f t="shared" si="73"/>
        <v>7.2044240946677912E-2</v>
      </c>
    </row>
    <row r="290" spans="1:17" ht="12" customHeight="1" x14ac:dyDescent="0.25">
      <c r="A290" s="23" t="s">
        <v>60</v>
      </c>
      <c r="B290" s="156"/>
      <c r="C290" s="156">
        <f>RES_hhdet_in_fec!C$48</f>
        <v>0</v>
      </c>
      <c r="D290" s="156">
        <f>RES_hhdet_in_fec!D$48</f>
        <v>0</v>
      </c>
      <c r="E290" s="156">
        <f>RES_hhdet_in_fec!E$48</f>
        <v>0</v>
      </c>
      <c r="F290" s="156">
        <f>RES_hhdet_in_fec!F$48</f>
        <v>0</v>
      </c>
      <c r="G290" s="156">
        <f>RES_hhdet_in_fec!G$48</f>
        <v>0</v>
      </c>
      <c r="H290" s="156">
        <f>RES_hhdet_in_fec!H$48</f>
        <v>0</v>
      </c>
      <c r="I290" s="156">
        <f>RES_hhdet_in_fec!I$48</f>
        <v>0</v>
      </c>
      <c r="J290" s="156">
        <f>RES_hhdet_in_fec!J$48</f>
        <v>0</v>
      </c>
      <c r="K290" s="156">
        <f>RES_hhdet_in_fec!K$48</f>
        <v>0</v>
      </c>
      <c r="L290" s="156">
        <f>RES_hhdet_in_fec!L$48</f>
        <v>0</v>
      </c>
      <c r="M290" s="156">
        <f>RES_hhdet_in_fec!M$48</f>
        <v>0</v>
      </c>
      <c r="N290" s="156">
        <f>RES_hhdet_in_fec!N$48</f>
        <v>0</v>
      </c>
      <c r="O290" s="156">
        <f>RES_hhdet_in_fec!O$48</f>
        <v>0.11497588137378119</v>
      </c>
      <c r="P290" s="156">
        <f>RES_hhdet_in_fec!P$48</f>
        <v>1.4953536748562904E-2</v>
      </c>
      <c r="Q290" s="156">
        <f>RES_hhdet_in_fec!Q$48</f>
        <v>7.2044240946677912E-2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0.41126797264666382</v>
      </c>
      <c r="P291" s="157">
        <f t="shared" si="74"/>
        <v>2.7859595262838269E-2</v>
      </c>
      <c r="Q291" s="157">
        <f t="shared" si="74"/>
        <v>0.27412377724654968</v>
      </c>
    </row>
    <row r="292" spans="1:17" ht="12" customHeight="1" x14ac:dyDescent="0.25">
      <c r="A292" s="167" t="s">
        <v>165</v>
      </c>
      <c r="B292" s="132"/>
      <c r="C292" s="132">
        <f>RES_hhdet_in_fec!C$50</f>
        <v>0</v>
      </c>
      <c r="D292" s="132">
        <f>RES_hhdet_in_fec!D$50</f>
        <v>0</v>
      </c>
      <c r="E292" s="132">
        <f>RES_hhdet_in_fec!E$50</f>
        <v>0</v>
      </c>
      <c r="F292" s="132">
        <f>RES_hhdet_in_fec!F$50</f>
        <v>0</v>
      </c>
      <c r="G292" s="132">
        <f>RES_hhdet_in_fec!G$50</f>
        <v>0</v>
      </c>
      <c r="H292" s="132">
        <f>RES_hhdet_in_fec!H$50</f>
        <v>0</v>
      </c>
      <c r="I292" s="132">
        <f>RES_hhdet_in_fec!I$50</f>
        <v>0</v>
      </c>
      <c r="J292" s="132">
        <f>RES_hhdet_in_fec!J$50</f>
        <v>0</v>
      </c>
      <c r="K292" s="132">
        <f>RES_hhdet_in_fec!K$50</f>
        <v>0</v>
      </c>
      <c r="L292" s="132">
        <f>RES_hhdet_in_fec!L$50</f>
        <v>0</v>
      </c>
      <c r="M292" s="132">
        <f>RES_hhdet_in_fec!M$50</f>
        <v>0</v>
      </c>
      <c r="N292" s="132">
        <f>RES_hhdet_in_fec!N$50</f>
        <v>0</v>
      </c>
      <c r="O292" s="132">
        <f>RES_hhdet_in_fec!O$50</f>
        <v>0</v>
      </c>
      <c r="P292" s="132">
        <f>RES_hhdet_in_fec!P$50</f>
        <v>0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</v>
      </c>
      <c r="E294" s="165">
        <f>RES_hhdet_in_fec!E$52</f>
        <v>0</v>
      </c>
      <c r="F294" s="165">
        <f>RES_hhdet_in_fec!F$52</f>
        <v>0</v>
      </c>
      <c r="G294" s="165">
        <f>RES_hhdet_in_fec!G$52</f>
        <v>0</v>
      </c>
      <c r="H294" s="165">
        <f>RES_hhdet_in_fec!H$52</f>
        <v>0</v>
      </c>
      <c r="I294" s="165">
        <f>RES_hhdet_in_fec!I$52</f>
        <v>0</v>
      </c>
      <c r="J294" s="165">
        <f>RES_hhdet_in_fec!J$52</f>
        <v>0</v>
      </c>
      <c r="K294" s="165">
        <f>RES_hhdet_in_fec!K$52</f>
        <v>0</v>
      </c>
      <c r="L294" s="165">
        <f>RES_hhdet_in_fec!L$52</f>
        <v>0</v>
      </c>
      <c r="M294" s="165">
        <f>RES_hhdet_in_fec!M$52</f>
        <v>0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0</v>
      </c>
      <c r="E295" s="164">
        <f>RES_hhdet_in_fec!E$53</f>
        <v>0</v>
      </c>
      <c r="F295" s="164">
        <f>RES_hhdet_in_fec!F$53</f>
        <v>0</v>
      </c>
      <c r="G295" s="164">
        <f>RES_hhdet_in_fec!G$53</f>
        <v>0</v>
      </c>
      <c r="H295" s="164">
        <f>RES_hhdet_in_fec!H$53</f>
        <v>0</v>
      </c>
      <c r="I295" s="164">
        <f>RES_hhdet_in_fec!I$53</f>
        <v>0</v>
      </c>
      <c r="J295" s="164">
        <f>RES_hhdet_in_fec!J$53</f>
        <v>0</v>
      </c>
      <c r="K295" s="164">
        <f>RES_hhdet_in_fec!K$53</f>
        <v>0</v>
      </c>
      <c r="L295" s="164">
        <f>RES_hhdet_in_fec!L$53</f>
        <v>0</v>
      </c>
      <c r="M295" s="164">
        <f>RES_hhdet_in_fec!M$53</f>
        <v>0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0</v>
      </c>
      <c r="D296" s="162">
        <f>RES_hhdet_in_fec!D$54</f>
        <v>0</v>
      </c>
      <c r="E296" s="162">
        <f>RES_hhdet_in_fec!E$54</f>
        <v>0</v>
      </c>
      <c r="F296" s="162">
        <f>RES_hhdet_in_fec!F$54</f>
        <v>0</v>
      </c>
      <c r="G296" s="162">
        <f>RES_hhdet_in_fec!G$54</f>
        <v>0</v>
      </c>
      <c r="H296" s="162">
        <f>RES_hhdet_in_fec!H$54</f>
        <v>0</v>
      </c>
      <c r="I296" s="162">
        <f>RES_hhdet_in_fec!I$54</f>
        <v>0</v>
      </c>
      <c r="J296" s="162">
        <f>RES_hhdet_in_fec!J$54</f>
        <v>0</v>
      </c>
      <c r="K296" s="162">
        <f>RES_hhdet_in_fec!K$54</f>
        <v>0</v>
      </c>
      <c r="L296" s="162">
        <f>RES_hhdet_in_fec!L$54</f>
        <v>0</v>
      </c>
      <c r="M296" s="162">
        <f>RES_hhdet_in_fec!M$54</f>
        <v>0</v>
      </c>
      <c r="N296" s="162">
        <f>RES_hhdet_in_fec!N$54</f>
        <v>0</v>
      </c>
      <c r="O296" s="162">
        <f>RES_hhdet_in_fec!O$54</f>
        <v>1.6605876535695948E-2</v>
      </c>
      <c r="P296" s="162">
        <f>RES_hhdet_in_fec!P$54</f>
        <v>5.6079112464074259E-3</v>
      </c>
      <c r="Q296" s="162">
        <f>RES_hhdet_in_fec!Q$54</f>
        <v>3.2172296107801063E-2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0.39466209611096786</v>
      </c>
      <c r="P297" s="160">
        <f t="shared" si="76"/>
        <v>2.2251684016430844E-2</v>
      </c>
      <c r="Q297" s="160">
        <f t="shared" si="76"/>
        <v>0.24195148113874859</v>
      </c>
    </row>
    <row r="298" spans="1:17" ht="12" customHeight="1" x14ac:dyDescent="0.25">
      <c r="A298" s="148" t="s">
        <v>60</v>
      </c>
      <c r="B298" s="156"/>
      <c r="C298" s="156">
        <f>RES_hhdet_in_fec!C$56</f>
        <v>0</v>
      </c>
      <c r="D298" s="156">
        <f>RES_hhdet_in_fec!D$56</f>
        <v>0</v>
      </c>
      <c r="E298" s="156">
        <f>RES_hhdet_in_fec!E$56</f>
        <v>0</v>
      </c>
      <c r="F298" s="156">
        <f>RES_hhdet_in_fec!F$56</f>
        <v>0</v>
      </c>
      <c r="G298" s="156">
        <f>RES_hhdet_in_fec!G$56</f>
        <v>0</v>
      </c>
      <c r="H298" s="156">
        <f>RES_hhdet_in_fec!H$56</f>
        <v>0</v>
      </c>
      <c r="I298" s="156">
        <f>RES_hhdet_in_fec!I$56</f>
        <v>0</v>
      </c>
      <c r="J298" s="156">
        <f>RES_hhdet_in_fec!J$56</f>
        <v>0</v>
      </c>
      <c r="K298" s="156">
        <f>RES_hhdet_in_fec!K$56</f>
        <v>0</v>
      </c>
      <c r="L298" s="156">
        <f>RES_hhdet_in_fec!L$56</f>
        <v>0</v>
      </c>
      <c r="M298" s="156">
        <f>RES_hhdet_in_fec!M$56</f>
        <v>0</v>
      </c>
      <c r="N298" s="156">
        <f>RES_hhdet_in_fec!N$56</f>
        <v>0</v>
      </c>
      <c r="O298" s="156">
        <f>RES_hhdet_in_fec!O$56</f>
        <v>1.7540975406484423E-2</v>
      </c>
      <c r="P298" s="156">
        <f>RES_hhdet_in_fec!P$56</f>
        <v>9.7839669722623885E-4</v>
      </c>
      <c r="Q298" s="156">
        <f>RES_hhdet_in_fec!Q$56</f>
        <v>2.588368655140522E-2</v>
      </c>
    </row>
    <row r="299" spans="1:17" ht="12" customHeight="1" x14ac:dyDescent="0.25">
      <c r="A299" s="148" t="s">
        <v>59</v>
      </c>
      <c r="B299" s="156"/>
      <c r="C299" s="156">
        <f>RES_hhdet_in_fec!C$57</f>
        <v>0</v>
      </c>
      <c r="D299" s="156">
        <f>RES_hhdet_in_fec!D$57</f>
        <v>0</v>
      </c>
      <c r="E299" s="156">
        <f>RES_hhdet_in_fec!E$57</f>
        <v>0</v>
      </c>
      <c r="F299" s="156">
        <f>RES_hhdet_in_fec!F$57</f>
        <v>0</v>
      </c>
      <c r="G299" s="156">
        <f>RES_hhdet_in_fec!G$57</f>
        <v>0</v>
      </c>
      <c r="H299" s="156">
        <f>RES_hhdet_in_fec!H$57</f>
        <v>0</v>
      </c>
      <c r="I299" s="156">
        <f>RES_hhdet_in_fec!I$57</f>
        <v>0</v>
      </c>
      <c r="J299" s="156">
        <f>RES_hhdet_in_fec!J$57</f>
        <v>0</v>
      </c>
      <c r="K299" s="156">
        <f>RES_hhdet_in_fec!K$57</f>
        <v>0</v>
      </c>
      <c r="L299" s="156">
        <f>RES_hhdet_in_fec!L$57</f>
        <v>0</v>
      </c>
      <c r="M299" s="156">
        <f>RES_hhdet_in_fec!M$57</f>
        <v>0</v>
      </c>
      <c r="N299" s="156">
        <f>RES_hhdet_in_fec!N$57</f>
        <v>0</v>
      </c>
      <c r="O299" s="156">
        <f>RES_hhdet_in_fec!O$57</f>
        <v>0.37712112070448345</v>
      </c>
      <c r="P299" s="156">
        <f>RES_hhdet_in_fec!P$57</f>
        <v>2.1273287319204606E-2</v>
      </c>
      <c r="Q299" s="156">
        <f>RES_hhdet_in_fec!Q$57</f>
        <v>0.21606779458734338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0.37902313001876919</v>
      </c>
      <c r="P300" s="157">
        <f t="shared" si="77"/>
        <v>2.3919120674000944E-2</v>
      </c>
      <c r="Q300" s="157">
        <f t="shared" si="77"/>
        <v>0.24686890302944414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0</v>
      </c>
      <c r="D302" s="57">
        <f>RES_hhdet_in_fec!D$60</f>
        <v>0</v>
      </c>
      <c r="E302" s="57">
        <f>RES_hhdet_in_fec!E$60</f>
        <v>0</v>
      </c>
      <c r="F302" s="57">
        <f>RES_hhdet_in_fec!F$60</f>
        <v>0</v>
      </c>
      <c r="G302" s="57">
        <f>RES_hhdet_in_fec!G$60</f>
        <v>0</v>
      </c>
      <c r="H302" s="57">
        <f>RES_hhdet_in_fec!H$60</f>
        <v>0</v>
      </c>
      <c r="I302" s="57">
        <f>RES_hhdet_in_fec!I$60</f>
        <v>0</v>
      </c>
      <c r="J302" s="57">
        <f>RES_hhdet_in_fec!J$60</f>
        <v>0</v>
      </c>
      <c r="K302" s="57">
        <f>RES_hhdet_in_fec!K$60</f>
        <v>0</v>
      </c>
      <c r="L302" s="57">
        <f>RES_hhdet_in_fec!L$60</f>
        <v>0</v>
      </c>
      <c r="M302" s="57">
        <f>RES_hhdet_in_fec!M$60</f>
        <v>0</v>
      </c>
      <c r="N302" s="57">
        <f>RES_hhdet_in_fec!N$60</f>
        <v>0</v>
      </c>
      <c r="O302" s="57">
        <f>RES_hhdet_in_fec!O$60</f>
        <v>0.37902313001876919</v>
      </c>
      <c r="P302" s="57">
        <f>RES_hhdet_in_fec!P$60</f>
        <v>2.3919120674000944E-2</v>
      </c>
      <c r="Q302" s="57">
        <f>RES_hhdet_in_fec!Q$60</f>
        <v>0.24686890302944414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1.3258518796857497</v>
      </c>
      <c r="P304" s="168">
        <f t="shared" si="78"/>
        <v>0.10990436514001414</v>
      </c>
      <c r="Q304" s="168">
        <f t="shared" si="78"/>
        <v>0.89473981011869053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0.24897362550517096</v>
      </c>
      <c r="P305" s="157">
        <f t="shared" si="79"/>
        <v>1.5258804120547434E-2</v>
      </c>
      <c r="Q305" s="157">
        <f t="shared" si="79"/>
        <v>0.18823752597886662</v>
      </c>
    </row>
    <row r="306" spans="1:17" ht="12" customHeight="1" x14ac:dyDescent="0.25">
      <c r="A306" s="23" t="s">
        <v>166</v>
      </c>
      <c r="B306" s="156"/>
      <c r="C306" s="156">
        <f>RES_hhdet_in_tes!C$45</f>
        <v>0</v>
      </c>
      <c r="D306" s="156">
        <f>RES_hhdet_in_tes!D$45</f>
        <v>0</v>
      </c>
      <c r="E306" s="156">
        <f>RES_hhdet_in_tes!E$45</f>
        <v>0</v>
      </c>
      <c r="F306" s="156">
        <f>RES_hhdet_in_tes!F$45</f>
        <v>0</v>
      </c>
      <c r="G306" s="156">
        <f>RES_hhdet_in_tes!G$45</f>
        <v>0</v>
      </c>
      <c r="H306" s="156">
        <f>RES_hhdet_in_tes!H$45</f>
        <v>0</v>
      </c>
      <c r="I306" s="156">
        <f>RES_hhdet_in_tes!I$45</f>
        <v>0</v>
      </c>
      <c r="J306" s="156">
        <f>RES_hhdet_in_tes!J$45</f>
        <v>0</v>
      </c>
      <c r="K306" s="156">
        <f>RES_hhdet_in_tes!K$45</f>
        <v>0</v>
      </c>
      <c r="L306" s="156">
        <f>RES_hhdet_in_tes!L$45</f>
        <v>0</v>
      </c>
      <c r="M306" s="156">
        <f>RES_hhdet_in_tes!M$45</f>
        <v>0</v>
      </c>
      <c r="N306" s="156">
        <f>RES_hhdet_in_tes!N$45</f>
        <v>0</v>
      </c>
      <c r="O306" s="156">
        <f>RES_hhdet_in_tes!O$45</f>
        <v>0.24745658008107851</v>
      </c>
      <c r="P306" s="156">
        <f>RES_hhdet_in_tes!P$45</f>
        <v>1.5013773583755441E-2</v>
      </c>
      <c r="Q306" s="156">
        <f>RES_hhdet_in_tes!Q$45</f>
        <v>0.18055585995191101</v>
      </c>
    </row>
    <row r="307" spans="1:17" ht="12" customHeight="1" x14ac:dyDescent="0.25">
      <c r="A307" s="23" t="s">
        <v>60</v>
      </c>
      <c r="B307" s="156"/>
      <c r="C307" s="156">
        <f>RES_hhdet_in_tes!C$46</f>
        <v>0</v>
      </c>
      <c r="D307" s="156">
        <f>RES_hhdet_in_tes!D$46</f>
        <v>0</v>
      </c>
      <c r="E307" s="156">
        <f>RES_hhdet_in_tes!E$46</f>
        <v>0</v>
      </c>
      <c r="F307" s="156">
        <f>RES_hhdet_in_tes!F$46</f>
        <v>0</v>
      </c>
      <c r="G307" s="156">
        <f>RES_hhdet_in_tes!G$46</f>
        <v>0</v>
      </c>
      <c r="H307" s="156">
        <f>RES_hhdet_in_tes!H$46</f>
        <v>0</v>
      </c>
      <c r="I307" s="156">
        <f>RES_hhdet_in_tes!I$46</f>
        <v>0</v>
      </c>
      <c r="J307" s="156">
        <f>RES_hhdet_in_tes!J$46</f>
        <v>0</v>
      </c>
      <c r="K307" s="156">
        <f>RES_hhdet_in_tes!K$46</f>
        <v>0</v>
      </c>
      <c r="L307" s="156">
        <f>RES_hhdet_in_tes!L$46</f>
        <v>0</v>
      </c>
      <c r="M307" s="156">
        <f>RES_hhdet_in_tes!M$46</f>
        <v>0</v>
      </c>
      <c r="N307" s="156">
        <f>RES_hhdet_in_tes!N$46</f>
        <v>0</v>
      </c>
      <c r="O307" s="156">
        <f>RES_hhdet_in_tes!O$46</f>
        <v>1.5170454240924552E-3</v>
      </c>
      <c r="P307" s="156">
        <f>RES_hhdet_in_tes!P$46</f>
        <v>2.4503053679199245E-4</v>
      </c>
      <c r="Q307" s="156">
        <f>RES_hhdet_in_tes!Q$46</f>
        <v>7.681666026955602E-3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0.3572893966423214</v>
      </c>
      <c r="P308" s="157">
        <f t="shared" si="80"/>
        <v>4.8832326251674461E-2</v>
      </c>
      <c r="Q308" s="157">
        <f t="shared" si="80"/>
        <v>0.24656600052009192</v>
      </c>
    </row>
    <row r="309" spans="1:17" ht="12" customHeight="1" x14ac:dyDescent="0.25">
      <c r="A309" s="23" t="s">
        <v>60</v>
      </c>
      <c r="B309" s="156"/>
      <c r="C309" s="156">
        <f>RES_hhdet_in_tes!C$48</f>
        <v>0</v>
      </c>
      <c r="D309" s="156">
        <f>RES_hhdet_in_tes!D$48</f>
        <v>0</v>
      </c>
      <c r="E309" s="156">
        <f>RES_hhdet_in_tes!E$48</f>
        <v>0</v>
      </c>
      <c r="F309" s="156">
        <f>RES_hhdet_in_tes!F$48</f>
        <v>0</v>
      </c>
      <c r="G309" s="156">
        <f>RES_hhdet_in_tes!G$48</f>
        <v>0</v>
      </c>
      <c r="H309" s="156">
        <f>RES_hhdet_in_tes!H$48</f>
        <v>0</v>
      </c>
      <c r="I309" s="156">
        <f>RES_hhdet_in_tes!I$48</f>
        <v>0</v>
      </c>
      <c r="J309" s="156">
        <f>RES_hhdet_in_tes!J$48</f>
        <v>0</v>
      </c>
      <c r="K309" s="156">
        <f>RES_hhdet_in_tes!K$48</f>
        <v>0</v>
      </c>
      <c r="L309" s="156">
        <f>RES_hhdet_in_tes!L$48</f>
        <v>0</v>
      </c>
      <c r="M309" s="156">
        <f>RES_hhdet_in_tes!M$48</f>
        <v>0</v>
      </c>
      <c r="N309" s="156">
        <f>RES_hhdet_in_tes!N$48</f>
        <v>0</v>
      </c>
      <c r="O309" s="156">
        <f>RES_hhdet_in_tes!O$48</f>
        <v>0.3572893966423214</v>
      </c>
      <c r="P309" s="156">
        <f>RES_hhdet_in_tes!P$48</f>
        <v>4.8832326251674461E-2</v>
      </c>
      <c r="Q309" s="156">
        <f>RES_hhdet_in_tes!Q$48</f>
        <v>0.24656600052009192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0.39926916234128074</v>
      </c>
      <c r="P310" s="157">
        <f t="shared" si="81"/>
        <v>2.556433802264484E-2</v>
      </c>
      <c r="Q310" s="157">
        <f t="shared" si="81"/>
        <v>0.25063226697043955</v>
      </c>
    </row>
    <row r="311" spans="1:17" ht="12" customHeight="1" x14ac:dyDescent="0.25">
      <c r="A311" s="167" t="s">
        <v>165</v>
      </c>
      <c r="B311" s="132"/>
      <c r="C311" s="132">
        <f>RES_hhdet_in_tes!C$50</f>
        <v>0</v>
      </c>
      <c r="D311" s="132">
        <f>RES_hhdet_in_tes!D$50</f>
        <v>0</v>
      </c>
      <c r="E311" s="132">
        <f>RES_hhdet_in_tes!E$50</f>
        <v>0</v>
      </c>
      <c r="F311" s="132">
        <f>RES_hhdet_in_tes!F$50</f>
        <v>0</v>
      </c>
      <c r="G311" s="132">
        <f>RES_hhdet_in_tes!G$50</f>
        <v>0</v>
      </c>
      <c r="H311" s="132">
        <f>RES_hhdet_in_tes!H$50</f>
        <v>0</v>
      </c>
      <c r="I311" s="132">
        <f>RES_hhdet_in_tes!I$50</f>
        <v>0</v>
      </c>
      <c r="J311" s="132">
        <f>RES_hhdet_in_tes!J$50</f>
        <v>0</v>
      </c>
      <c r="K311" s="132">
        <f>RES_hhdet_in_tes!K$50</f>
        <v>0</v>
      </c>
      <c r="L311" s="132">
        <f>RES_hhdet_in_tes!L$50</f>
        <v>0</v>
      </c>
      <c r="M311" s="132">
        <f>RES_hhdet_in_tes!M$50</f>
        <v>0</v>
      </c>
      <c r="N311" s="132">
        <f>RES_hhdet_in_tes!N$50</f>
        <v>0</v>
      </c>
      <c r="O311" s="132">
        <f>RES_hhdet_in_tes!O$50</f>
        <v>0</v>
      </c>
      <c r="P311" s="132">
        <f>RES_hhdet_in_tes!P$50</f>
        <v>0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</v>
      </c>
      <c r="E313" s="165">
        <f>RES_hhdet_in_tes!E$52</f>
        <v>0</v>
      </c>
      <c r="F313" s="165">
        <f>RES_hhdet_in_tes!F$52</f>
        <v>0</v>
      </c>
      <c r="G313" s="165">
        <f>RES_hhdet_in_tes!G$52</f>
        <v>0</v>
      </c>
      <c r="H313" s="165">
        <f>RES_hhdet_in_tes!H$52</f>
        <v>0</v>
      </c>
      <c r="I313" s="165">
        <f>RES_hhdet_in_tes!I$52</f>
        <v>0</v>
      </c>
      <c r="J313" s="165">
        <f>RES_hhdet_in_tes!J$52</f>
        <v>0</v>
      </c>
      <c r="K313" s="165">
        <f>RES_hhdet_in_tes!K$52</f>
        <v>0</v>
      </c>
      <c r="L313" s="165">
        <f>RES_hhdet_in_tes!L$52</f>
        <v>0</v>
      </c>
      <c r="M313" s="165">
        <f>RES_hhdet_in_tes!M$52</f>
        <v>0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0</v>
      </c>
      <c r="E314" s="164">
        <f>RES_hhdet_in_tes!E$53</f>
        <v>0</v>
      </c>
      <c r="F314" s="164">
        <f>RES_hhdet_in_tes!F$53</f>
        <v>0</v>
      </c>
      <c r="G314" s="164">
        <f>RES_hhdet_in_tes!G$53</f>
        <v>0</v>
      </c>
      <c r="H314" s="164">
        <f>RES_hhdet_in_tes!H$53</f>
        <v>0</v>
      </c>
      <c r="I314" s="164">
        <f>RES_hhdet_in_tes!I$53</f>
        <v>0</v>
      </c>
      <c r="J314" s="164">
        <f>RES_hhdet_in_tes!J$53</f>
        <v>0</v>
      </c>
      <c r="K314" s="164">
        <f>RES_hhdet_in_tes!K$53</f>
        <v>0</v>
      </c>
      <c r="L314" s="164">
        <f>RES_hhdet_in_tes!L$53</f>
        <v>0</v>
      </c>
      <c r="M314" s="164">
        <f>RES_hhdet_in_tes!M$53</f>
        <v>0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0</v>
      </c>
      <c r="D315" s="162">
        <f>RES_hhdet_in_tes!D$54</f>
        <v>0</v>
      </c>
      <c r="E315" s="162">
        <f>RES_hhdet_in_tes!E$54</f>
        <v>0</v>
      </c>
      <c r="F315" s="162">
        <f>RES_hhdet_in_tes!F$54</f>
        <v>0</v>
      </c>
      <c r="G315" s="162">
        <f>RES_hhdet_in_tes!G$54</f>
        <v>0</v>
      </c>
      <c r="H315" s="162">
        <f>RES_hhdet_in_tes!H$54</f>
        <v>0</v>
      </c>
      <c r="I315" s="162">
        <f>RES_hhdet_in_tes!I$54</f>
        <v>0</v>
      </c>
      <c r="J315" s="162">
        <f>RES_hhdet_in_tes!J$54</f>
        <v>0</v>
      </c>
      <c r="K315" s="162">
        <f>RES_hhdet_in_tes!K$54</f>
        <v>0</v>
      </c>
      <c r="L315" s="162">
        <f>RES_hhdet_in_tes!L$54</f>
        <v>0</v>
      </c>
      <c r="M315" s="162">
        <f>RES_hhdet_in_tes!M$54</f>
        <v>0</v>
      </c>
      <c r="N315" s="162">
        <f>RES_hhdet_in_tes!N$54</f>
        <v>0</v>
      </c>
      <c r="O315" s="162">
        <f>RES_hhdet_in_tes!O$54</f>
        <v>1.0770762867126627E-2</v>
      </c>
      <c r="P315" s="162">
        <f>RES_hhdet_in_tes!P$54</f>
        <v>3.6497426738718538E-3</v>
      </c>
      <c r="Q315" s="162">
        <f>RES_hhdet_in_tes!Q$54</f>
        <v>2.1002735368867331E-2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0.3884983994741541</v>
      </c>
      <c r="P316" s="160">
        <f t="shared" si="83"/>
        <v>2.1914595348772985E-2</v>
      </c>
      <c r="Q316" s="160">
        <f t="shared" si="83"/>
        <v>0.22962953160157221</v>
      </c>
    </row>
    <row r="317" spans="1:17" ht="12" customHeight="1" x14ac:dyDescent="0.25">
      <c r="A317" s="148" t="s">
        <v>60</v>
      </c>
      <c r="B317" s="156"/>
      <c r="C317" s="156">
        <f>RES_hhdet_in_tes!C$56</f>
        <v>0</v>
      </c>
      <c r="D317" s="156">
        <f>RES_hhdet_in_tes!D$56</f>
        <v>0</v>
      </c>
      <c r="E317" s="156">
        <f>RES_hhdet_in_tes!E$56</f>
        <v>0</v>
      </c>
      <c r="F317" s="156">
        <f>RES_hhdet_in_tes!F$56</f>
        <v>0</v>
      </c>
      <c r="G317" s="156">
        <f>RES_hhdet_in_tes!G$56</f>
        <v>0</v>
      </c>
      <c r="H317" s="156">
        <f>RES_hhdet_in_tes!H$56</f>
        <v>0</v>
      </c>
      <c r="I317" s="156">
        <f>RES_hhdet_in_tes!I$56</f>
        <v>0</v>
      </c>
      <c r="J317" s="156">
        <f>RES_hhdet_in_tes!J$56</f>
        <v>0</v>
      </c>
      <c r="K317" s="156">
        <f>RES_hhdet_in_tes!K$56</f>
        <v>0</v>
      </c>
      <c r="L317" s="156">
        <f>RES_hhdet_in_tes!L$56</f>
        <v>0</v>
      </c>
      <c r="M317" s="156">
        <f>RES_hhdet_in_tes!M$56</f>
        <v>0</v>
      </c>
      <c r="N317" s="156">
        <f>RES_hhdet_in_tes!N$56</f>
        <v>0</v>
      </c>
      <c r="O317" s="156">
        <f>RES_hhdet_in_tes!O$56</f>
        <v>1.1377278769670544E-2</v>
      </c>
      <c r="P317" s="156">
        <f>RES_hhdet_in_tes!P$56</f>
        <v>6.3496080800407256E-4</v>
      </c>
      <c r="Q317" s="156">
        <f>RES_hhdet_in_tes!Q$56</f>
        <v>1.6614016779477488E-2</v>
      </c>
    </row>
    <row r="318" spans="1:17" ht="12" customHeight="1" x14ac:dyDescent="0.25">
      <c r="A318" s="148" t="s">
        <v>59</v>
      </c>
      <c r="B318" s="156"/>
      <c r="C318" s="156">
        <f>RES_hhdet_in_tes!C$57</f>
        <v>0</v>
      </c>
      <c r="D318" s="156">
        <f>RES_hhdet_in_tes!D$57</f>
        <v>0</v>
      </c>
      <c r="E318" s="156">
        <f>RES_hhdet_in_tes!E$57</f>
        <v>0</v>
      </c>
      <c r="F318" s="156">
        <f>RES_hhdet_in_tes!F$57</f>
        <v>0</v>
      </c>
      <c r="G318" s="156">
        <f>RES_hhdet_in_tes!G$57</f>
        <v>0</v>
      </c>
      <c r="H318" s="156">
        <f>RES_hhdet_in_tes!H$57</f>
        <v>0</v>
      </c>
      <c r="I318" s="156">
        <f>RES_hhdet_in_tes!I$57</f>
        <v>0</v>
      </c>
      <c r="J318" s="156">
        <f>RES_hhdet_in_tes!J$57</f>
        <v>0</v>
      </c>
      <c r="K318" s="156">
        <f>RES_hhdet_in_tes!K$57</f>
        <v>0</v>
      </c>
      <c r="L318" s="156">
        <f>RES_hhdet_in_tes!L$57</f>
        <v>0</v>
      </c>
      <c r="M318" s="156">
        <f>RES_hhdet_in_tes!M$57</f>
        <v>0</v>
      </c>
      <c r="N318" s="156">
        <f>RES_hhdet_in_tes!N$57</f>
        <v>0</v>
      </c>
      <c r="O318" s="156">
        <f>RES_hhdet_in_tes!O$57</f>
        <v>0.37712112070448356</v>
      </c>
      <c r="P318" s="156">
        <f>RES_hhdet_in_tes!P$57</f>
        <v>2.1279634540768911E-2</v>
      </c>
      <c r="Q318" s="156">
        <f>RES_hhdet_in_tes!Q$57</f>
        <v>0.21301551482209471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0.32031969519697651</v>
      </c>
      <c r="P319" s="157">
        <f t="shared" si="84"/>
        <v>2.0248896745147415E-2</v>
      </c>
      <c r="Q319" s="157">
        <f t="shared" si="84"/>
        <v>0.20930401664929238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0</v>
      </c>
      <c r="D321" s="57">
        <f>RES_hhdet_in_tes!D$60</f>
        <v>0</v>
      </c>
      <c r="E321" s="57">
        <f>RES_hhdet_in_tes!E$60</f>
        <v>0</v>
      </c>
      <c r="F321" s="57">
        <f>RES_hhdet_in_tes!F$60</f>
        <v>0</v>
      </c>
      <c r="G321" s="57">
        <f>RES_hhdet_in_tes!G$60</f>
        <v>0</v>
      </c>
      <c r="H321" s="57">
        <f>RES_hhdet_in_tes!H$60</f>
        <v>0</v>
      </c>
      <c r="I321" s="57">
        <f>RES_hhdet_in_tes!I$60</f>
        <v>0</v>
      </c>
      <c r="J321" s="57">
        <f>RES_hhdet_in_tes!J$60</f>
        <v>0</v>
      </c>
      <c r="K321" s="57">
        <f>RES_hhdet_in_tes!K$60</f>
        <v>0</v>
      </c>
      <c r="L321" s="57">
        <f>RES_hhdet_in_tes!L$60</f>
        <v>0</v>
      </c>
      <c r="M321" s="57">
        <f>RES_hhdet_in_tes!M$60</f>
        <v>0</v>
      </c>
      <c r="N321" s="57">
        <f>RES_hhdet_in_tes!N$60</f>
        <v>0</v>
      </c>
      <c r="O321" s="57">
        <f>RES_hhdet_in_tes!O$60</f>
        <v>0.32031969519697651</v>
      </c>
      <c r="P321" s="57">
        <f>RES_hhdet_in_tes!P$60</f>
        <v>2.0248896745147415E-2</v>
      </c>
      <c r="Q321" s="57">
        <f>RES_hhdet_in_tes!Q$60</f>
        <v>0.20930401664929238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>
        <f t="shared" si="85"/>
        <v>1.0157056916119476</v>
      </c>
      <c r="P323" s="175">
        <f t="shared" si="85"/>
        <v>1.2005478166473864</v>
      </c>
      <c r="Q323" s="175">
        <f t="shared" si="85"/>
        <v>0.99373998601880797</v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>
        <f t="shared" si="85"/>
        <v>0.62230421366749977</v>
      </c>
      <c r="P324" s="169">
        <f t="shared" si="85"/>
        <v>0.61495382443457425</v>
      </c>
      <c r="Q324" s="169">
        <f t="shared" si="85"/>
        <v>0.61247472324469232</v>
      </c>
    </row>
    <row r="325" spans="1:17" ht="12" customHeight="1" x14ac:dyDescent="0.25">
      <c r="A325" s="23" t="s">
        <v>166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>
        <f t="shared" si="85"/>
        <v>0.62086660719199382</v>
      </c>
      <c r="P325" s="73">
        <f t="shared" si="85"/>
        <v>0.61120508980096711</v>
      </c>
      <c r="Q325" s="73">
        <f t="shared" si="85"/>
        <v>0.60283234406830211</v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>
        <f t="shared" si="85"/>
        <v>1.0000000000000004</v>
      </c>
      <c r="P326" s="73">
        <f t="shared" si="85"/>
        <v>0.98520165139155302</v>
      </c>
      <c r="Q326" s="73">
        <f t="shared" si="85"/>
        <v>0.98147006625115818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>
        <f t="shared" si="85"/>
        <v>3.1075160492207088</v>
      </c>
      <c r="P327" s="169">
        <f t="shared" si="85"/>
        <v>3.265603788105008</v>
      </c>
      <c r="Q327" s="169">
        <f t="shared" si="85"/>
        <v>3.4224248500665411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>
        <f t="shared" si="85"/>
        <v>3.1075160492207088</v>
      </c>
      <c r="P328" s="73">
        <f t="shared" si="85"/>
        <v>3.265603788105008</v>
      </c>
      <c r="Q328" s="73">
        <f t="shared" si="85"/>
        <v>3.4224248500665411</v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>
        <f t="shared" si="85"/>
        <v>0.97082483659457797</v>
      </c>
      <c r="P329" s="169">
        <f t="shared" si="85"/>
        <v>0.91761340326235619</v>
      </c>
      <c r="Q329" s="169">
        <f t="shared" si="85"/>
        <v>0.91430327382734977</v>
      </c>
    </row>
    <row r="330" spans="1:17" ht="12" customHeight="1" x14ac:dyDescent="0.25">
      <c r="A330" s="167" t="s">
        <v>165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>
        <f t="shared" si="85"/>
        <v>0.64861152279277901</v>
      </c>
      <c r="P334" s="171">
        <f t="shared" si="85"/>
        <v>0.65082033461388566</v>
      </c>
      <c r="Q334" s="171">
        <f t="shared" si="85"/>
        <v>0.65282052914385047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>
        <f t="shared" si="85"/>
        <v>0.98438234454853579</v>
      </c>
      <c r="P335" s="170">
        <f t="shared" si="85"/>
        <v>0.9848510940830838</v>
      </c>
      <c r="Q335" s="170">
        <f t="shared" si="85"/>
        <v>0.94907264266710445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>
        <f t="shared" si="85"/>
        <v>0.64861152279277878</v>
      </c>
      <c r="P336" s="73">
        <f t="shared" si="85"/>
        <v>0.64898093973966864</v>
      </c>
      <c r="Q336" s="73">
        <f t="shared" si="85"/>
        <v>0.6418721207460889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>
        <f t="shared" si="85"/>
        <v>1.0000000000000002</v>
      </c>
      <c r="P337" s="73">
        <f t="shared" si="85"/>
        <v>1.0002983658082112</v>
      </c>
      <c r="Q337" s="73">
        <f t="shared" si="85"/>
        <v>0.98587350895547365</v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>
        <f t="shared" si="85"/>
        <v>0.84511912289129765</v>
      </c>
      <c r="P338" s="169">
        <f t="shared" si="85"/>
        <v>0.84655690404025163</v>
      </c>
      <c r="Q338" s="169">
        <f t="shared" si="85"/>
        <v>0.84783467695130732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>
        <f t="shared" si="86"/>
        <v>0.84511912289129765</v>
      </c>
      <c r="P340" s="65">
        <f t="shared" si="86"/>
        <v>0.84655690404025163</v>
      </c>
      <c r="Q340" s="65">
        <f t="shared" si="86"/>
        <v>0.84783467695130732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1.2365199502343975</v>
      </c>
      <c r="P342" s="168">
        <f t="shared" si="87"/>
        <v>7.6208484193667686E-2</v>
      </c>
      <c r="Q342" s="168">
        <f t="shared" si="87"/>
        <v>0.9292134038207952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1.2365199502343975</v>
      </c>
      <c r="P343" s="157">
        <f t="shared" si="88"/>
        <v>7.6208484193667686E-2</v>
      </c>
      <c r="Q343" s="157">
        <f t="shared" si="88"/>
        <v>0.9292134038207952</v>
      </c>
    </row>
    <row r="344" spans="1:17" ht="12" customHeight="1" x14ac:dyDescent="0.25">
      <c r="A344" s="23" t="s">
        <v>166</v>
      </c>
      <c r="B344" s="156"/>
      <c r="C344" s="156">
        <f>RES_hhdet_in_emi!C$45</f>
        <v>0</v>
      </c>
      <c r="D344" s="156">
        <f>RES_hhdet_in_emi!D$45</f>
        <v>0</v>
      </c>
      <c r="E344" s="156">
        <f>RES_hhdet_in_emi!E$45</f>
        <v>0</v>
      </c>
      <c r="F344" s="156">
        <f>RES_hhdet_in_emi!F$45</f>
        <v>0</v>
      </c>
      <c r="G344" s="156">
        <f>RES_hhdet_in_emi!G$45</f>
        <v>0</v>
      </c>
      <c r="H344" s="156">
        <f>RES_hhdet_in_emi!H$45</f>
        <v>0</v>
      </c>
      <c r="I344" s="156">
        <f>RES_hhdet_in_emi!I$45</f>
        <v>0</v>
      </c>
      <c r="J344" s="156">
        <f>RES_hhdet_in_emi!J$45</f>
        <v>0</v>
      </c>
      <c r="K344" s="156">
        <f>RES_hhdet_in_emi!K$45</f>
        <v>0</v>
      </c>
      <c r="L344" s="156">
        <f>RES_hhdet_in_emi!L$45</f>
        <v>0</v>
      </c>
      <c r="M344" s="156">
        <f>RES_hhdet_in_emi!M$45</f>
        <v>0</v>
      </c>
      <c r="N344" s="156">
        <f>RES_hhdet_in_emi!N$45</f>
        <v>0</v>
      </c>
      <c r="O344" s="156">
        <f>RES_hhdet_in_emi!O$45</f>
        <v>1.2365199502343975</v>
      </c>
      <c r="P344" s="156">
        <f>RES_hhdet_in_emi!P$45</f>
        <v>7.6208484193667686E-2</v>
      </c>
      <c r="Q344" s="156">
        <f>RES_hhdet_in_emi!Q$45</f>
        <v>0.9292134038207952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165</v>
      </c>
      <c r="B349" s="132"/>
      <c r="C349" s="132">
        <f>RES_hhdet_in_emi!C$50</f>
        <v>0</v>
      </c>
      <c r="D349" s="132">
        <f>RES_hhdet_in_emi!D$50</f>
        <v>0</v>
      </c>
      <c r="E349" s="132">
        <f>RES_hhdet_in_emi!E$50</f>
        <v>0</v>
      </c>
      <c r="F349" s="132">
        <f>RES_hhdet_in_emi!F$50</f>
        <v>0</v>
      </c>
      <c r="G349" s="132">
        <f>RES_hhdet_in_emi!G$50</f>
        <v>0</v>
      </c>
      <c r="H349" s="132">
        <f>RES_hhdet_in_emi!H$50</f>
        <v>0</v>
      </c>
      <c r="I349" s="132">
        <f>RES_hhdet_in_emi!I$50</f>
        <v>0</v>
      </c>
      <c r="J349" s="132">
        <f>RES_hhdet_in_emi!J$50</f>
        <v>0</v>
      </c>
      <c r="K349" s="132">
        <f>RES_hhdet_in_emi!K$50</f>
        <v>0</v>
      </c>
      <c r="L349" s="132">
        <f>RES_hhdet_in_emi!L$50</f>
        <v>0</v>
      </c>
      <c r="M349" s="132">
        <f>RES_hhdet_in_emi!M$50</f>
        <v>0</v>
      </c>
      <c r="N349" s="132">
        <f>RES_hhdet_in_emi!N$50</f>
        <v>0</v>
      </c>
      <c r="O349" s="132">
        <f>RES_hhdet_in_emi!O$50</f>
        <v>0</v>
      </c>
      <c r="P349" s="132">
        <f>RES_hhdet_in_emi!P$50</f>
        <v>0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</v>
      </c>
      <c r="E351" s="165">
        <f>RES_hhdet_in_emi!E$52</f>
        <v>0</v>
      </c>
      <c r="F351" s="165">
        <f>RES_hhdet_in_emi!F$52</f>
        <v>0</v>
      </c>
      <c r="G351" s="165">
        <f>RES_hhdet_in_emi!G$52</f>
        <v>0</v>
      </c>
      <c r="H351" s="165">
        <f>RES_hhdet_in_emi!H$52</f>
        <v>0</v>
      </c>
      <c r="I351" s="165">
        <f>RES_hhdet_in_emi!I$52</f>
        <v>0</v>
      </c>
      <c r="J351" s="165">
        <f>RES_hhdet_in_emi!J$52</f>
        <v>0</v>
      </c>
      <c r="K351" s="165">
        <f>RES_hhdet_in_emi!K$52</f>
        <v>0</v>
      </c>
      <c r="L351" s="165">
        <f>RES_hhdet_in_emi!L$52</f>
        <v>0</v>
      </c>
      <c r="M351" s="165">
        <f>RES_hhdet_in_emi!M$52</f>
        <v>0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2687.523358136013</v>
      </c>
      <c r="P361" s="168">
        <f t="shared" si="94"/>
        <v>2992.5630036242324</v>
      </c>
      <c r="Q361" s="168">
        <f t="shared" si="94"/>
        <v>3155.5303263904143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823.7126332141238</v>
      </c>
      <c r="P362" s="157">
        <f t="shared" si="95"/>
        <v>811.12131494678056</v>
      </c>
      <c r="Q362" s="157">
        <f t="shared" si="95"/>
        <v>1077.1257259712233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820.58926123495223</v>
      </c>
      <c r="P363" s="156">
        <f t="shared" si="96"/>
        <v>802.99108360864705</v>
      </c>
      <c r="Q363" s="156">
        <f t="shared" si="96"/>
        <v>1049.6956679976456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3.1233719791715195</v>
      </c>
      <c r="P364" s="156">
        <f t="shared" si="96"/>
        <v>8.1302313381335427</v>
      </c>
      <c r="Q364" s="156">
        <f t="shared" si="96"/>
        <v>27.430057973577757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236.71832132399689</v>
      </c>
      <c r="P365" s="157">
        <f t="shared" si="97"/>
        <v>488.82312740539601</v>
      </c>
      <c r="Q365" s="157">
        <f t="shared" si="97"/>
        <v>252.49200590845027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236.71832132399689</v>
      </c>
      <c r="P366" s="156">
        <f t="shared" si="96"/>
        <v>488.82312740539601</v>
      </c>
      <c r="Q366" s="156">
        <f t="shared" si="96"/>
        <v>252.49200590845027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846.73988088637736</v>
      </c>
      <c r="P367" s="157">
        <f t="shared" si="98"/>
        <v>910.7152851941828</v>
      </c>
      <c r="Q367" s="157">
        <f t="shared" si="98"/>
        <v>960.71610269875589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1371.7546712127983</v>
      </c>
      <c r="P372" s="162">
        <f t="shared" si="102"/>
        <v>1364.4182486863954</v>
      </c>
      <c r="Q372" s="162">
        <f t="shared" si="102"/>
        <v>1442.140372002078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833.32016357821078</v>
      </c>
      <c r="P373" s="160">
        <f t="shared" si="103"/>
        <v>840.29554698021707</v>
      </c>
      <c r="Q373" s="160">
        <f t="shared" si="103"/>
        <v>919.88350151881968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37.0373761227453</v>
      </c>
      <c r="P374" s="156">
        <f t="shared" si="104"/>
        <v>36.947423271527803</v>
      </c>
      <c r="Q374" s="156">
        <f t="shared" si="104"/>
        <v>98.408061422315654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796.28278745546572</v>
      </c>
      <c r="P375" s="156">
        <f t="shared" si="104"/>
        <v>803.34812370868929</v>
      </c>
      <c r="Q375" s="156">
        <f t="shared" si="104"/>
        <v>821.47544009650403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780.35252271151501</v>
      </c>
      <c r="P376" s="157">
        <f t="shared" si="105"/>
        <v>781.90327607787333</v>
      </c>
      <c r="Q376" s="157">
        <f t="shared" si="105"/>
        <v>865.19649181198463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780.35252271151501</v>
      </c>
      <c r="P378" s="57">
        <f t="shared" si="107"/>
        <v>781.90327607787333</v>
      </c>
      <c r="Q378" s="57">
        <f t="shared" si="107"/>
        <v>865.19649181198463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2729.7327711988028</v>
      </c>
      <c r="P380" s="168">
        <f t="shared" si="108"/>
        <v>3592.7149801808177</v>
      </c>
      <c r="Q380" s="168">
        <f t="shared" si="108"/>
        <v>3135.7766624291353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512.59984250030107</v>
      </c>
      <c r="P381" s="157">
        <f t="shared" si="109"/>
        <v>498.80215470692343</v>
      </c>
      <c r="Q381" s="157">
        <f t="shared" si="109"/>
        <v>659.71228091396347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509.4764705211295</v>
      </c>
      <c r="P382" s="156">
        <f t="shared" si="110"/>
        <v>490.79223736639892</v>
      </c>
      <c r="Q382" s="156">
        <f t="shared" si="110"/>
        <v>632.79050009736295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3.12337197917152</v>
      </c>
      <c r="P383" s="156">
        <f t="shared" si="110"/>
        <v>8.0099173405245221</v>
      </c>
      <c r="Q383" s="156">
        <f t="shared" si="110"/>
        <v>26.921780816600471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735.60598265890496</v>
      </c>
      <c r="P384" s="157">
        <f t="shared" si="111"/>
        <v>1596.3026565683979</v>
      </c>
      <c r="Q384" s="157">
        <f t="shared" si="111"/>
        <v>864.13491546422824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735.60598265890496</v>
      </c>
      <c r="P385" s="156">
        <f t="shared" si="112"/>
        <v>1596.3026565683979</v>
      </c>
      <c r="Q385" s="156">
        <f t="shared" si="112"/>
        <v>864.13491546422824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822.03610649962945</v>
      </c>
      <c r="P386" s="157">
        <f t="shared" si="113"/>
        <v>835.68455225008142</v>
      </c>
      <c r="Q386" s="157">
        <f t="shared" si="113"/>
        <v>878.38587791612497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889.73588619344082</v>
      </c>
      <c r="P391" s="162">
        <f t="shared" si="116"/>
        <v>887.99114116337182</v>
      </c>
      <c r="Q391" s="162">
        <f t="shared" si="116"/>
        <v>941.45884075010599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820.30565638268865</v>
      </c>
      <c r="P392" s="160">
        <f t="shared" si="117"/>
        <v>827.56598879661021</v>
      </c>
      <c r="Q392" s="160">
        <f t="shared" si="117"/>
        <v>873.03626573233566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24.022868927222735</v>
      </c>
      <c r="P393" s="156">
        <f t="shared" si="117"/>
        <v>23.978173475715419</v>
      </c>
      <c r="Q393" s="156">
        <f t="shared" si="117"/>
        <v>63.165391083653113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796.28278745546595</v>
      </c>
      <c r="P394" s="156">
        <f t="shared" si="117"/>
        <v>803.58781532089472</v>
      </c>
      <c r="Q394" s="156">
        <f t="shared" si="117"/>
        <v>809.8708746486825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659.49083953996706</v>
      </c>
      <c r="P395" s="157">
        <f t="shared" si="118"/>
        <v>661.9256166554145</v>
      </c>
      <c r="Q395" s="157">
        <f t="shared" si="118"/>
        <v>733.54358813481838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659.49083953996706</v>
      </c>
      <c r="P397" s="57">
        <f t="shared" si="120"/>
        <v>661.9256166554145</v>
      </c>
      <c r="Q397" s="57">
        <f t="shared" si="120"/>
        <v>733.54358813481838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218.93979339747466</v>
      </c>
      <c r="P399" s="168">
        <f t="shared" si="121"/>
        <v>214.24445852570599</v>
      </c>
      <c r="Q399" s="168">
        <f t="shared" si="121"/>
        <v>280.06721942200306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218.93979339747466</v>
      </c>
      <c r="P400" s="157">
        <f t="shared" si="122"/>
        <v>214.24445852570599</v>
      </c>
      <c r="Q400" s="157">
        <f t="shared" si="122"/>
        <v>280.06721942200306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218.93979339747466</v>
      </c>
      <c r="P401" s="156">
        <f t="shared" si="123"/>
        <v>214.24445852570599</v>
      </c>
      <c r="Q401" s="156">
        <f t="shared" si="123"/>
        <v>280.06721942200306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20.449877680827932</v>
      </c>
      <c r="P418" s="184">
        <f>P361/RES_summary!P$21</f>
        <v>22.591743815858543</v>
      </c>
      <c r="Q418" s="184">
        <f>Q361/RES_summary!Q$21</f>
        <v>23.61562784893021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6.2677864891431447</v>
      </c>
      <c r="P419" s="178">
        <f>P362/RES_summary!P$21</f>
        <v>6.1233948721104197</v>
      </c>
      <c r="Q419" s="178">
        <f>Q362/RES_summary!Q$21</f>
        <v>8.0610856686465038</v>
      </c>
    </row>
    <row r="420" spans="1:17" ht="12" customHeight="1" x14ac:dyDescent="0.25">
      <c r="A420" s="23" t="s">
        <v>166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6.2440201561985686</v>
      </c>
      <c r="P420" s="177">
        <f>P363/RES_summary!P$21</f>
        <v>6.0620173494543117</v>
      </c>
      <c r="Q420" s="177">
        <f>Q363/RES_summary!Q$21</f>
        <v>7.8558022538236196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2.3766332944575096E-2</v>
      </c>
      <c r="P421" s="177">
        <f>P364/RES_summary!P$21</f>
        <v>6.137752265610829E-2</v>
      </c>
      <c r="Q421" s="177">
        <f>Q364/RES_summary!Q$21</f>
        <v>0.2052834148228837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1.801234843683047</v>
      </c>
      <c r="P422" s="178">
        <f>P365/RES_summary!P$21</f>
        <v>3.6902704645600077</v>
      </c>
      <c r="Q422" s="178">
        <f>Q365/RES_summary!Q$21</f>
        <v>1.8896212774429582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1.801234843683047</v>
      </c>
      <c r="P423" s="177">
        <f>P366/RES_summary!P$21</f>
        <v>3.6902704645600077</v>
      </c>
      <c r="Q423" s="177">
        <f>Q366/RES_summary!Q$21</f>
        <v>1.8896212774429582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6.4430052074467952</v>
      </c>
      <c r="P424" s="178">
        <f>P367/RES_summary!P$21</f>
        <v>6.875259230090057</v>
      </c>
      <c r="Q424" s="178">
        <f>Q367/RES_summary!Q$21</f>
        <v>7.1898893698039519</v>
      </c>
    </row>
    <row r="425" spans="1:17" ht="12" customHeight="1" x14ac:dyDescent="0.25">
      <c r="A425" s="167" t="s">
        <v>165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10.437942855262197</v>
      </c>
      <c r="P429" s="180">
        <f>P372/RES_summary!P$21</f>
        <v>10.300397182841058</v>
      </c>
      <c r="Q429" s="180">
        <f>Q372/RES_summary!Q$21</f>
        <v>10.792813507856993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6.3408920196181198</v>
      </c>
      <c r="P430" s="179">
        <f>P373/RES_summary!P$21</f>
        <v>6.3436397843564079</v>
      </c>
      <c r="Q430" s="179">
        <f>Q373/RES_summary!Q$21</f>
        <v>6.8843028553900014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0.28182445709207737</v>
      </c>
      <c r="P431" s="177">
        <f>P374/RES_summary!P$21</f>
        <v>0.2789270335145993</v>
      </c>
      <c r="Q431" s="177">
        <f>Q374/RES_summary!Q$21</f>
        <v>0.73647467002557399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6.0590675625260442</v>
      </c>
      <c r="P432" s="177">
        <f>P375/RES_summary!P$21</f>
        <v>6.0647127508418093</v>
      </c>
      <c r="Q432" s="177">
        <f>Q375/RES_summary!Q$21</f>
        <v>6.1478281853644274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5.9378511405549457</v>
      </c>
      <c r="P433" s="178">
        <f>P376/RES_summary!P$21</f>
        <v>5.9028192490980613</v>
      </c>
      <c r="Q433" s="178">
        <f>Q376/RES_summary!Q$21</f>
        <v>6.4750315330367947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5.9378511405549457</v>
      </c>
      <c r="P435" s="176">
        <f>P378/RES_summary!P$21</f>
        <v>5.9028192490980613</v>
      </c>
      <c r="Q435" s="176">
        <f>Q378/RES_summary!Q$21</f>
        <v>6.4750315330367947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20.771057153185062</v>
      </c>
      <c r="P437" s="184">
        <f>P380/RES_summary!P$21</f>
        <v>27.122468712386073</v>
      </c>
      <c r="Q437" s="184">
        <f>Q380/RES_summary!Q$21</f>
        <v>23.467793688421281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3.9004699425620042</v>
      </c>
      <c r="P438" s="178">
        <f>P381/RES_summary!P$21</f>
        <v>3.7656050951273627</v>
      </c>
      <c r="Q438" s="178">
        <f>Q381/RES_summary!Q$21</f>
        <v>4.937211213956024</v>
      </c>
    </row>
    <row r="439" spans="1:17" ht="12" customHeight="1" x14ac:dyDescent="0.25">
      <c r="A439" s="23" t="s">
        <v>166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3.876703609617429</v>
      </c>
      <c r="P439" s="177">
        <f>P382/RES_summary!P$21</f>
        <v>3.7051358584482426</v>
      </c>
      <c r="Q439" s="177">
        <f>Q382/RES_summary!Q$21</f>
        <v>4.7357316872095438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2.37663329445751E-2</v>
      </c>
      <c r="P440" s="177">
        <f>P383/RES_summary!P$21</f>
        <v>6.0469236679120346E-2</v>
      </c>
      <c r="Q440" s="177">
        <f>Q383/RES_summary!Q$21</f>
        <v>0.20147952674647965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5.597366185160622</v>
      </c>
      <c r="P441" s="178">
        <f>P384/RES_summary!P$21</f>
        <v>12.050961208199187</v>
      </c>
      <c r="Q441" s="178">
        <f>Q384/RES_summary!Q$21</f>
        <v>6.4670868171352627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5.597366185160622</v>
      </c>
      <c r="P442" s="177">
        <f>P385/RES_summary!P$21</f>
        <v>12.050961208199187</v>
      </c>
      <c r="Q442" s="177">
        <f>Q385/RES_summary!Q$21</f>
        <v>6.4670868171352627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6.2550294776975477</v>
      </c>
      <c r="P443" s="178">
        <f>P386/RES_summary!P$21</f>
        <v>6.3088300204338648</v>
      </c>
      <c r="Q443" s="178">
        <f>Q386/RES_summary!Q$21</f>
        <v>6.5737393892682148</v>
      </c>
    </row>
    <row r="444" spans="1:17" ht="12" customHeight="1" x14ac:dyDescent="0.25">
      <c r="A444" s="167" t="s">
        <v>165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6.7701700101756197</v>
      </c>
      <c r="P448" s="180">
        <f>P391/RES_summary!P$21</f>
        <v>6.7037079411925431</v>
      </c>
      <c r="Q448" s="180">
        <f>Q391/RES_summary!Q$21</f>
        <v>7.0457702251500987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6.2418621528007856</v>
      </c>
      <c r="P449" s="179">
        <f>P392/RES_summary!P$21</f>
        <v>6.2475405820923875</v>
      </c>
      <c r="Q449" s="179">
        <f>Q392/RES_summary!Q$21</f>
        <v>6.5337035038856826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0.18279459027474046</v>
      </c>
      <c r="P450" s="177">
        <f>P393/RES_summary!P$21</f>
        <v>0.18101832832910275</v>
      </c>
      <c r="Q450" s="177">
        <f>Q393/RES_summary!Q$21</f>
        <v>0.47272255832509108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6.0590675625260459</v>
      </c>
      <c r="P451" s="177">
        <f>P394/RES_summary!P$21</f>
        <v>6.0665222537632841</v>
      </c>
      <c r="Q451" s="177">
        <f>Q394/RES_summary!Q$21</f>
        <v>6.0609809455605905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5.0181915477648875</v>
      </c>
      <c r="P452" s="178">
        <f>P395/RES_summary!P$21</f>
        <v>4.9970723886256572</v>
      </c>
      <c r="Q452" s="178">
        <f>Q395/RES_summary!Q$21</f>
        <v>5.4897562680617789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5.0181915477648875</v>
      </c>
      <c r="P454" s="176">
        <f>P397/RES_summary!P$21</f>
        <v>4.9970723886256572</v>
      </c>
      <c r="Q454" s="176">
        <f>Q397/RES_summary!Q$21</f>
        <v>5.4897562680617789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1.665954634734566</v>
      </c>
      <c r="P456" s="184">
        <f>P399/RES_summary!P$21</f>
        <v>1.6173948268150966</v>
      </c>
      <c r="Q456" s="184">
        <f>Q399/RES_summary!Q$21</f>
        <v>2.0959910197156502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1.665954634734566</v>
      </c>
      <c r="P457" s="178">
        <f>P400/RES_summary!P$21</f>
        <v>1.6173948268150966</v>
      </c>
      <c r="Q457" s="178">
        <f>Q400/RES_summary!Q$21</f>
        <v>2.0959910197156502</v>
      </c>
    </row>
    <row r="458" spans="1:17" ht="12" customHeight="1" x14ac:dyDescent="0.25">
      <c r="A458" s="23" t="s">
        <v>166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1.665954634734566</v>
      </c>
      <c r="P458" s="177">
        <f>P401/RES_summary!P$21</f>
        <v>1.6173948268150966</v>
      </c>
      <c r="Q458" s="177">
        <f>Q401/RES_summary!Q$21</f>
        <v>2.0959910197156502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165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0</v>
      </c>
      <c r="C5" s="151">
        <f>RES_hhdet_num!C$62</f>
        <v>0</v>
      </c>
      <c r="D5" s="151">
        <f>RES_hhdet_num!D$62</f>
        <v>0</v>
      </c>
      <c r="E5" s="151">
        <f>RES_hhdet_num!E$62</f>
        <v>0</v>
      </c>
      <c r="F5" s="151">
        <f>RES_hhdet_num!F$62</f>
        <v>0</v>
      </c>
      <c r="G5" s="151">
        <f>RES_hhdet_num!G$62</f>
        <v>0</v>
      </c>
      <c r="H5" s="151">
        <f>RES_hhdet_num!H$62</f>
        <v>0</v>
      </c>
      <c r="I5" s="151">
        <f>RES_hhdet_num!I$62</f>
        <v>0</v>
      </c>
      <c r="J5" s="151">
        <f>RES_hhdet_num!J$62</f>
        <v>0</v>
      </c>
      <c r="K5" s="151">
        <f>RES_hhdet_num!K$62</f>
        <v>0</v>
      </c>
      <c r="L5" s="151">
        <f>RES_hhdet_num!L$62</f>
        <v>0</v>
      </c>
      <c r="M5" s="151">
        <f>RES_hhdet_num!M$62</f>
        <v>0</v>
      </c>
      <c r="N5" s="151">
        <f>RES_hhdet_num!N$62</f>
        <v>0</v>
      </c>
      <c r="O5" s="151">
        <f>RES_hhdet_num!O$62</f>
        <v>0</v>
      </c>
      <c r="P5" s="151">
        <f>RES_hhdet_num!P$62</f>
        <v>0</v>
      </c>
      <c r="Q5" s="151">
        <f>RES_hhdet_num!Q$62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0</v>
      </c>
      <c r="C7" s="67">
        <f>RES_hhdet_num!C$64</f>
        <v>0</v>
      </c>
      <c r="D7" s="67">
        <f>RES_hhdet_num!D$64</f>
        <v>0</v>
      </c>
      <c r="E7" s="67">
        <f>RES_hhdet_num!E$64</f>
        <v>0</v>
      </c>
      <c r="F7" s="67">
        <f>RES_hhdet_num!F$64</f>
        <v>0</v>
      </c>
      <c r="G7" s="67">
        <f>RES_hhdet_num!G$64</f>
        <v>0</v>
      </c>
      <c r="H7" s="67">
        <f>RES_hhdet_num!H$64</f>
        <v>0</v>
      </c>
      <c r="I7" s="67">
        <f>RES_hhdet_num!I$64</f>
        <v>0</v>
      </c>
      <c r="J7" s="67">
        <f>RES_hhdet_num!J$64</f>
        <v>0</v>
      </c>
      <c r="K7" s="67">
        <f>RES_hhdet_num!K$64</f>
        <v>0</v>
      </c>
      <c r="L7" s="67">
        <f>RES_hhdet_num!L$64</f>
        <v>0</v>
      </c>
      <c r="M7" s="67">
        <f>RES_hhdet_num!M$64</f>
        <v>0</v>
      </c>
      <c r="N7" s="67">
        <f>RES_hhdet_num!N$64</f>
        <v>0</v>
      </c>
      <c r="O7" s="67">
        <f>RES_hhdet_num!O$64</f>
        <v>0</v>
      </c>
      <c r="P7" s="67">
        <f>RES_hhdet_num!P$64</f>
        <v>0</v>
      </c>
      <c r="Q7" s="67">
        <f>RES_hhdet_num!Q$64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0</v>
      </c>
      <c r="C9" s="67">
        <f>RES_hhdet_num!C$67</f>
        <v>0</v>
      </c>
      <c r="D9" s="67">
        <f>RES_hhdet_num!D$67</f>
        <v>0</v>
      </c>
      <c r="E9" s="67">
        <f>RES_hhdet_num!E$67</f>
        <v>0</v>
      </c>
      <c r="F9" s="67">
        <f>RES_hhdet_num!F$67</f>
        <v>0</v>
      </c>
      <c r="G9" s="67">
        <f>RES_hhdet_num!G$67</f>
        <v>0</v>
      </c>
      <c r="H9" s="67">
        <f>RES_hhdet_num!H$67</f>
        <v>0</v>
      </c>
      <c r="I9" s="67">
        <f>RES_hhdet_num!I$67</f>
        <v>0</v>
      </c>
      <c r="J9" s="67">
        <f>RES_hhdet_num!J$67</f>
        <v>0</v>
      </c>
      <c r="K9" s="67">
        <f>RES_hhdet_num!K$67</f>
        <v>0</v>
      </c>
      <c r="L9" s="67">
        <f>RES_hhdet_num!L$67</f>
        <v>0</v>
      </c>
      <c r="M9" s="67">
        <f>RES_hhdet_num!M$67</f>
        <v>0</v>
      </c>
      <c r="N9" s="67">
        <f>RES_hhdet_num!N$67</f>
        <v>0</v>
      </c>
      <c r="O9" s="67">
        <f>RES_hhdet_num!O$67</f>
        <v>0</v>
      </c>
      <c r="P9" s="67">
        <f>RES_hhdet_num!P$67</f>
        <v>0</v>
      </c>
      <c r="Q9" s="67">
        <f>RES_hhdet_num!Q$67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0</v>
      </c>
      <c r="C11" s="67">
        <f>RES_hhdet_num!C$69</f>
        <v>0</v>
      </c>
      <c r="D11" s="67">
        <f>RES_hhdet_num!D$69</f>
        <v>0</v>
      </c>
      <c r="E11" s="67">
        <f>RES_hhdet_num!E$69</f>
        <v>0</v>
      </c>
      <c r="F11" s="67">
        <f>RES_hhdet_num!F$69</f>
        <v>0</v>
      </c>
      <c r="G11" s="67">
        <f>RES_hhdet_num!G$69</f>
        <v>0</v>
      </c>
      <c r="H11" s="67">
        <f>RES_hhdet_num!H$69</f>
        <v>0</v>
      </c>
      <c r="I11" s="67">
        <f>RES_hhdet_num!I$69</f>
        <v>0</v>
      </c>
      <c r="J11" s="67">
        <f>RES_hhdet_num!J$69</f>
        <v>0</v>
      </c>
      <c r="K11" s="67">
        <f>RES_hhdet_num!K$69</f>
        <v>0</v>
      </c>
      <c r="L11" s="67">
        <f>RES_hhdet_num!L$69</f>
        <v>0</v>
      </c>
      <c r="M11" s="67">
        <f>RES_hhdet_num!M$69</f>
        <v>0</v>
      </c>
      <c r="N11" s="67">
        <f>RES_hhdet_num!N$69</f>
        <v>0</v>
      </c>
      <c r="O11" s="67">
        <f>RES_hhdet_num!O$69</f>
        <v>0</v>
      </c>
      <c r="P11" s="67">
        <f>RES_hhdet_num!P$69</f>
        <v>0</v>
      </c>
      <c r="Q11" s="67">
        <f>RES_hhdet_num!Q$69</f>
        <v>0</v>
      </c>
    </row>
    <row r="12" spans="1:17" ht="12" customHeight="1" x14ac:dyDescent="0.25">
      <c r="A12" s="23" t="s">
        <v>159</v>
      </c>
      <c r="B12" s="67">
        <f>RES_hhdet_num!B$70</f>
        <v>0</v>
      </c>
      <c r="C12" s="67">
        <f>RES_hhdet_num!C$70</f>
        <v>0</v>
      </c>
      <c r="D12" s="67">
        <f>RES_hhdet_num!D$70</f>
        <v>0</v>
      </c>
      <c r="E12" s="67">
        <f>RES_hhdet_num!E$70</f>
        <v>0</v>
      </c>
      <c r="F12" s="67">
        <f>RES_hhdet_num!F$70</f>
        <v>0</v>
      </c>
      <c r="G12" s="67">
        <f>RES_hhdet_num!G$70</f>
        <v>0</v>
      </c>
      <c r="H12" s="67">
        <f>RES_hhdet_num!H$70</f>
        <v>0</v>
      </c>
      <c r="I12" s="67">
        <f>RES_hhdet_num!I$70</f>
        <v>0</v>
      </c>
      <c r="J12" s="67">
        <f>RES_hhdet_num!J$70</f>
        <v>0</v>
      </c>
      <c r="K12" s="67">
        <f>RES_hhdet_num!K$70</f>
        <v>0</v>
      </c>
      <c r="L12" s="67">
        <f>RES_hhdet_num!L$70</f>
        <v>0</v>
      </c>
      <c r="M12" s="67">
        <f>RES_hhdet_num!M$70</f>
        <v>0</v>
      </c>
      <c r="N12" s="67">
        <f>RES_hhdet_num!N$70</f>
        <v>0</v>
      </c>
      <c r="O12" s="67">
        <f>RES_hhdet_num!O$70</f>
        <v>0</v>
      </c>
      <c r="P12" s="67">
        <f>RES_hhdet_num!P$70</f>
        <v>0</v>
      </c>
      <c r="Q12" s="67">
        <f>RES_hhdet_num!Q$70</f>
        <v>0</v>
      </c>
    </row>
    <row r="13" spans="1:17" ht="12" customHeight="1" x14ac:dyDescent="0.25">
      <c r="A13" s="23" t="s">
        <v>142</v>
      </c>
      <c r="B13" s="67">
        <f>RES_hhdet_num!B$73</f>
        <v>0</v>
      </c>
      <c r="C13" s="67">
        <f>RES_hhdet_num!C$73</f>
        <v>0</v>
      </c>
      <c r="D13" s="67">
        <f>RES_hhdet_num!D$73</f>
        <v>0</v>
      </c>
      <c r="E13" s="67">
        <f>RES_hhdet_num!E$73</f>
        <v>0</v>
      </c>
      <c r="F13" s="67">
        <f>RES_hhdet_num!F$73</f>
        <v>0</v>
      </c>
      <c r="G13" s="67">
        <f>RES_hhdet_num!G$73</f>
        <v>0</v>
      </c>
      <c r="H13" s="67">
        <f>RES_hhdet_num!H$73</f>
        <v>0</v>
      </c>
      <c r="I13" s="67">
        <f>RES_hhdet_num!I$73</f>
        <v>0</v>
      </c>
      <c r="J13" s="67">
        <f>RES_hhdet_num!J$73</f>
        <v>0</v>
      </c>
      <c r="K13" s="67">
        <f>RES_hhdet_num!K$73</f>
        <v>0</v>
      </c>
      <c r="L13" s="67">
        <f>RES_hhdet_num!L$73</f>
        <v>0</v>
      </c>
      <c r="M13" s="67">
        <f>RES_hhdet_num!M$73</f>
        <v>0</v>
      </c>
      <c r="N13" s="67">
        <f>RES_hhdet_num!N$73</f>
        <v>0</v>
      </c>
      <c r="O13" s="67">
        <f>RES_hhdet_num!O$73</f>
        <v>0</v>
      </c>
      <c r="P13" s="67">
        <f>RES_hhdet_num!P$73</f>
        <v>0</v>
      </c>
      <c r="Q13" s="67">
        <f>RES_hhdet_num!Q$73</f>
        <v>0</v>
      </c>
    </row>
    <row r="14" spans="1:17" ht="12" customHeight="1" x14ac:dyDescent="0.25">
      <c r="A14" s="23" t="s">
        <v>141</v>
      </c>
      <c r="B14" s="67">
        <f>RES_hhdet_num!B$74</f>
        <v>0</v>
      </c>
      <c r="C14" s="67">
        <f>RES_hhdet_num!C$74</f>
        <v>0</v>
      </c>
      <c r="D14" s="67">
        <f>RES_hhdet_num!D$74</f>
        <v>0</v>
      </c>
      <c r="E14" s="67">
        <f>RES_hhdet_num!E$74</f>
        <v>0</v>
      </c>
      <c r="F14" s="67">
        <f>RES_hhdet_num!F$74</f>
        <v>0</v>
      </c>
      <c r="G14" s="67">
        <f>RES_hhdet_num!G$74</f>
        <v>0</v>
      </c>
      <c r="H14" s="67">
        <f>RES_hhdet_num!H$74</f>
        <v>0</v>
      </c>
      <c r="I14" s="67">
        <f>RES_hhdet_num!I$74</f>
        <v>0</v>
      </c>
      <c r="J14" s="67">
        <f>RES_hhdet_num!J$74</f>
        <v>0</v>
      </c>
      <c r="K14" s="67">
        <f>RES_hhdet_num!K$74</f>
        <v>0</v>
      </c>
      <c r="L14" s="67">
        <f>RES_hhdet_num!L$74</f>
        <v>0</v>
      </c>
      <c r="M14" s="67">
        <f>RES_hhdet_num!M$74</f>
        <v>0</v>
      </c>
      <c r="N14" s="67">
        <f>RES_hhdet_num!N$74</f>
        <v>0</v>
      </c>
      <c r="O14" s="67">
        <f>RES_hhdet_num!O$74</f>
        <v>0</v>
      </c>
      <c r="P14" s="67">
        <f>RES_hhdet_num!P$74</f>
        <v>0</v>
      </c>
      <c r="Q14" s="67">
        <f>RES_hhdet_num!Q$74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0</v>
      </c>
      <c r="C16" s="67">
        <f>RES_hhdet_num!C$78</f>
        <v>0</v>
      </c>
      <c r="D16" s="67">
        <f>RES_hhdet_num!D$78</f>
        <v>0</v>
      </c>
      <c r="E16" s="67">
        <f>RES_hhdet_num!E$78</f>
        <v>0</v>
      </c>
      <c r="F16" s="67">
        <f>RES_hhdet_num!F$78</f>
        <v>0</v>
      </c>
      <c r="G16" s="67">
        <f>RES_hhdet_num!G$78</f>
        <v>0</v>
      </c>
      <c r="H16" s="67">
        <f>RES_hhdet_num!H$78</f>
        <v>0</v>
      </c>
      <c r="I16" s="67">
        <f>RES_hhdet_num!I$78</f>
        <v>0</v>
      </c>
      <c r="J16" s="67">
        <f>RES_hhdet_num!J$78</f>
        <v>0</v>
      </c>
      <c r="K16" s="67">
        <f>RES_hhdet_num!K$78</f>
        <v>0</v>
      </c>
      <c r="L16" s="67">
        <f>RES_hhdet_num!L$78</f>
        <v>0</v>
      </c>
      <c r="M16" s="67">
        <f>RES_hhdet_num!M$78</f>
        <v>0</v>
      </c>
      <c r="N16" s="67">
        <f>RES_hhdet_num!N$78</f>
        <v>0</v>
      </c>
      <c r="O16" s="67">
        <f>RES_hhdet_num!O$78</f>
        <v>0</v>
      </c>
      <c r="P16" s="67">
        <f>RES_hhdet_num!P$78</f>
        <v>0</v>
      </c>
      <c r="Q16" s="67">
        <f>RES_hhdet_num!Q$78</f>
        <v>0</v>
      </c>
    </row>
    <row r="17" spans="1:17" ht="12" customHeight="1" x14ac:dyDescent="0.25">
      <c r="A17" s="29" t="s">
        <v>140</v>
      </c>
      <c r="B17" s="83">
        <f>RES_hhdet_num!B$79</f>
        <v>0</v>
      </c>
      <c r="C17" s="83">
        <f>RES_hhdet_num!C$79</f>
        <v>0</v>
      </c>
      <c r="D17" s="83">
        <f>RES_hhdet_num!D$79</f>
        <v>0</v>
      </c>
      <c r="E17" s="83">
        <f>RES_hhdet_num!E$79</f>
        <v>0</v>
      </c>
      <c r="F17" s="83">
        <f>RES_hhdet_num!F$79</f>
        <v>0</v>
      </c>
      <c r="G17" s="83">
        <f>RES_hhdet_num!G$79</f>
        <v>0</v>
      </c>
      <c r="H17" s="83">
        <f>RES_hhdet_num!H$79</f>
        <v>0</v>
      </c>
      <c r="I17" s="83">
        <f>RES_hhdet_num!I$79</f>
        <v>0</v>
      </c>
      <c r="J17" s="83">
        <f>RES_hhdet_num!J$79</f>
        <v>0</v>
      </c>
      <c r="K17" s="83">
        <f>RES_hhdet_num!K$79</f>
        <v>0</v>
      </c>
      <c r="L17" s="83">
        <f>RES_hhdet_num!L$79</f>
        <v>0</v>
      </c>
      <c r="M17" s="83">
        <f>RES_hhdet_num!M$79</f>
        <v>0</v>
      </c>
      <c r="N17" s="83">
        <f>RES_hhdet_num!N$79</f>
        <v>0</v>
      </c>
      <c r="O17" s="83">
        <f>RES_hhdet_num!O$79</f>
        <v>0</v>
      </c>
      <c r="P17" s="83">
        <f>RES_hhdet_num!P$79</f>
        <v>0</v>
      </c>
      <c r="Q17" s="83">
        <f>RES_hhdet_num!Q$79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159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0</v>
      </c>
      <c r="D35" s="67">
        <f>RES_hhdet_in!D$64</f>
        <v>0</v>
      </c>
      <c r="E35" s="67">
        <f>RES_hhdet_in!E$64</f>
        <v>0</v>
      </c>
      <c r="F35" s="67">
        <f>RES_hhdet_in!F$64</f>
        <v>0</v>
      </c>
      <c r="G35" s="67">
        <f>RES_hhdet_in!G$64</f>
        <v>0</v>
      </c>
      <c r="H35" s="67">
        <f>RES_hhdet_in!H$64</f>
        <v>0</v>
      </c>
      <c r="I35" s="67">
        <f>RES_hhdet_in!I$64</f>
        <v>0</v>
      </c>
      <c r="J35" s="67">
        <f>RES_hhdet_in!J$64</f>
        <v>0</v>
      </c>
      <c r="K35" s="67">
        <f>RES_hhdet_in!K$64</f>
        <v>0</v>
      </c>
      <c r="L35" s="67">
        <f>RES_hhdet_in!L$64</f>
        <v>0</v>
      </c>
      <c r="M35" s="67">
        <f>RES_hhdet_in!M$64</f>
        <v>0</v>
      </c>
      <c r="N35" s="67">
        <f>RES_hhdet_in!N$64</f>
        <v>0</v>
      </c>
      <c r="O35" s="67">
        <f>RES_hhdet_in!O$64</f>
        <v>0</v>
      </c>
      <c r="P35" s="67">
        <f>RES_hhdet_in!P$64</f>
        <v>0</v>
      </c>
      <c r="Q35" s="67">
        <f>RES_hhdet_in!Q$64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0</v>
      </c>
      <c r="D37" s="67">
        <f>RES_hhdet_in!D$67</f>
        <v>0</v>
      </c>
      <c r="E37" s="67">
        <f>RES_hhdet_in!E$67</f>
        <v>0</v>
      </c>
      <c r="F37" s="67">
        <f>RES_hhdet_in!F$67</f>
        <v>0</v>
      </c>
      <c r="G37" s="67">
        <f>RES_hhdet_in!G$67</f>
        <v>0</v>
      </c>
      <c r="H37" s="67">
        <f>RES_hhdet_in!H$67</f>
        <v>0</v>
      </c>
      <c r="I37" s="67">
        <f>RES_hhdet_in!I$67</f>
        <v>0</v>
      </c>
      <c r="J37" s="67">
        <f>RES_hhdet_in!J$67</f>
        <v>0</v>
      </c>
      <c r="K37" s="67">
        <f>RES_hhdet_in!K$67</f>
        <v>0</v>
      </c>
      <c r="L37" s="67">
        <f>RES_hhdet_in!L$67</f>
        <v>0</v>
      </c>
      <c r="M37" s="67">
        <f>RES_hhdet_in!M$67</f>
        <v>0</v>
      </c>
      <c r="N37" s="67">
        <f>RES_hhdet_in!N$67</f>
        <v>0</v>
      </c>
      <c r="O37" s="67">
        <f>RES_hhdet_in!O$67</f>
        <v>0</v>
      </c>
      <c r="P37" s="67">
        <f>RES_hhdet_in!P$67</f>
        <v>0</v>
      </c>
      <c r="Q37" s="67">
        <f>RES_hhdet_in!Q$67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0</v>
      </c>
      <c r="D39" s="67">
        <f>RES_hhdet_in!D$69</f>
        <v>0</v>
      </c>
      <c r="E39" s="67">
        <f>RES_hhdet_in!E$69</f>
        <v>0</v>
      </c>
      <c r="F39" s="67">
        <f>RES_hhdet_in!F$69</f>
        <v>0</v>
      </c>
      <c r="G39" s="67">
        <f>RES_hhdet_in!G$69</f>
        <v>0</v>
      </c>
      <c r="H39" s="67">
        <f>RES_hhdet_in!H$69</f>
        <v>0</v>
      </c>
      <c r="I39" s="67">
        <f>RES_hhdet_in!I$69</f>
        <v>0</v>
      </c>
      <c r="J39" s="67">
        <f>RES_hhdet_in!J$69</f>
        <v>0</v>
      </c>
      <c r="K39" s="67">
        <f>RES_hhdet_in!K$69</f>
        <v>0</v>
      </c>
      <c r="L39" s="67">
        <f>RES_hhdet_in!L$69</f>
        <v>0</v>
      </c>
      <c r="M39" s="67">
        <f>RES_hhdet_in!M$69</f>
        <v>0</v>
      </c>
      <c r="N39" s="67">
        <f>RES_hhdet_in!N$69</f>
        <v>0</v>
      </c>
      <c r="O39" s="67">
        <f>RES_hhdet_in!O$69</f>
        <v>0</v>
      </c>
      <c r="P39" s="67">
        <f>RES_hhdet_in!P$69</f>
        <v>0</v>
      </c>
      <c r="Q39" s="67">
        <f>RES_hhdet_in!Q$69</f>
        <v>0</v>
      </c>
    </row>
    <row r="40" spans="1:17" ht="12" customHeight="1" x14ac:dyDescent="0.25">
      <c r="A40" s="23" t="s">
        <v>159</v>
      </c>
      <c r="B40" s="67"/>
      <c r="C40" s="67">
        <f>RES_hhdet_in!C$70</f>
        <v>0</v>
      </c>
      <c r="D40" s="67">
        <f>RES_hhdet_in!D$70</f>
        <v>0</v>
      </c>
      <c r="E40" s="67">
        <f>RES_hhdet_in!E$70</f>
        <v>0</v>
      </c>
      <c r="F40" s="67">
        <f>RES_hhdet_in!F$70</f>
        <v>0</v>
      </c>
      <c r="G40" s="67">
        <f>RES_hhdet_in!G$70</f>
        <v>0</v>
      </c>
      <c r="H40" s="67">
        <f>RES_hhdet_in!H$70</f>
        <v>0</v>
      </c>
      <c r="I40" s="67">
        <f>RES_hhdet_in!I$70</f>
        <v>0</v>
      </c>
      <c r="J40" s="67">
        <f>RES_hhdet_in!J$70</f>
        <v>0</v>
      </c>
      <c r="K40" s="67">
        <f>RES_hhdet_in!K$70</f>
        <v>0</v>
      </c>
      <c r="L40" s="67">
        <f>RES_hhdet_in!L$70</f>
        <v>0</v>
      </c>
      <c r="M40" s="67">
        <f>RES_hhdet_in!M$70</f>
        <v>0</v>
      </c>
      <c r="N40" s="67">
        <f>RES_hhdet_in!N$70</f>
        <v>0</v>
      </c>
      <c r="O40" s="67">
        <f>RES_hhdet_in!O$70</f>
        <v>0</v>
      </c>
      <c r="P40" s="67">
        <f>RES_hhdet_in!P$70</f>
        <v>0</v>
      </c>
      <c r="Q40" s="67">
        <f>RES_hhdet_in!Q$70</f>
        <v>0</v>
      </c>
    </row>
    <row r="41" spans="1:17" ht="12" customHeight="1" x14ac:dyDescent="0.25">
      <c r="A41" s="23" t="s">
        <v>142</v>
      </c>
      <c r="B41" s="67"/>
      <c r="C41" s="67">
        <f>RES_hhdet_in!C$73</f>
        <v>0</v>
      </c>
      <c r="D41" s="67">
        <f>RES_hhdet_in!D$73</f>
        <v>0</v>
      </c>
      <c r="E41" s="67">
        <f>RES_hhdet_in!E$73</f>
        <v>0</v>
      </c>
      <c r="F41" s="67">
        <f>RES_hhdet_in!F$73</f>
        <v>0</v>
      </c>
      <c r="G41" s="67">
        <f>RES_hhdet_in!G$73</f>
        <v>0</v>
      </c>
      <c r="H41" s="67">
        <f>RES_hhdet_in!H$73</f>
        <v>0</v>
      </c>
      <c r="I41" s="67">
        <f>RES_hhdet_in!I$73</f>
        <v>0</v>
      </c>
      <c r="J41" s="67">
        <f>RES_hhdet_in!J$73</f>
        <v>0</v>
      </c>
      <c r="K41" s="67">
        <f>RES_hhdet_in!K$73</f>
        <v>0</v>
      </c>
      <c r="L41" s="67">
        <f>RES_hhdet_in!L$73</f>
        <v>0</v>
      </c>
      <c r="M41" s="67">
        <f>RES_hhdet_in!M$73</f>
        <v>0</v>
      </c>
      <c r="N41" s="67">
        <f>RES_hhdet_in!N$73</f>
        <v>0</v>
      </c>
      <c r="O41" s="67">
        <f>RES_hhdet_in!O$73</f>
        <v>0</v>
      </c>
      <c r="P41" s="67">
        <f>RES_hhdet_in!P$73</f>
        <v>0</v>
      </c>
      <c r="Q41" s="67">
        <f>RES_hhdet_in!Q$73</f>
        <v>0</v>
      </c>
    </row>
    <row r="42" spans="1:17" ht="12" customHeight="1" x14ac:dyDescent="0.25">
      <c r="A42" s="23" t="s">
        <v>141</v>
      </c>
      <c r="B42" s="67"/>
      <c r="C42" s="67">
        <f>RES_hhdet_in!C$74</f>
        <v>0</v>
      </c>
      <c r="D42" s="67">
        <f>RES_hhdet_in!D$74</f>
        <v>0</v>
      </c>
      <c r="E42" s="67">
        <f>RES_hhdet_in!E$74</f>
        <v>0</v>
      </c>
      <c r="F42" s="67">
        <f>RES_hhdet_in!F$74</f>
        <v>0</v>
      </c>
      <c r="G42" s="67">
        <f>RES_hhdet_in!G$74</f>
        <v>0</v>
      </c>
      <c r="H42" s="67">
        <f>RES_hhdet_in!H$74</f>
        <v>0</v>
      </c>
      <c r="I42" s="67">
        <f>RES_hhdet_in!I$74</f>
        <v>0</v>
      </c>
      <c r="J42" s="67">
        <f>RES_hhdet_in!J$74</f>
        <v>0</v>
      </c>
      <c r="K42" s="67">
        <f>RES_hhdet_in!K$74</f>
        <v>0</v>
      </c>
      <c r="L42" s="67">
        <f>RES_hhdet_in!L$74</f>
        <v>0</v>
      </c>
      <c r="M42" s="67">
        <f>RES_hhdet_in!M$74</f>
        <v>0</v>
      </c>
      <c r="N42" s="67">
        <f>RES_hhdet_in!N$74</f>
        <v>0</v>
      </c>
      <c r="O42" s="67">
        <f>RES_hhdet_in!O$74</f>
        <v>0</v>
      </c>
      <c r="P42" s="67">
        <f>RES_hhdet_in!P$74</f>
        <v>0</v>
      </c>
      <c r="Q42" s="67">
        <f>RES_hhdet_in!Q$74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0</v>
      </c>
      <c r="D44" s="67">
        <f>RES_hhdet_in!D$78</f>
        <v>0</v>
      </c>
      <c r="E44" s="67">
        <f>RES_hhdet_in!E$78</f>
        <v>0</v>
      </c>
      <c r="F44" s="67">
        <f>RES_hhdet_in!F$78</f>
        <v>0</v>
      </c>
      <c r="G44" s="67">
        <f>RES_hhdet_in!G$78</f>
        <v>0</v>
      </c>
      <c r="H44" s="67">
        <f>RES_hhdet_in!H$78</f>
        <v>0</v>
      </c>
      <c r="I44" s="67">
        <f>RES_hhdet_in!I$78</f>
        <v>0</v>
      </c>
      <c r="J44" s="67">
        <f>RES_hhdet_in!J$78</f>
        <v>0</v>
      </c>
      <c r="K44" s="67">
        <f>RES_hhdet_in!K$78</f>
        <v>0</v>
      </c>
      <c r="L44" s="67">
        <f>RES_hhdet_in!L$78</f>
        <v>0</v>
      </c>
      <c r="M44" s="67">
        <f>RES_hhdet_in!M$78</f>
        <v>0</v>
      </c>
      <c r="N44" s="67">
        <f>RES_hhdet_in!N$78</f>
        <v>0</v>
      </c>
      <c r="O44" s="67">
        <f>RES_hhdet_in!O$78</f>
        <v>0</v>
      </c>
      <c r="P44" s="67">
        <f>RES_hhdet_in!P$78</f>
        <v>0</v>
      </c>
      <c r="Q44" s="67">
        <f>RES_hhdet_in!Q$78</f>
        <v>0</v>
      </c>
    </row>
    <row r="45" spans="1:17" ht="12" customHeight="1" x14ac:dyDescent="0.25">
      <c r="A45" s="29" t="s">
        <v>140</v>
      </c>
      <c r="B45" s="83"/>
      <c r="C45" s="83">
        <f>RES_hhdet_in!C$79</f>
        <v>0</v>
      </c>
      <c r="D45" s="83">
        <f>RES_hhdet_in!D$79</f>
        <v>0</v>
      </c>
      <c r="E45" s="83">
        <f>RES_hhdet_in!E$79</f>
        <v>0</v>
      </c>
      <c r="F45" s="83">
        <f>RES_hhdet_in!F$79</f>
        <v>0</v>
      </c>
      <c r="G45" s="83">
        <f>RES_hhdet_in!G$79</f>
        <v>0</v>
      </c>
      <c r="H45" s="83">
        <f>RES_hhdet_in!H$79</f>
        <v>0</v>
      </c>
      <c r="I45" s="83">
        <f>RES_hhdet_in!I$79</f>
        <v>0</v>
      </c>
      <c r="J45" s="83">
        <f>RES_hhdet_in!J$79</f>
        <v>0</v>
      </c>
      <c r="K45" s="83">
        <f>RES_hhdet_in!K$79</f>
        <v>0</v>
      </c>
      <c r="L45" s="83">
        <f>RES_hhdet_in!L$79</f>
        <v>0</v>
      </c>
      <c r="M45" s="83">
        <f>RES_hhdet_in!M$79</f>
        <v>0</v>
      </c>
      <c r="N45" s="83">
        <f>RES_hhdet_in!N$79</f>
        <v>0</v>
      </c>
      <c r="O45" s="83">
        <f>RES_hhdet_in!O$79</f>
        <v>0</v>
      </c>
      <c r="P45" s="83">
        <f>RES_hhdet_in!P$79</f>
        <v>0</v>
      </c>
      <c r="Q45" s="83">
        <f>RES_hhdet_in!Q$79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0</v>
      </c>
      <c r="D49" s="67">
        <f>RES_hhdet_in_new!D$64</f>
        <v>0</v>
      </c>
      <c r="E49" s="67">
        <f>RES_hhdet_in_new!E$64</f>
        <v>0</v>
      </c>
      <c r="F49" s="67">
        <f>RES_hhdet_in_new!F$64</f>
        <v>0</v>
      </c>
      <c r="G49" s="67">
        <f>RES_hhdet_in_new!G$64</f>
        <v>0</v>
      </c>
      <c r="H49" s="67">
        <f>RES_hhdet_in_new!H$64</f>
        <v>0</v>
      </c>
      <c r="I49" s="67">
        <f>RES_hhdet_in_new!I$64</f>
        <v>0</v>
      </c>
      <c r="J49" s="67">
        <f>RES_hhdet_in_new!J$64</f>
        <v>0</v>
      </c>
      <c r="K49" s="67">
        <f>RES_hhdet_in_new!K$64</f>
        <v>0</v>
      </c>
      <c r="L49" s="67">
        <f>RES_hhdet_in_new!L$64</f>
        <v>0</v>
      </c>
      <c r="M49" s="67">
        <f>RES_hhdet_in_new!M$64</f>
        <v>0</v>
      </c>
      <c r="N49" s="67">
        <f>RES_hhdet_in_new!N$64</f>
        <v>0</v>
      </c>
      <c r="O49" s="67">
        <f>RES_hhdet_in_new!O$64</f>
        <v>0</v>
      </c>
      <c r="P49" s="67">
        <f>RES_hhdet_in_new!P$64</f>
        <v>0</v>
      </c>
      <c r="Q49" s="67">
        <f>RES_hhdet_in_new!Q$64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0</v>
      </c>
      <c r="D51" s="67">
        <f>RES_hhdet_in_new!D$67</f>
        <v>0</v>
      </c>
      <c r="E51" s="67">
        <f>RES_hhdet_in_new!E$67</f>
        <v>0</v>
      </c>
      <c r="F51" s="67">
        <f>RES_hhdet_in_new!F$67</f>
        <v>0</v>
      </c>
      <c r="G51" s="67">
        <f>RES_hhdet_in_new!G$67</f>
        <v>0</v>
      </c>
      <c r="H51" s="67">
        <f>RES_hhdet_in_new!H$67</f>
        <v>0</v>
      </c>
      <c r="I51" s="67">
        <f>RES_hhdet_in_new!I$67</f>
        <v>0</v>
      </c>
      <c r="J51" s="67">
        <f>RES_hhdet_in_new!J$67</f>
        <v>0</v>
      </c>
      <c r="K51" s="67">
        <f>RES_hhdet_in_new!K$67</f>
        <v>0</v>
      </c>
      <c r="L51" s="67">
        <f>RES_hhdet_in_new!L$67</f>
        <v>0</v>
      </c>
      <c r="M51" s="67">
        <f>RES_hhdet_in_new!M$67</f>
        <v>0</v>
      </c>
      <c r="N51" s="67">
        <f>RES_hhdet_in_new!N$67</f>
        <v>0</v>
      </c>
      <c r="O51" s="67">
        <f>RES_hhdet_in_new!O$67</f>
        <v>0</v>
      </c>
      <c r="P51" s="67">
        <f>RES_hhdet_in_new!P$67</f>
        <v>0</v>
      </c>
      <c r="Q51" s="67">
        <f>RES_hhdet_in_new!Q$67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0</v>
      </c>
      <c r="D53" s="67">
        <f>RES_hhdet_in_new!D$69</f>
        <v>0</v>
      </c>
      <c r="E53" s="67">
        <f>RES_hhdet_in_new!E$69</f>
        <v>0</v>
      </c>
      <c r="F53" s="67">
        <f>RES_hhdet_in_new!F$69</f>
        <v>0</v>
      </c>
      <c r="G53" s="67">
        <f>RES_hhdet_in_new!G$69</f>
        <v>0</v>
      </c>
      <c r="H53" s="67">
        <f>RES_hhdet_in_new!H$69</f>
        <v>0</v>
      </c>
      <c r="I53" s="67">
        <f>RES_hhdet_in_new!I$69</f>
        <v>0</v>
      </c>
      <c r="J53" s="67">
        <f>RES_hhdet_in_new!J$69</f>
        <v>0</v>
      </c>
      <c r="K53" s="67">
        <f>RES_hhdet_in_new!K$69</f>
        <v>0</v>
      </c>
      <c r="L53" s="67">
        <f>RES_hhdet_in_new!L$69</f>
        <v>0</v>
      </c>
      <c r="M53" s="67">
        <f>RES_hhdet_in_new!M$69</f>
        <v>0</v>
      </c>
      <c r="N53" s="67">
        <f>RES_hhdet_in_new!N$69</f>
        <v>0</v>
      </c>
      <c r="O53" s="67">
        <f>RES_hhdet_in_new!O$69</f>
        <v>0</v>
      </c>
      <c r="P53" s="67">
        <f>RES_hhdet_in_new!P$69</f>
        <v>0</v>
      </c>
      <c r="Q53" s="67">
        <f>RES_hhdet_in_new!Q$69</f>
        <v>0</v>
      </c>
    </row>
    <row r="54" spans="1:17" ht="12" customHeight="1" x14ac:dyDescent="0.25">
      <c r="A54" s="148" t="s">
        <v>159</v>
      </c>
      <c r="B54" s="67"/>
      <c r="C54" s="67">
        <f>RES_hhdet_in_new!C$70</f>
        <v>0</v>
      </c>
      <c r="D54" s="67">
        <f>RES_hhdet_in_new!D$70</f>
        <v>0</v>
      </c>
      <c r="E54" s="67">
        <f>RES_hhdet_in_new!E$70</f>
        <v>0</v>
      </c>
      <c r="F54" s="67">
        <f>RES_hhdet_in_new!F$70</f>
        <v>0</v>
      </c>
      <c r="G54" s="67">
        <f>RES_hhdet_in_new!G$70</f>
        <v>0</v>
      </c>
      <c r="H54" s="67">
        <f>RES_hhdet_in_new!H$70</f>
        <v>0</v>
      </c>
      <c r="I54" s="67">
        <f>RES_hhdet_in_new!I$70</f>
        <v>0</v>
      </c>
      <c r="J54" s="67">
        <f>RES_hhdet_in_new!J$70</f>
        <v>0</v>
      </c>
      <c r="K54" s="67">
        <f>RES_hhdet_in_new!K$70</f>
        <v>0</v>
      </c>
      <c r="L54" s="67">
        <f>RES_hhdet_in_new!L$70</f>
        <v>0</v>
      </c>
      <c r="M54" s="67">
        <f>RES_hhdet_in_new!M$70</f>
        <v>0</v>
      </c>
      <c r="N54" s="67">
        <f>RES_hhdet_in_new!N$70</f>
        <v>0</v>
      </c>
      <c r="O54" s="67">
        <f>RES_hhdet_in_new!O$70</f>
        <v>0</v>
      </c>
      <c r="P54" s="67">
        <f>RES_hhdet_in_new!P$70</f>
        <v>0</v>
      </c>
      <c r="Q54" s="67">
        <f>RES_hhdet_in_new!Q$70</f>
        <v>0</v>
      </c>
    </row>
    <row r="55" spans="1:17" ht="12" customHeight="1" x14ac:dyDescent="0.25">
      <c r="A55" s="148" t="s">
        <v>142</v>
      </c>
      <c r="B55" s="67"/>
      <c r="C55" s="67">
        <f>RES_hhdet_in_new!C$73</f>
        <v>0</v>
      </c>
      <c r="D55" s="67">
        <f>RES_hhdet_in_new!D$73</f>
        <v>0</v>
      </c>
      <c r="E55" s="67">
        <f>RES_hhdet_in_new!E$73</f>
        <v>0</v>
      </c>
      <c r="F55" s="67">
        <f>RES_hhdet_in_new!F$73</f>
        <v>0</v>
      </c>
      <c r="G55" s="67">
        <f>RES_hhdet_in_new!G$73</f>
        <v>0</v>
      </c>
      <c r="H55" s="67">
        <f>RES_hhdet_in_new!H$73</f>
        <v>0</v>
      </c>
      <c r="I55" s="67">
        <f>RES_hhdet_in_new!I$73</f>
        <v>0</v>
      </c>
      <c r="J55" s="67">
        <f>RES_hhdet_in_new!J$73</f>
        <v>0</v>
      </c>
      <c r="K55" s="67">
        <f>RES_hhdet_in_new!K$73</f>
        <v>0</v>
      </c>
      <c r="L55" s="67">
        <f>RES_hhdet_in_new!L$73</f>
        <v>0</v>
      </c>
      <c r="M55" s="67">
        <f>RES_hhdet_in_new!M$73</f>
        <v>0</v>
      </c>
      <c r="N55" s="67">
        <f>RES_hhdet_in_new!N$73</f>
        <v>0</v>
      </c>
      <c r="O55" s="67">
        <f>RES_hhdet_in_new!O$73</f>
        <v>0</v>
      </c>
      <c r="P55" s="67">
        <f>RES_hhdet_in_new!P$73</f>
        <v>0</v>
      </c>
      <c r="Q55" s="67">
        <f>RES_hhdet_in_new!Q$73</f>
        <v>0</v>
      </c>
    </row>
    <row r="56" spans="1:17" ht="12" customHeight="1" x14ac:dyDescent="0.25">
      <c r="A56" s="148" t="s">
        <v>141</v>
      </c>
      <c r="B56" s="67"/>
      <c r="C56" s="67">
        <f>RES_hhdet_in_new!C$74</f>
        <v>0</v>
      </c>
      <c r="D56" s="67">
        <f>RES_hhdet_in_new!D$74</f>
        <v>0</v>
      </c>
      <c r="E56" s="67">
        <f>RES_hhdet_in_new!E$74</f>
        <v>0</v>
      </c>
      <c r="F56" s="67">
        <f>RES_hhdet_in_new!F$74</f>
        <v>0</v>
      </c>
      <c r="G56" s="67">
        <f>RES_hhdet_in_new!G$74</f>
        <v>0</v>
      </c>
      <c r="H56" s="67">
        <f>RES_hhdet_in_new!H$74</f>
        <v>0</v>
      </c>
      <c r="I56" s="67">
        <f>RES_hhdet_in_new!I$74</f>
        <v>0</v>
      </c>
      <c r="J56" s="67">
        <f>RES_hhdet_in_new!J$74</f>
        <v>0</v>
      </c>
      <c r="K56" s="67">
        <f>RES_hhdet_in_new!K$74</f>
        <v>0</v>
      </c>
      <c r="L56" s="67">
        <f>RES_hhdet_in_new!L$74</f>
        <v>0</v>
      </c>
      <c r="M56" s="67">
        <f>RES_hhdet_in_new!M$74</f>
        <v>0</v>
      </c>
      <c r="N56" s="67">
        <f>RES_hhdet_in_new!N$74</f>
        <v>0</v>
      </c>
      <c r="O56" s="67">
        <f>RES_hhdet_in_new!O$74</f>
        <v>0</v>
      </c>
      <c r="P56" s="67">
        <f>RES_hhdet_in_new!P$74</f>
        <v>0</v>
      </c>
      <c r="Q56" s="67">
        <f>RES_hhdet_in_new!Q$74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0</v>
      </c>
      <c r="D58" s="67">
        <f>RES_hhdet_in_new!D$78</f>
        <v>0</v>
      </c>
      <c r="E58" s="67">
        <f>RES_hhdet_in_new!E$78</f>
        <v>0</v>
      </c>
      <c r="F58" s="67">
        <f>RES_hhdet_in_new!F$78</f>
        <v>0</v>
      </c>
      <c r="G58" s="67">
        <f>RES_hhdet_in_new!G$78</f>
        <v>0</v>
      </c>
      <c r="H58" s="67">
        <f>RES_hhdet_in_new!H$78</f>
        <v>0</v>
      </c>
      <c r="I58" s="67">
        <f>RES_hhdet_in_new!I$78</f>
        <v>0</v>
      </c>
      <c r="J58" s="67">
        <f>RES_hhdet_in_new!J$78</f>
        <v>0</v>
      </c>
      <c r="K58" s="67">
        <f>RES_hhdet_in_new!K$78</f>
        <v>0</v>
      </c>
      <c r="L58" s="67">
        <f>RES_hhdet_in_new!L$78</f>
        <v>0</v>
      </c>
      <c r="M58" s="67">
        <f>RES_hhdet_in_new!M$78</f>
        <v>0</v>
      </c>
      <c r="N58" s="67">
        <f>RES_hhdet_in_new!N$78</f>
        <v>0</v>
      </c>
      <c r="O58" s="67">
        <f>RES_hhdet_in_new!O$78</f>
        <v>0</v>
      </c>
      <c r="P58" s="67">
        <f>RES_hhdet_in_new!P$78</f>
        <v>0</v>
      </c>
      <c r="Q58" s="67">
        <f>RES_hhdet_in_new!Q$78</f>
        <v>0</v>
      </c>
    </row>
    <row r="59" spans="1:17" ht="12" customHeight="1" x14ac:dyDescent="0.25">
      <c r="A59" s="159" t="s">
        <v>140</v>
      </c>
      <c r="B59" s="83"/>
      <c r="C59" s="83">
        <f>RES_hhdet_in_new!C$79</f>
        <v>0</v>
      </c>
      <c r="D59" s="83">
        <f>RES_hhdet_in_new!D$79</f>
        <v>0</v>
      </c>
      <c r="E59" s="83">
        <f>RES_hhdet_in_new!E$79</f>
        <v>0</v>
      </c>
      <c r="F59" s="83">
        <f>RES_hhdet_in_new!F$79</f>
        <v>0</v>
      </c>
      <c r="G59" s="83">
        <f>RES_hhdet_in_new!G$79</f>
        <v>0</v>
      </c>
      <c r="H59" s="83">
        <f>RES_hhdet_in_new!H$79</f>
        <v>0</v>
      </c>
      <c r="I59" s="83">
        <f>RES_hhdet_in_new!I$79</f>
        <v>0</v>
      </c>
      <c r="J59" s="83">
        <f>RES_hhdet_in_new!J$79</f>
        <v>0</v>
      </c>
      <c r="K59" s="83">
        <f>RES_hhdet_in_new!K$79</f>
        <v>0</v>
      </c>
      <c r="L59" s="83">
        <f>RES_hhdet_in_new!L$79</f>
        <v>0</v>
      </c>
      <c r="M59" s="83">
        <f>RES_hhdet_in_new!M$79</f>
        <v>0</v>
      </c>
      <c r="N59" s="83">
        <f>RES_hhdet_in_new!N$79</f>
        <v>0</v>
      </c>
      <c r="O59" s="83">
        <f>RES_hhdet_in_new!O$79</f>
        <v>0</v>
      </c>
      <c r="P59" s="83">
        <f>RES_hhdet_in_new!P$79</f>
        <v>0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159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0</v>
      </c>
      <c r="C79" s="80">
        <f>RES_hhdet_numvin!C64</f>
        <v>0</v>
      </c>
      <c r="D79" s="80">
        <f>RES_hhdet_numvin!D64</f>
        <v>0</v>
      </c>
      <c r="E79" s="80">
        <f>RES_hhdet_numvin!E64</f>
        <v>0</v>
      </c>
      <c r="F79" s="80">
        <f>RES_hhdet_numvin!F64</f>
        <v>0</v>
      </c>
      <c r="G79" s="80">
        <f>RES_hhdet_numvin!G64</f>
        <v>0</v>
      </c>
      <c r="H79" s="80">
        <f>RES_hhdet_numvin!H64</f>
        <v>0</v>
      </c>
      <c r="I79" s="80">
        <f>RES_hhdet_numvin!I64</f>
        <v>0</v>
      </c>
      <c r="J79" s="80">
        <f>RES_hhdet_numvin!J64</f>
        <v>0</v>
      </c>
      <c r="K79" s="80">
        <f>RES_hhdet_numvin!K64</f>
        <v>0</v>
      </c>
      <c r="L79" s="80">
        <f>RES_hhdet_numvin!L64</f>
        <v>0</v>
      </c>
      <c r="M79" s="80">
        <f>RES_hhdet_numvin!M64</f>
        <v>0</v>
      </c>
      <c r="N79" s="80">
        <f>RES_hhdet_numvin!N64</f>
        <v>0</v>
      </c>
      <c r="O79" s="80">
        <f>RES_hhdet_numvin!O64</f>
        <v>0</v>
      </c>
      <c r="P79" s="80">
        <f>RES_hhdet_numvin!P64</f>
        <v>0</v>
      </c>
      <c r="Q79" s="80">
        <f>RES_hhdet_numvin!Q64</f>
        <v>0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0</v>
      </c>
      <c r="K81" s="80">
        <f>RES_hhdet_numvin!K67</f>
        <v>0</v>
      </c>
      <c r="L81" s="80">
        <f>RES_hhdet_numvin!L67</f>
        <v>0</v>
      </c>
      <c r="M81" s="80">
        <f>RES_hhdet_numvin!M67</f>
        <v>0</v>
      </c>
      <c r="N81" s="80">
        <f>RES_hhdet_numvin!N67</f>
        <v>0</v>
      </c>
      <c r="O81" s="80">
        <f>RES_hhdet_numvin!O67</f>
        <v>0</v>
      </c>
      <c r="P81" s="80">
        <f>RES_hhdet_numvin!P67</f>
        <v>0</v>
      </c>
      <c r="Q81" s="80">
        <f>RES_hhdet_numvin!Q67</f>
        <v>0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0</v>
      </c>
      <c r="C83" s="80">
        <f>RES_hhdet_numvin!C69</f>
        <v>0</v>
      </c>
      <c r="D83" s="80">
        <f>RES_hhdet_numvin!D69</f>
        <v>0</v>
      </c>
      <c r="E83" s="80">
        <f>RES_hhdet_numvin!E69</f>
        <v>0</v>
      </c>
      <c r="F83" s="80">
        <f>RES_hhdet_numvin!F69</f>
        <v>0</v>
      </c>
      <c r="G83" s="80">
        <f>RES_hhdet_numvin!G69</f>
        <v>0</v>
      </c>
      <c r="H83" s="80">
        <f>RES_hhdet_numvin!H69</f>
        <v>0</v>
      </c>
      <c r="I83" s="80">
        <f>RES_hhdet_numvin!I69</f>
        <v>0</v>
      </c>
      <c r="J83" s="80">
        <f>RES_hhdet_numvin!J69</f>
        <v>0</v>
      </c>
      <c r="K83" s="80">
        <f>RES_hhdet_numvin!K69</f>
        <v>0</v>
      </c>
      <c r="L83" s="80">
        <f>RES_hhdet_numvin!L69</f>
        <v>0</v>
      </c>
      <c r="M83" s="80">
        <f>RES_hhdet_numvin!M69</f>
        <v>0</v>
      </c>
      <c r="N83" s="80">
        <f>RES_hhdet_numvin!N69</f>
        <v>0</v>
      </c>
      <c r="O83" s="80">
        <f>RES_hhdet_numvin!O69</f>
        <v>0</v>
      </c>
      <c r="P83" s="80">
        <f>RES_hhdet_numvin!P69</f>
        <v>0</v>
      </c>
      <c r="Q83" s="80">
        <f>RES_hhdet_numvin!Q69</f>
        <v>0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0</v>
      </c>
      <c r="E84" s="80">
        <f>RES_hhdet_numvin!E70</f>
        <v>0</v>
      </c>
      <c r="F84" s="80">
        <f>RES_hhdet_numvin!F70</f>
        <v>0</v>
      </c>
      <c r="G84" s="80">
        <f>RES_hhdet_numvin!G70</f>
        <v>0</v>
      </c>
      <c r="H84" s="80">
        <f>RES_hhdet_numvin!H70</f>
        <v>0</v>
      </c>
      <c r="I84" s="80">
        <f>RES_hhdet_numvin!I70</f>
        <v>0</v>
      </c>
      <c r="J84" s="80">
        <f>RES_hhdet_numvin!J70</f>
        <v>0</v>
      </c>
      <c r="K84" s="80">
        <f>RES_hhdet_numvin!K70</f>
        <v>0</v>
      </c>
      <c r="L84" s="80">
        <f>RES_hhdet_numvin!L70</f>
        <v>0</v>
      </c>
      <c r="M84" s="80">
        <f>RES_hhdet_numvin!M70</f>
        <v>0</v>
      </c>
      <c r="N84" s="80">
        <f>RES_hhdet_numvin!N70</f>
        <v>0</v>
      </c>
      <c r="O84" s="80">
        <f>RES_hhdet_numvin!O70</f>
        <v>0</v>
      </c>
      <c r="P84" s="80">
        <f>RES_hhdet_numvin!P70</f>
        <v>0</v>
      </c>
      <c r="Q84" s="80">
        <f>RES_hhdet_numvin!Q70</f>
        <v>0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0</v>
      </c>
      <c r="N85" s="80">
        <f>RES_hhdet_numvin!N73</f>
        <v>0</v>
      </c>
      <c r="O85" s="80">
        <f>RES_hhdet_numvin!O73</f>
        <v>0</v>
      </c>
      <c r="P85" s="80">
        <f>RES_hhdet_numvin!P73</f>
        <v>0</v>
      </c>
      <c r="Q85" s="80">
        <f>RES_hhdet_numvin!Q73</f>
        <v>0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0</v>
      </c>
      <c r="Q86" s="80">
        <f>RES_hhdet_numvin!Q74</f>
        <v>0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0</v>
      </c>
      <c r="C88" s="80">
        <f>RES_hhdet_numvin!C78</f>
        <v>0</v>
      </c>
      <c r="D88" s="80">
        <f>RES_hhdet_numvin!D78</f>
        <v>0</v>
      </c>
      <c r="E88" s="80">
        <f>RES_hhdet_numvin!E78</f>
        <v>0</v>
      </c>
      <c r="F88" s="80">
        <f>RES_hhdet_numvin!F78</f>
        <v>0</v>
      </c>
      <c r="G88" s="80">
        <f>RES_hhdet_numvin!G78</f>
        <v>0</v>
      </c>
      <c r="H88" s="80">
        <f>RES_hhdet_numvin!H78</f>
        <v>0</v>
      </c>
      <c r="I88" s="80">
        <f>RES_hhdet_numvin!I78</f>
        <v>0</v>
      </c>
      <c r="J88" s="80">
        <f>RES_hhdet_numvin!J78</f>
        <v>0</v>
      </c>
      <c r="K88" s="80">
        <f>RES_hhdet_numvin!K78</f>
        <v>0</v>
      </c>
      <c r="L88" s="80">
        <f>RES_hhdet_numvin!L78</f>
        <v>0</v>
      </c>
      <c r="M88" s="80">
        <f>RES_hhdet_numvin!M78</f>
        <v>0</v>
      </c>
      <c r="N88" s="80">
        <f>RES_hhdet_numvin!N78</f>
        <v>0</v>
      </c>
      <c r="O88" s="80">
        <f>RES_hhdet_numvin!O78</f>
        <v>0</v>
      </c>
      <c r="P88" s="80">
        <f>RES_hhdet_numvin!P78</f>
        <v>0</v>
      </c>
      <c r="Q88" s="80">
        <f>RES_hhdet_numvin!Q78</f>
        <v>0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0</v>
      </c>
      <c r="I89" s="78">
        <f>RES_hhdet_numvin!I79</f>
        <v>0</v>
      </c>
      <c r="J89" s="78">
        <f>RES_hhdet_numvin!J79</f>
        <v>0</v>
      </c>
      <c r="K89" s="78">
        <f>RES_hhdet_numvin!K79</f>
        <v>0</v>
      </c>
      <c r="L89" s="78">
        <f>RES_hhdet_numvin!L79</f>
        <v>0</v>
      </c>
      <c r="M89" s="78">
        <f>RES_hhdet_numvin!M79</f>
        <v>0</v>
      </c>
      <c r="N89" s="78">
        <f>RES_hhdet_numvin!N79</f>
        <v>0</v>
      </c>
      <c r="O89" s="78">
        <f>RES_hhdet_numvin!O79</f>
        <v>0</v>
      </c>
      <c r="P89" s="78">
        <f>RES_hhdet_numvin!P79</f>
        <v>0</v>
      </c>
      <c r="Q89" s="78">
        <f>RES_hhdet_numvin!Q79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161</v>
      </c>
      <c r="B95" s="156">
        <f>RES_hhdet_fec!B$64</f>
        <v>0</v>
      </c>
      <c r="C95" s="156">
        <f>RES_hhdet_fec!C$64</f>
        <v>0</v>
      </c>
      <c r="D95" s="156">
        <f>RES_hhdet_fec!D$64</f>
        <v>0</v>
      </c>
      <c r="E95" s="156">
        <f>RES_hhdet_fec!E$64</f>
        <v>0</v>
      </c>
      <c r="F95" s="156">
        <f>RES_hhdet_fec!F$64</f>
        <v>0</v>
      </c>
      <c r="G95" s="156">
        <f>RES_hhdet_fec!G$64</f>
        <v>0</v>
      </c>
      <c r="H95" s="156">
        <f>RES_hhdet_fec!H$64</f>
        <v>0</v>
      </c>
      <c r="I95" s="156">
        <f>RES_hhdet_fec!I$64</f>
        <v>0</v>
      </c>
      <c r="J95" s="156">
        <f>RES_hhdet_fec!J$64</f>
        <v>0</v>
      </c>
      <c r="K95" s="156">
        <f>RES_hhdet_fec!K$64</f>
        <v>0</v>
      </c>
      <c r="L95" s="156">
        <f>RES_hhdet_fec!L$64</f>
        <v>0</v>
      </c>
      <c r="M95" s="156">
        <f>RES_hhdet_fec!M$64</f>
        <v>0</v>
      </c>
      <c r="N95" s="156">
        <f>RES_hhdet_fec!N$64</f>
        <v>0</v>
      </c>
      <c r="O95" s="156">
        <f>RES_hhdet_fec!O$64</f>
        <v>0</v>
      </c>
      <c r="P95" s="156">
        <f>RES_hhdet_fec!P$64</f>
        <v>0</v>
      </c>
      <c r="Q95" s="156">
        <f>RES_hhdet_fec!Q$64</f>
        <v>0</v>
      </c>
    </row>
    <row r="96" spans="1:17" ht="12" customHeight="1" x14ac:dyDescent="0.25">
      <c r="A96" s="23" t="s">
        <v>60</v>
      </c>
      <c r="B96" s="156">
        <f>RES_hhdet_fec!B$65</f>
        <v>0</v>
      </c>
      <c r="C96" s="156">
        <f>RES_hhdet_fec!C$65</f>
        <v>0</v>
      </c>
      <c r="D96" s="156">
        <f>RES_hhdet_fec!D$65</f>
        <v>0</v>
      </c>
      <c r="E96" s="156">
        <f>RES_hhdet_fec!E$65</f>
        <v>0</v>
      </c>
      <c r="F96" s="156">
        <f>RES_hhdet_fec!F$65</f>
        <v>0</v>
      </c>
      <c r="G96" s="156">
        <f>RES_hhdet_fec!G$65</f>
        <v>0</v>
      </c>
      <c r="H96" s="156">
        <f>RES_hhdet_fec!H$65</f>
        <v>0</v>
      </c>
      <c r="I96" s="156">
        <f>RES_hhdet_fec!I$65</f>
        <v>0</v>
      </c>
      <c r="J96" s="156">
        <f>RES_hhdet_fec!J$65</f>
        <v>0</v>
      </c>
      <c r="K96" s="156">
        <f>RES_hhdet_fec!K$65</f>
        <v>0</v>
      </c>
      <c r="L96" s="156">
        <f>RES_hhdet_fec!L$65</f>
        <v>0</v>
      </c>
      <c r="M96" s="156">
        <f>RES_hhdet_fec!M$65</f>
        <v>0</v>
      </c>
      <c r="N96" s="156">
        <f>RES_hhdet_fec!N$65</f>
        <v>0</v>
      </c>
      <c r="O96" s="156">
        <f>RES_hhdet_fec!O$65</f>
        <v>0</v>
      </c>
      <c r="P96" s="156">
        <f>RES_hhdet_fec!P$65</f>
        <v>0</v>
      </c>
      <c r="Q96" s="156">
        <f>RES_hhdet_fec!Q$65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RES_hhdet_fec!B$67</f>
        <v>0</v>
      </c>
      <c r="C98" s="156">
        <f>RES_hhdet_fec!C$67</f>
        <v>0</v>
      </c>
      <c r="D98" s="156">
        <f>RES_hhdet_fec!D$67</f>
        <v>0</v>
      </c>
      <c r="E98" s="156">
        <f>RES_hhdet_fec!E$67</f>
        <v>0</v>
      </c>
      <c r="F98" s="156">
        <f>RES_hhdet_fec!F$67</f>
        <v>0</v>
      </c>
      <c r="G98" s="156">
        <f>RES_hhdet_fec!G$67</f>
        <v>0</v>
      </c>
      <c r="H98" s="156">
        <f>RES_hhdet_fec!H$67</f>
        <v>0</v>
      </c>
      <c r="I98" s="156">
        <f>RES_hhdet_fec!I$67</f>
        <v>0</v>
      </c>
      <c r="J98" s="156">
        <f>RES_hhdet_fec!J$67</f>
        <v>0</v>
      </c>
      <c r="K98" s="156">
        <f>RES_hhdet_fec!K$67</f>
        <v>0</v>
      </c>
      <c r="L98" s="156">
        <f>RES_hhdet_fec!L$67</f>
        <v>0</v>
      </c>
      <c r="M98" s="156">
        <f>RES_hhdet_fec!M$67</f>
        <v>0</v>
      </c>
      <c r="N98" s="156">
        <f>RES_hhdet_fec!N$67</f>
        <v>0</v>
      </c>
      <c r="O98" s="156">
        <f>RES_hhdet_fec!O$67</f>
        <v>0</v>
      </c>
      <c r="P98" s="156">
        <f>RES_hhdet_fec!P$67</f>
        <v>0</v>
      </c>
      <c r="Q98" s="156">
        <f>RES_hhdet_fec!Q$67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160</v>
      </c>
      <c r="B100" s="132">
        <f>RES_hhdet_fec!B$69</f>
        <v>0</v>
      </c>
      <c r="C100" s="132">
        <f>RES_hhdet_fec!C$69</f>
        <v>0</v>
      </c>
      <c r="D100" s="132">
        <f>RES_hhdet_fec!D$69</f>
        <v>0</v>
      </c>
      <c r="E100" s="132">
        <f>RES_hhdet_fec!E$69</f>
        <v>0</v>
      </c>
      <c r="F100" s="132">
        <f>RES_hhdet_fec!F$69</f>
        <v>0</v>
      </c>
      <c r="G100" s="132">
        <f>RES_hhdet_fec!G$69</f>
        <v>0</v>
      </c>
      <c r="H100" s="132">
        <f>RES_hhdet_fec!H$69</f>
        <v>0</v>
      </c>
      <c r="I100" s="132">
        <f>RES_hhdet_fec!I$69</f>
        <v>0</v>
      </c>
      <c r="J100" s="132">
        <f>RES_hhdet_fec!J$69</f>
        <v>0</v>
      </c>
      <c r="K100" s="132">
        <f>RES_hhdet_fec!K$69</f>
        <v>0</v>
      </c>
      <c r="L100" s="132">
        <f>RES_hhdet_fec!L$69</f>
        <v>0</v>
      </c>
      <c r="M100" s="132">
        <f>RES_hhdet_fec!M$69</f>
        <v>0</v>
      </c>
      <c r="N100" s="132">
        <f>RES_hhdet_fec!N$69</f>
        <v>0</v>
      </c>
      <c r="O100" s="132">
        <f>RES_hhdet_fec!O$69</f>
        <v>0</v>
      </c>
      <c r="P100" s="132">
        <f>RES_hhdet_fec!P$69</f>
        <v>0</v>
      </c>
      <c r="Q100" s="132">
        <f>RES_hhdet_fec!Q$69</f>
        <v>0</v>
      </c>
    </row>
    <row r="101" spans="1:17" ht="12" customHeight="1" x14ac:dyDescent="0.25">
      <c r="A101" s="167" t="s">
        <v>159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203</v>
      </c>
      <c r="B102" s="165">
        <f>RES_hhdet_fec!B$71</f>
        <v>0</v>
      </c>
      <c r="C102" s="165">
        <f>RES_hhdet_fec!C$71</f>
        <v>0</v>
      </c>
      <c r="D102" s="165">
        <f>RES_hhdet_fec!D$71</f>
        <v>0</v>
      </c>
      <c r="E102" s="165">
        <f>RES_hhdet_fec!E$71</f>
        <v>0</v>
      </c>
      <c r="F102" s="165">
        <f>RES_hhdet_fec!F$71</f>
        <v>0</v>
      </c>
      <c r="G102" s="165">
        <f>RES_hhdet_fec!G$71</f>
        <v>0</v>
      </c>
      <c r="H102" s="165">
        <f>RES_hhdet_fec!H$71</f>
        <v>0</v>
      </c>
      <c r="I102" s="165">
        <f>RES_hhdet_fec!I$71</f>
        <v>0</v>
      </c>
      <c r="J102" s="165">
        <f>RES_hhdet_fec!J$71</f>
        <v>0</v>
      </c>
      <c r="K102" s="165">
        <f>RES_hhdet_fec!K$71</f>
        <v>0</v>
      </c>
      <c r="L102" s="165">
        <f>RES_hhdet_fec!L$71</f>
        <v>0</v>
      </c>
      <c r="M102" s="165">
        <f>RES_hhdet_fec!M$71</f>
        <v>0</v>
      </c>
      <c r="N102" s="165">
        <f>RES_hhdet_fec!N$71</f>
        <v>0</v>
      </c>
      <c r="O102" s="165">
        <f>RES_hhdet_fec!O$71</f>
        <v>0</v>
      </c>
      <c r="P102" s="165">
        <f>RES_hhdet_fec!P$71</f>
        <v>0</v>
      </c>
      <c r="Q102" s="165">
        <f>RES_hhdet_fec!Q$71</f>
        <v>0</v>
      </c>
    </row>
    <row r="103" spans="1:17" ht="12" customHeight="1" x14ac:dyDescent="0.25">
      <c r="A103" s="147" t="s">
        <v>59</v>
      </c>
      <c r="B103" s="164">
        <f>RES_hhdet_fec!B$72</f>
        <v>0</v>
      </c>
      <c r="C103" s="164">
        <f>RES_hhdet_fec!C$72</f>
        <v>0</v>
      </c>
      <c r="D103" s="164">
        <f>RES_hhdet_fec!D$72</f>
        <v>0</v>
      </c>
      <c r="E103" s="164">
        <f>RES_hhdet_fec!E$72</f>
        <v>0</v>
      </c>
      <c r="F103" s="164">
        <f>RES_hhdet_fec!F$72</f>
        <v>0</v>
      </c>
      <c r="G103" s="164">
        <f>RES_hhdet_fec!G$72</f>
        <v>0</v>
      </c>
      <c r="H103" s="164">
        <f>RES_hhdet_fec!H$72</f>
        <v>0</v>
      </c>
      <c r="I103" s="164">
        <f>RES_hhdet_fec!I$72</f>
        <v>0</v>
      </c>
      <c r="J103" s="164">
        <f>RES_hhdet_fec!J$72</f>
        <v>0</v>
      </c>
      <c r="K103" s="164">
        <f>RES_hhdet_fec!K$72</f>
        <v>0</v>
      </c>
      <c r="L103" s="164">
        <f>RES_hhdet_fec!L$72</f>
        <v>0</v>
      </c>
      <c r="M103" s="164">
        <f>RES_hhdet_fec!M$72</f>
        <v>0</v>
      </c>
      <c r="N103" s="164">
        <f>RES_hhdet_fec!N$72</f>
        <v>0</v>
      </c>
      <c r="O103" s="164">
        <f>RES_hhdet_fec!O$72</f>
        <v>0</v>
      </c>
      <c r="P103" s="164">
        <f>RES_hhdet_fec!P$72</f>
        <v>0</v>
      </c>
      <c r="Q103" s="164">
        <f>RES_hhdet_fec!Q$72</f>
        <v>0</v>
      </c>
    </row>
    <row r="104" spans="1:17" ht="12" customHeight="1" x14ac:dyDescent="0.25">
      <c r="A104" s="163" t="s">
        <v>142</v>
      </c>
      <c r="B104" s="162">
        <f>RES_hhdet_fec!B$73</f>
        <v>0</v>
      </c>
      <c r="C104" s="162">
        <f>RES_hhdet_fec!C$73</f>
        <v>0</v>
      </c>
      <c r="D104" s="162">
        <f>RES_hhdet_fec!D$73</f>
        <v>0</v>
      </c>
      <c r="E104" s="162">
        <f>RES_hhdet_fec!E$73</f>
        <v>0</v>
      </c>
      <c r="F104" s="162">
        <f>RES_hhdet_fec!F$73</f>
        <v>0</v>
      </c>
      <c r="G104" s="162">
        <f>RES_hhdet_fec!G$73</f>
        <v>0</v>
      </c>
      <c r="H104" s="162">
        <f>RES_hhdet_fec!H$73</f>
        <v>0</v>
      </c>
      <c r="I104" s="162">
        <f>RES_hhdet_fec!I$73</f>
        <v>0</v>
      </c>
      <c r="J104" s="162">
        <f>RES_hhdet_fec!J$73</f>
        <v>0</v>
      </c>
      <c r="K104" s="162">
        <f>RES_hhdet_fec!K$73</f>
        <v>0</v>
      </c>
      <c r="L104" s="162">
        <f>RES_hhdet_fec!L$73</f>
        <v>0</v>
      </c>
      <c r="M104" s="162">
        <f>RES_hhdet_fec!M$73</f>
        <v>0</v>
      </c>
      <c r="N104" s="162">
        <f>RES_hhdet_fec!N$73</f>
        <v>0</v>
      </c>
      <c r="O104" s="162">
        <f>RES_hhdet_fec!O$73</f>
        <v>0</v>
      </c>
      <c r="P104" s="162">
        <f>RES_hhdet_fec!P$73</f>
        <v>0</v>
      </c>
      <c r="Q104" s="162">
        <f>RES_hhdet_fec!Q$73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RES_hhdet_fec!B$75</f>
        <v>0</v>
      </c>
      <c r="C106" s="156">
        <f>RES_hhdet_fec!C$75</f>
        <v>0</v>
      </c>
      <c r="D106" s="156">
        <f>RES_hhdet_fec!D$75</f>
        <v>0</v>
      </c>
      <c r="E106" s="156">
        <f>RES_hhdet_fec!E$75</f>
        <v>0</v>
      </c>
      <c r="F106" s="156">
        <f>RES_hhdet_fec!F$75</f>
        <v>0</v>
      </c>
      <c r="G106" s="156">
        <f>RES_hhdet_fec!G$75</f>
        <v>0</v>
      </c>
      <c r="H106" s="156">
        <f>RES_hhdet_fec!H$75</f>
        <v>0</v>
      </c>
      <c r="I106" s="156">
        <f>RES_hhdet_fec!I$75</f>
        <v>0</v>
      </c>
      <c r="J106" s="156">
        <f>RES_hhdet_fec!J$75</f>
        <v>0</v>
      </c>
      <c r="K106" s="156">
        <f>RES_hhdet_fec!K$75</f>
        <v>0</v>
      </c>
      <c r="L106" s="156">
        <f>RES_hhdet_fec!L$75</f>
        <v>0</v>
      </c>
      <c r="M106" s="156">
        <f>RES_hhdet_fec!M$75</f>
        <v>0</v>
      </c>
      <c r="N106" s="156">
        <f>RES_hhdet_fec!N$75</f>
        <v>0</v>
      </c>
      <c r="O106" s="156">
        <f>RES_hhdet_fec!O$75</f>
        <v>0</v>
      </c>
      <c r="P106" s="156">
        <f>RES_hhdet_fec!P$75</f>
        <v>0</v>
      </c>
      <c r="Q106" s="156">
        <f>RES_hhdet_fec!Q$75</f>
        <v>0</v>
      </c>
    </row>
    <row r="107" spans="1:17" ht="12" customHeight="1" x14ac:dyDescent="0.25">
      <c r="A107" s="148" t="s">
        <v>59</v>
      </c>
      <c r="B107" s="156">
        <f>RES_hhdet_fec!B$76</f>
        <v>0</v>
      </c>
      <c r="C107" s="156">
        <f>RES_hhdet_fec!C$76</f>
        <v>0</v>
      </c>
      <c r="D107" s="156">
        <f>RES_hhdet_fec!D$76</f>
        <v>0</v>
      </c>
      <c r="E107" s="156">
        <f>RES_hhdet_fec!E$76</f>
        <v>0</v>
      </c>
      <c r="F107" s="156">
        <f>RES_hhdet_fec!F$76</f>
        <v>0</v>
      </c>
      <c r="G107" s="156">
        <f>RES_hhdet_fec!G$76</f>
        <v>0</v>
      </c>
      <c r="H107" s="156">
        <f>RES_hhdet_fec!H$76</f>
        <v>0</v>
      </c>
      <c r="I107" s="156">
        <f>RES_hhdet_fec!I$76</f>
        <v>0</v>
      </c>
      <c r="J107" s="156">
        <f>RES_hhdet_fec!J$76</f>
        <v>0</v>
      </c>
      <c r="K107" s="156">
        <f>RES_hhdet_fec!K$76</f>
        <v>0</v>
      </c>
      <c r="L107" s="156">
        <f>RES_hhdet_fec!L$76</f>
        <v>0</v>
      </c>
      <c r="M107" s="156">
        <f>RES_hhdet_fec!M$76</f>
        <v>0</v>
      </c>
      <c r="N107" s="156">
        <f>RES_hhdet_fec!N$76</f>
        <v>0</v>
      </c>
      <c r="O107" s="156">
        <f>RES_hhdet_fec!O$76</f>
        <v>0</v>
      </c>
      <c r="P107" s="156">
        <f>RES_hhdet_fec!P$76</f>
        <v>0</v>
      </c>
      <c r="Q107" s="156">
        <f>RES_hhdet_fec!Q$76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203</v>
      </c>
      <c r="B109" s="156">
        <f>RES_hhdet_fec!B$78</f>
        <v>0</v>
      </c>
      <c r="C109" s="156">
        <f>RES_hhdet_fec!C$78</f>
        <v>0</v>
      </c>
      <c r="D109" s="156">
        <f>RES_hhdet_fec!D$78</f>
        <v>0</v>
      </c>
      <c r="E109" s="156">
        <f>RES_hhdet_fec!E$78</f>
        <v>0</v>
      </c>
      <c r="F109" s="156">
        <f>RES_hhdet_fec!F$78</f>
        <v>0</v>
      </c>
      <c r="G109" s="156">
        <f>RES_hhdet_fec!G$78</f>
        <v>0</v>
      </c>
      <c r="H109" s="156">
        <f>RES_hhdet_fec!H$78</f>
        <v>0</v>
      </c>
      <c r="I109" s="156">
        <f>RES_hhdet_fec!I$78</f>
        <v>0</v>
      </c>
      <c r="J109" s="156">
        <f>RES_hhdet_fec!J$78</f>
        <v>0</v>
      </c>
      <c r="K109" s="156">
        <f>RES_hhdet_fec!K$78</f>
        <v>0</v>
      </c>
      <c r="L109" s="156">
        <f>RES_hhdet_fec!L$78</f>
        <v>0</v>
      </c>
      <c r="M109" s="156">
        <f>RES_hhdet_fec!M$78</f>
        <v>0</v>
      </c>
      <c r="N109" s="156">
        <f>RES_hhdet_fec!N$78</f>
        <v>0</v>
      </c>
      <c r="O109" s="156">
        <f>RES_hhdet_fec!O$78</f>
        <v>0</v>
      </c>
      <c r="P109" s="156">
        <f>RES_hhdet_fec!P$78</f>
        <v>0</v>
      </c>
      <c r="Q109" s="156">
        <f>RES_hhdet_fec!Q$78</f>
        <v>0</v>
      </c>
    </row>
    <row r="110" spans="1:17" ht="12" customHeight="1" x14ac:dyDescent="0.25">
      <c r="A110" s="29" t="s">
        <v>140</v>
      </c>
      <c r="B110" s="57">
        <f>RES_hhdet_fec!B$79</f>
        <v>0</v>
      </c>
      <c r="C110" s="57">
        <f>RES_hhdet_fec!C$79</f>
        <v>0</v>
      </c>
      <c r="D110" s="57">
        <f>RES_hhdet_fec!D$79</f>
        <v>0</v>
      </c>
      <c r="E110" s="57">
        <f>RES_hhdet_fec!E$79</f>
        <v>0</v>
      </c>
      <c r="F110" s="57">
        <f>RES_hhdet_fec!F$79</f>
        <v>0</v>
      </c>
      <c r="G110" s="57">
        <f>RES_hhdet_fec!G$79</f>
        <v>0</v>
      </c>
      <c r="H110" s="57">
        <f>RES_hhdet_fec!H$79</f>
        <v>0</v>
      </c>
      <c r="I110" s="57">
        <f>RES_hhdet_fec!I$79</f>
        <v>0</v>
      </c>
      <c r="J110" s="57">
        <f>RES_hhdet_fec!J$79</f>
        <v>0</v>
      </c>
      <c r="K110" s="57">
        <f>RES_hhdet_fec!K$79</f>
        <v>0</v>
      </c>
      <c r="L110" s="57">
        <f>RES_hhdet_fec!L$79</f>
        <v>0</v>
      </c>
      <c r="M110" s="57">
        <f>RES_hhdet_fec!M$79</f>
        <v>0</v>
      </c>
      <c r="N110" s="57">
        <f>RES_hhdet_fec!N$79</f>
        <v>0</v>
      </c>
      <c r="O110" s="57">
        <f>RES_hhdet_fec!O$79</f>
        <v>0</v>
      </c>
      <c r="P110" s="57">
        <f>RES_hhdet_fec!P$79</f>
        <v>0</v>
      </c>
      <c r="Q110" s="57">
        <f>RES_hhdet_fec!Q$79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161</v>
      </c>
      <c r="B114" s="156">
        <f>RES_hhdet_tes!B$64</f>
        <v>0</v>
      </c>
      <c r="C114" s="156">
        <f>RES_hhdet_tes!C$64</f>
        <v>0</v>
      </c>
      <c r="D114" s="156">
        <f>RES_hhdet_tes!D$64</f>
        <v>0</v>
      </c>
      <c r="E114" s="156">
        <f>RES_hhdet_tes!E$64</f>
        <v>0</v>
      </c>
      <c r="F114" s="156">
        <f>RES_hhdet_tes!F$64</f>
        <v>0</v>
      </c>
      <c r="G114" s="156">
        <f>RES_hhdet_tes!G$64</f>
        <v>0</v>
      </c>
      <c r="H114" s="156">
        <f>RES_hhdet_tes!H$64</f>
        <v>0</v>
      </c>
      <c r="I114" s="156">
        <f>RES_hhdet_tes!I$64</f>
        <v>0</v>
      </c>
      <c r="J114" s="156">
        <f>RES_hhdet_tes!J$64</f>
        <v>0</v>
      </c>
      <c r="K114" s="156">
        <f>RES_hhdet_tes!K$64</f>
        <v>0</v>
      </c>
      <c r="L114" s="156">
        <f>RES_hhdet_tes!L$64</f>
        <v>0</v>
      </c>
      <c r="M114" s="156">
        <f>RES_hhdet_tes!M$64</f>
        <v>0</v>
      </c>
      <c r="N114" s="156">
        <f>RES_hhdet_tes!N$64</f>
        <v>0</v>
      </c>
      <c r="O114" s="156">
        <f>RES_hhdet_tes!O$64</f>
        <v>0</v>
      </c>
      <c r="P114" s="156">
        <f>RES_hhdet_tes!P$64</f>
        <v>0</v>
      </c>
      <c r="Q114" s="156">
        <f>RES_hhdet_tes!Q$64</f>
        <v>0</v>
      </c>
    </row>
    <row r="115" spans="1:17" ht="12" customHeight="1" x14ac:dyDescent="0.25">
      <c r="A115" s="23" t="s">
        <v>60</v>
      </c>
      <c r="B115" s="156">
        <f>RES_hhdet_tes!B$65</f>
        <v>0</v>
      </c>
      <c r="C115" s="156">
        <f>RES_hhdet_tes!C$65</f>
        <v>0</v>
      </c>
      <c r="D115" s="156">
        <f>RES_hhdet_tes!D$65</f>
        <v>0</v>
      </c>
      <c r="E115" s="156">
        <f>RES_hhdet_tes!E$65</f>
        <v>0</v>
      </c>
      <c r="F115" s="156">
        <f>RES_hhdet_tes!F$65</f>
        <v>0</v>
      </c>
      <c r="G115" s="156">
        <f>RES_hhdet_tes!G$65</f>
        <v>0</v>
      </c>
      <c r="H115" s="156">
        <f>RES_hhdet_tes!H$65</f>
        <v>0</v>
      </c>
      <c r="I115" s="156">
        <f>RES_hhdet_tes!I$65</f>
        <v>0</v>
      </c>
      <c r="J115" s="156">
        <f>RES_hhdet_tes!J$65</f>
        <v>0</v>
      </c>
      <c r="K115" s="156">
        <f>RES_hhdet_tes!K$65</f>
        <v>0</v>
      </c>
      <c r="L115" s="156">
        <f>RES_hhdet_tes!L$65</f>
        <v>0</v>
      </c>
      <c r="M115" s="156">
        <f>RES_hhdet_tes!M$65</f>
        <v>0</v>
      </c>
      <c r="N115" s="156">
        <f>RES_hhdet_tes!N$65</f>
        <v>0</v>
      </c>
      <c r="O115" s="156">
        <f>RES_hhdet_tes!O$65</f>
        <v>0</v>
      </c>
      <c r="P115" s="156">
        <f>RES_hhdet_tes!P$65</f>
        <v>0</v>
      </c>
      <c r="Q115" s="156">
        <f>RES_hhdet_tes!Q$65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RES_hhdet_tes!B$67</f>
        <v>0</v>
      </c>
      <c r="C117" s="156">
        <f>RES_hhdet_tes!C$67</f>
        <v>0</v>
      </c>
      <c r="D117" s="156">
        <f>RES_hhdet_tes!D$67</f>
        <v>0</v>
      </c>
      <c r="E117" s="156">
        <f>RES_hhdet_tes!E$67</f>
        <v>0</v>
      </c>
      <c r="F117" s="156">
        <f>RES_hhdet_tes!F$67</f>
        <v>0</v>
      </c>
      <c r="G117" s="156">
        <f>RES_hhdet_tes!G$67</f>
        <v>0</v>
      </c>
      <c r="H117" s="156">
        <f>RES_hhdet_tes!H$67</f>
        <v>0</v>
      </c>
      <c r="I117" s="156">
        <f>RES_hhdet_tes!I$67</f>
        <v>0</v>
      </c>
      <c r="J117" s="156">
        <f>RES_hhdet_tes!J$67</f>
        <v>0</v>
      </c>
      <c r="K117" s="156">
        <f>RES_hhdet_tes!K$67</f>
        <v>0</v>
      </c>
      <c r="L117" s="156">
        <f>RES_hhdet_tes!L$67</f>
        <v>0</v>
      </c>
      <c r="M117" s="156">
        <f>RES_hhdet_tes!M$67</f>
        <v>0</v>
      </c>
      <c r="N117" s="156">
        <f>RES_hhdet_tes!N$67</f>
        <v>0</v>
      </c>
      <c r="O117" s="156">
        <f>RES_hhdet_tes!O$67</f>
        <v>0</v>
      </c>
      <c r="P117" s="156">
        <f>RES_hhdet_tes!P$67</f>
        <v>0</v>
      </c>
      <c r="Q117" s="156">
        <f>RES_hhdet_tes!Q$67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160</v>
      </c>
      <c r="B119" s="132">
        <f>RES_hhdet_tes!B$69</f>
        <v>0</v>
      </c>
      <c r="C119" s="132">
        <f>RES_hhdet_tes!C$69</f>
        <v>0</v>
      </c>
      <c r="D119" s="132">
        <f>RES_hhdet_tes!D$69</f>
        <v>0</v>
      </c>
      <c r="E119" s="132">
        <f>RES_hhdet_tes!E$69</f>
        <v>0</v>
      </c>
      <c r="F119" s="132">
        <f>RES_hhdet_tes!F$69</f>
        <v>0</v>
      </c>
      <c r="G119" s="132">
        <f>RES_hhdet_tes!G$69</f>
        <v>0</v>
      </c>
      <c r="H119" s="132">
        <f>RES_hhdet_tes!H$69</f>
        <v>0</v>
      </c>
      <c r="I119" s="132">
        <f>RES_hhdet_tes!I$69</f>
        <v>0</v>
      </c>
      <c r="J119" s="132">
        <f>RES_hhdet_tes!J$69</f>
        <v>0</v>
      </c>
      <c r="K119" s="132">
        <f>RES_hhdet_tes!K$69</f>
        <v>0</v>
      </c>
      <c r="L119" s="132">
        <f>RES_hhdet_tes!L$69</f>
        <v>0</v>
      </c>
      <c r="M119" s="132">
        <f>RES_hhdet_tes!M$69</f>
        <v>0</v>
      </c>
      <c r="N119" s="132">
        <f>RES_hhdet_tes!N$69</f>
        <v>0</v>
      </c>
      <c r="O119" s="132">
        <f>RES_hhdet_tes!O$69</f>
        <v>0</v>
      </c>
      <c r="P119" s="132">
        <f>RES_hhdet_tes!P$69</f>
        <v>0</v>
      </c>
      <c r="Q119" s="132">
        <f>RES_hhdet_tes!Q$69</f>
        <v>0</v>
      </c>
    </row>
    <row r="120" spans="1:17" ht="12" customHeight="1" x14ac:dyDescent="0.25">
      <c r="A120" s="167" t="s">
        <v>159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203</v>
      </c>
      <c r="B121" s="165">
        <f>RES_hhdet_tes!B$71</f>
        <v>0</v>
      </c>
      <c r="C121" s="165">
        <f>RES_hhdet_tes!C$71</f>
        <v>0</v>
      </c>
      <c r="D121" s="165">
        <f>RES_hhdet_tes!D$71</f>
        <v>0</v>
      </c>
      <c r="E121" s="165">
        <f>RES_hhdet_tes!E$71</f>
        <v>0</v>
      </c>
      <c r="F121" s="165">
        <f>RES_hhdet_tes!F$71</f>
        <v>0</v>
      </c>
      <c r="G121" s="165">
        <f>RES_hhdet_tes!G$71</f>
        <v>0</v>
      </c>
      <c r="H121" s="165">
        <f>RES_hhdet_tes!H$71</f>
        <v>0</v>
      </c>
      <c r="I121" s="165">
        <f>RES_hhdet_tes!I$71</f>
        <v>0</v>
      </c>
      <c r="J121" s="165">
        <f>RES_hhdet_tes!J$71</f>
        <v>0</v>
      </c>
      <c r="K121" s="165">
        <f>RES_hhdet_tes!K$71</f>
        <v>0</v>
      </c>
      <c r="L121" s="165">
        <f>RES_hhdet_tes!L$71</f>
        <v>0</v>
      </c>
      <c r="M121" s="165">
        <f>RES_hhdet_tes!M$71</f>
        <v>0</v>
      </c>
      <c r="N121" s="165">
        <f>RES_hhdet_tes!N$71</f>
        <v>0</v>
      </c>
      <c r="O121" s="165">
        <f>RES_hhdet_tes!O$71</f>
        <v>0</v>
      </c>
      <c r="P121" s="165">
        <f>RES_hhdet_tes!P$71</f>
        <v>0</v>
      </c>
      <c r="Q121" s="165">
        <f>RES_hhdet_tes!Q$71</f>
        <v>0</v>
      </c>
    </row>
    <row r="122" spans="1:17" ht="12" customHeight="1" x14ac:dyDescent="0.25">
      <c r="A122" s="147" t="s">
        <v>59</v>
      </c>
      <c r="B122" s="164">
        <f>RES_hhdet_tes!B$72</f>
        <v>0</v>
      </c>
      <c r="C122" s="164">
        <f>RES_hhdet_tes!C$72</f>
        <v>0</v>
      </c>
      <c r="D122" s="164">
        <f>RES_hhdet_tes!D$72</f>
        <v>0</v>
      </c>
      <c r="E122" s="164">
        <f>RES_hhdet_tes!E$72</f>
        <v>0</v>
      </c>
      <c r="F122" s="164">
        <f>RES_hhdet_tes!F$72</f>
        <v>0</v>
      </c>
      <c r="G122" s="164">
        <f>RES_hhdet_tes!G$72</f>
        <v>0</v>
      </c>
      <c r="H122" s="164">
        <f>RES_hhdet_tes!H$72</f>
        <v>0</v>
      </c>
      <c r="I122" s="164">
        <f>RES_hhdet_tes!I$72</f>
        <v>0</v>
      </c>
      <c r="J122" s="164">
        <f>RES_hhdet_tes!J$72</f>
        <v>0</v>
      </c>
      <c r="K122" s="164">
        <f>RES_hhdet_tes!K$72</f>
        <v>0</v>
      </c>
      <c r="L122" s="164">
        <f>RES_hhdet_tes!L$72</f>
        <v>0</v>
      </c>
      <c r="M122" s="164">
        <f>RES_hhdet_tes!M$72</f>
        <v>0</v>
      </c>
      <c r="N122" s="164">
        <f>RES_hhdet_tes!N$72</f>
        <v>0</v>
      </c>
      <c r="O122" s="164">
        <f>RES_hhdet_tes!O$72</f>
        <v>0</v>
      </c>
      <c r="P122" s="164">
        <f>RES_hhdet_tes!P$72</f>
        <v>0</v>
      </c>
      <c r="Q122" s="164">
        <f>RES_hhdet_tes!Q$72</f>
        <v>0</v>
      </c>
    </row>
    <row r="123" spans="1:17" ht="12" customHeight="1" x14ac:dyDescent="0.25">
      <c r="A123" s="163" t="s">
        <v>142</v>
      </c>
      <c r="B123" s="162">
        <f>RES_hhdet_tes!B$73</f>
        <v>0</v>
      </c>
      <c r="C123" s="162">
        <f>RES_hhdet_tes!C$73</f>
        <v>0</v>
      </c>
      <c r="D123" s="162">
        <f>RES_hhdet_tes!D$73</f>
        <v>0</v>
      </c>
      <c r="E123" s="162">
        <f>RES_hhdet_tes!E$73</f>
        <v>0</v>
      </c>
      <c r="F123" s="162">
        <f>RES_hhdet_tes!F$73</f>
        <v>0</v>
      </c>
      <c r="G123" s="162">
        <f>RES_hhdet_tes!G$73</f>
        <v>0</v>
      </c>
      <c r="H123" s="162">
        <f>RES_hhdet_tes!H$73</f>
        <v>0</v>
      </c>
      <c r="I123" s="162">
        <f>RES_hhdet_tes!I$73</f>
        <v>0</v>
      </c>
      <c r="J123" s="162">
        <f>RES_hhdet_tes!J$73</f>
        <v>0</v>
      </c>
      <c r="K123" s="162">
        <f>RES_hhdet_tes!K$73</f>
        <v>0</v>
      </c>
      <c r="L123" s="162">
        <f>RES_hhdet_tes!L$73</f>
        <v>0</v>
      </c>
      <c r="M123" s="162">
        <f>RES_hhdet_tes!M$73</f>
        <v>0</v>
      </c>
      <c r="N123" s="162">
        <f>RES_hhdet_tes!N$73</f>
        <v>0</v>
      </c>
      <c r="O123" s="162">
        <f>RES_hhdet_tes!O$73</f>
        <v>0</v>
      </c>
      <c r="P123" s="162">
        <f>RES_hhdet_tes!P$73</f>
        <v>0</v>
      </c>
      <c r="Q123" s="162">
        <f>RES_hhdet_tes!Q$73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RES_hhdet_tes!B$75</f>
        <v>0</v>
      </c>
      <c r="C125" s="156">
        <f>RES_hhdet_tes!C$75</f>
        <v>0</v>
      </c>
      <c r="D125" s="156">
        <f>RES_hhdet_tes!D$75</f>
        <v>0</v>
      </c>
      <c r="E125" s="156">
        <f>RES_hhdet_tes!E$75</f>
        <v>0</v>
      </c>
      <c r="F125" s="156">
        <f>RES_hhdet_tes!F$75</f>
        <v>0</v>
      </c>
      <c r="G125" s="156">
        <f>RES_hhdet_tes!G$75</f>
        <v>0</v>
      </c>
      <c r="H125" s="156">
        <f>RES_hhdet_tes!H$75</f>
        <v>0</v>
      </c>
      <c r="I125" s="156">
        <f>RES_hhdet_tes!I$75</f>
        <v>0</v>
      </c>
      <c r="J125" s="156">
        <f>RES_hhdet_tes!J$75</f>
        <v>0</v>
      </c>
      <c r="K125" s="156">
        <f>RES_hhdet_tes!K$75</f>
        <v>0</v>
      </c>
      <c r="L125" s="156">
        <f>RES_hhdet_tes!L$75</f>
        <v>0</v>
      </c>
      <c r="M125" s="156">
        <f>RES_hhdet_tes!M$75</f>
        <v>0</v>
      </c>
      <c r="N125" s="156">
        <f>RES_hhdet_tes!N$75</f>
        <v>0</v>
      </c>
      <c r="O125" s="156">
        <f>RES_hhdet_tes!O$75</f>
        <v>0</v>
      </c>
      <c r="P125" s="156">
        <f>RES_hhdet_tes!P$75</f>
        <v>0</v>
      </c>
      <c r="Q125" s="156">
        <f>RES_hhdet_tes!Q$75</f>
        <v>0</v>
      </c>
    </row>
    <row r="126" spans="1:17" ht="12" customHeight="1" x14ac:dyDescent="0.25">
      <c r="A126" s="148" t="s">
        <v>59</v>
      </c>
      <c r="B126" s="156">
        <f>RES_hhdet_tes!B$76</f>
        <v>0</v>
      </c>
      <c r="C126" s="156">
        <f>RES_hhdet_tes!C$76</f>
        <v>0</v>
      </c>
      <c r="D126" s="156">
        <f>RES_hhdet_tes!D$76</f>
        <v>0</v>
      </c>
      <c r="E126" s="156">
        <f>RES_hhdet_tes!E$76</f>
        <v>0</v>
      </c>
      <c r="F126" s="156">
        <f>RES_hhdet_tes!F$76</f>
        <v>0</v>
      </c>
      <c r="G126" s="156">
        <f>RES_hhdet_tes!G$76</f>
        <v>0</v>
      </c>
      <c r="H126" s="156">
        <f>RES_hhdet_tes!H$76</f>
        <v>0</v>
      </c>
      <c r="I126" s="156">
        <f>RES_hhdet_tes!I$76</f>
        <v>0</v>
      </c>
      <c r="J126" s="156">
        <f>RES_hhdet_tes!J$76</f>
        <v>0</v>
      </c>
      <c r="K126" s="156">
        <f>RES_hhdet_tes!K$76</f>
        <v>0</v>
      </c>
      <c r="L126" s="156">
        <f>RES_hhdet_tes!L$76</f>
        <v>0</v>
      </c>
      <c r="M126" s="156">
        <f>RES_hhdet_tes!M$76</f>
        <v>0</v>
      </c>
      <c r="N126" s="156">
        <f>RES_hhdet_tes!N$76</f>
        <v>0</v>
      </c>
      <c r="O126" s="156">
        <f>RES_hhdet_tes!O$76</f>
        <v>0</v>
      </c>
      <c r="P126" s="156">
        <f>RES_hhdet_tes!P$76</f>
        <v>0</v>
      </c>
      <c r="Q126" s="156">
        <f>RES_hhdet_tes!Q$76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203</v>
      </c>
      <c r="B128" s="156">
        <f>RES_hhdet_tes!B$78</f>
        <v>0</v>
      </c>
      <c r="C128" s="156">
        <f>RES_hhdet_tes!C$78</f>
        <v>0</v>
      </c>
      <c r="D128" s="156">
        <f>RES_hhdet_tes!D$78</f>
        <v>0</v>
      </c>
      <c r="E128" s="156">
        <f>RES_hhdet_tes!E$78</f>
        <v>0</v>
      </c>
      <c r="F128" s="156">
        <f>RES_hhdet_tes!F$78</f>
        <v>0</v>
      </c>
      <c r="G128" s="156">
        <f>RES_hhdet_tes!G$78</f>
        <v>0</v>
      </c>
      <c r="H128" s="156">
        <f>RES_hhdet_tes!H$78</f>
        <v>0</v>
      </c>
      <c r="I128" s="156">
        <f>RES_hhdet_tes!I$78</f>
        <v>0</v>
      </c>
      <c r="J128" s="156">
        <f>RES_hhdet_tes!J$78</f>
        <v>0</v>
      </c>
      <c r="K128" s="156">
        <f>RES_hhdet_tes!K$78</f>
        <v>0</v>
      </c>
      <c r="L128" s="156">
        <f>RES_hhdet_tes!L$78</f>
        <v>0</v>
      </c>
      <c r="M128" s="156">
        <f>RES_hhdet_tes!M$78</f>
        <v>0</v>
      </c>
      <c r="N128" s="156">
        <f>RES_hhdet_tes!N$78</f>
        <v>0</v>
      </c>
      <c r="O128" s="156">
        <f>RES_hhdet_tes!O$78</f>
        <v>0</v>
      </c>
      <c r="P128" s="156">
        <f>RES_hhdet_tes!P$78</f>
        <v>0</v>
      </c>
      <c r="Q128" s="156">
        <f>RES_hhdet_tes!Q$78</f>
        <v>0</v>
      </c>
    </row>
    <row r="129" spans="1:17" ht="12" customHeight="1" x14ac:dyDescent="0.25">
      <c r="A129" s="29" t="s">
        <v>140</v>
      </c>
      <c r="B129" s="57">
        <f>RES_hhdet_tes!B$79</f>
        <v>0</v>
      </c>
      <c r="C129" s="57">
        <f>RES_hhdet_tes!C$79</f>
        <v>0</v>
      </c>
      <c r="D129" s="57">
        <f>RES_hhdet_tes!D$79</f>
        <v>0</v>
      </c>
      <c r="E129" s="57">
        <f>RES_hhdet_tes!E$79</f>
        <v>0</v>
      </c>
      <c r="F129" s="57">
        <f>RES_hhdet_tes!F$79</f>
        <v>0</v>
      </c>
      <c r="G129" s="57">
        <f>RES_hhdet_tes!G$79</f>
        <v>0</v>
      </c>
      <c r="H129" s="57">
        <f>RES_hhdet_tes!H$79</f>
        <v>0</v>
      </c>
      <c r="I129" s="57">
        <f>RES_hhdet_tes!I$79</f>
        <v>0</v>
      </c>
      <c r="J129" s="57">
        <f>RES_hhdet_tes!J$79</f>
        <v>0</v>
      </c>
      <c r="K129" s="57">
        <f>RES_hhdet_tes!K$79</f>
        <v>0</v>
      </c>
      <c r="L129" s="57">
        <f>RES_hhdet_tes!L$79</f>
        <v>0</v>
      </c>
      <c r="M129" s="57">
        <f>RES_hhdet_tes!M$79</f>
        <v>0</v>
      </c>
      <c r="N129" s="57">
        <f>RES_hhdet_tes!N$79</f>
        <v>0</v>
      </c>
      <c r="O129" s="57">
        <f>RES_hhdet_tes!O$79</f>
        <v>0</v>
      </c>
      <c r="P129" s="57">
        <f>RES_hhdet_tes!P$79</f>
        <v>0</v>
      </c>
      <c r="Q129" s="57">
        <f>RES_hhdet_tes!Q$79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161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160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159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203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203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161</v>
      </c>
      <c r="B152" s="156">
        <f>RES_hhdet_emi!B$64</f>
        <v>0</v>
      </c>
      <c r="C152" s="156">
        <f>RES_hhdet_emi!C$64</f>
        <v>0</v>
      </c>
      <c r="D152" s="156">
        <f>RES_hhdet_emi!D$64</f>
        <v>0</v>
      </c>
      <c r="E152" s="156">
        <f>RES_hhdet_emi!E$64</f>
        <v>0</v>
      </c>
      <c r="F152" s="156">
        <f>RES_hhdet_emi!F$64</f>
        <v>0</v>
      </c>
      <c r="G152" s="156">
        <f>RES_hhdet_emi!G$64</f>
        <v>0</v>
      </c>
      <c r="H152" s="156">
        <f>RES_hhdet_emi!H$64</f>
        <v>0</v>
      </c>
      <c r="I152" s="156">
        <f>RES_hhdet_emi!I$64</f>
        <v>0</v>
      </c>
      <c r="J152" s="156">
        <f>RES_hhdet_emi!J$64</f>
        <v>0</v>
      </c>
      <c r="K152" s="156">
        <f>RES_hhdet_emi!K$64</f>
        <v>0</v>
      </c>
      <c r="L152" s="156">
        <f>RES_hhdet_emi!L$64</f>
        <v>0</v>
      </c>
      <c r="M152" s="156">
        <f>RES_hhdet_emi!M$64</f>
        <v>0</v>
      </c>
      <c r="N152" s="156">
        <f>RES_hhdet_emi!N$64</f>
        <v>0</v>
      </c>
      <c r="O152" s="156">
        <f>RES_hhdet_emi!O$64</f>
        <v>0</v>
      </c>
      <c r="P152" s="156">
        <f>RES_hhdet_emi!P$64</f>
        <v>0</v>
      </c>
      <c r="Q152" s="156">
        <f>RES_hhdet_emi!Q$64</f>
        <v>0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160</v>
      </c>
      <c r="B157" s="132">
        <f>RES_hhdet_emi!B$69</f>
        <v>0</v>
      </c>
      <c r="C157" s="132">
        <f>RES_hhdet_emi!C$69</f>
        <v>0</v>
      </c>
      <c r="D157" s="132">
        <f>RES_hhdet_emi!D$69</f>
        <v>0</v>
      </c>
      <c r="E157" s="132">
        <f>RES_hhdet_emi!E$69</f>
        <v>0</v>
      </c>
      <c r="F157" s="132">
        <f>RES_hhdet_emi!F$69</f>
        <v>0</v>
      </c>
      <c r="G157" s="132">
        <f>RES_hhdet_emi!G$69</f>
        <v>0</v>
      </c>
      <c r="H157" s="132">
        <f>RES_hhdet_emi!H$69</f>
        <v>0</v>
      </c>
      <c r="I157" s="132">
        <f>RES_hhdet_emi!I$69</f>
        <v>0</v>
      </c>
      <c r="J157" s="132">
        <f>RES_hhdet_emi!J$69</f>
        <v>0</v>
      </c>
      <c r="K157" s="132">
        <f>RES_hhdet_emi!K$69</f>
        <v>0</v>
      </c>
      <c r="L157" s="132">
        <f>RES_hhdet_emi!L$69</f>
        <v>0</v>
      </c>
      <c r="M157" s="132">
        <f>RES_hhdet_emi!M$69</f>
        <v>0</v>
      </c>
      <c r="N157" s="132">
        <f>RES_hhdet_emi!N$69</f>
        <v>0</v>
      </c>
      <c r="O157" s="132">
        <f>RES_hhdet_emi!O$69</f>
        <v>0</v>
      </c>
      <c r="P157" s="132">
        <f>RES_hhdet_emi!P$69</f>
        <v>0</v>
      </c>
      <c r="Q157" s="132">
        <f>RES_hhdet_emi!Q$69</f>
        <v>0</v>
      </c>
    </row>
    <row r="158" spans="1:17" ht="12" customHeight="1" x14ac:dyDescent="0.25">
      <c r="A158" s="167" t="s">
        <v>159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203</v>
      </c>
      <c r="B159" s="165">
        <f>RES_hhdet_emi!B$71</f>
        <v>0</v>
      </c>
      <c r="C159" s="165">
        <f>RES_hhdet_emi!C$71</f>
        <v>0</v>
      </c>
      <c r="D159" s="165">
        <f>RES_hhdet_emi!D$71</f>
        <v>0</v>
      </c>
      <c r="E159" s="165">
        <f>RES_hhdet_emi!E$71</f>
        <v>0</v>
      </c>
      <c r="F159" s="165">
        <f>RES_hhdet_emi!F$71</f>
        <v>0</v>
      </c>
      <c r="G159" s="165">
        <f>RES_hhdet_emi!G$71</f>
        <v>0</v>
      </c>
      <c r="H159" s="165">
        <f>RES_hhdet_emi!H$71</f>
        <v>0</v>
      </c>
      <c r="I159" s="165">
        <f>RES_hhdet_emi!I$71</f>
        <v>0</v>
      </c>
      <c r="J159" s="165">
        <f>RES_hhdet_emi!J$71</f>
        <v>0</v>
      </c>
      <c r="K159" s="165">
        <f>RES_hhdet_emi!K$71</f>
        <v>0</v>
      </c>
      <c r="L159" s="165">
        <f>RES_hhdet_emi!L$71</f>
        <v>0</v>
      </c>
      <c r="M159" s="165">
        <f>RES_hhdet_emi!M$71</f>
        <v>0</v>
      </c>
      <c r="N159" s="165">
        <f>RES_hhdet_emi!N$71</f>
        <v>0</v>
      </c>
      <c r="O159" s="165">
        <f>RES_hhdet_emi!O$71</f>
        <v>0</v>
      </c>
      <c r="P159" s="165">
        <f>RES_hhdet_emi!P$71</f>
        <v>0</v>
      </c>
      <c r="Q159" s="165">
        <f>RES_hhdet_emi!Q$71</f>
        <v>0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203</v>
      </c>
      <c r="B166" s="156">
        <f>RES_hhdet_emi!B$78</f>
        <v>0</v>
      </c>
      <c r="C166" s="156">
        <f>RES_hhdet_emi!C$78</f>
        <v>0</v>
      </c>
      <c r="D166" s="156">
        <f>RES_hhdet_emi!D$78</f>
        <v>0</v>
      </c>
      <c r="E166" s="156">
        <f>RES_hhdet_emi!E$78</f>
        <v>0</v>
      </c>
      <c r="F166" s="156">
        <f>RES_hhdet_emi!F$78</f>
        <v>0</v>
      </c>
      <c r="G166" s="156">
        <f>RES_hhdet_emi!G$78</f>
        <v>0</v>
      </c>
      <c r="H166" s="156">
        <f>RES_hhdet_emi!H$78</f>
        <v>0</v>
      </c>
      <c r="I166" s="156">
        <f>RES_hhdet_emi!I$78</f>
        <v>0</v>
      </c>
      <c r="J166" s="156">
        <f>RES_hhdet_emi!J$78</f>
        <v>0</v>
      </c>
      <c r="K166" s="156">
        <f>RES_hhdet_emi!K$78</f>
        <v>0</v>
      </c>
      <c r="L166" s="156">
        <f>RES_hhdet_emi!L$78</f>
        <v>0</v>
      </c>
      <c r="M166" s="156">
        <f>RES_hhdet_emi!M$78</f>
        <v>0</v>
      </c>
      <c r="N166" s="156">
        <f>RES_hhdet_emi!N$78</f>
        <v>0</v>
      </c>
      <c r="O166" s="156">
        <f>RES_hhdet_emi!O$78</f>
        <v>0</v>
      </c>
      <c r="P166" s="156">
        <f>RES_hhdet_emi!P$78</f>
        <v>0</v>
      </c>
      <c r="Q166" s="156">
        <f>RES_hhdet_emi!Q$78</f>
        <v>0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161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160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159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203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161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160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159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203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161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160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159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203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203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161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160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159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203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203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161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160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159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203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203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161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160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159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203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203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161</v>
      </c>
      <c r="B287" s="156"/>
      <c r="C287" s="156">
        <f>RES_hhdet_in_fec!C$64</f>
        <v>0</v>
      </c>
      <c r="D287" s="156">
        <f>RES_hhdet_in_fec!D$64</f>
        <v>0</v>
      </c>
      <c r="E287" s="156">
        <f>RES_hhdet_in_fec!E$64</f>
        <v>0</v>
      </c>
      <c r="F287" s="156">
        <f>RES_hhdet_in_fec!F$64</f>
        <v>0</v>
      </c>
      <c r="G287" s="156">
        <f>RES_hhdet_in_fec!G$64</f>
        <v>0</v>
      </c>
      <c r="H287" s="156">
        <f>RES_hhdet_in_fec!H$64</f>
        <v>0</v>
      </c>
      <c r="I287" s="156">
        <f>RES_hhdet_in_fec!I$64</f>
        <v>0</v>
      </c>
      <c r="J287" s="156">
        <f>RES_hhdet_in_fec!J$64</f>
        <v>0</v>
      </c>
      <c r="K287" s="156">
        <f>RES_hhdet_in_fec!K$64</f>
        <v>0</v>
      </c>
      <c r="L287" s="156">
        <f>RES_hhdet_in_fec!L$64</f>
        <v>0</v>
      </c>
      <c r="M287" s="156">
        <f>RES_hhdet_in_fec!M$64</f>
        <v>0</v>
      </c>
      <c r="N287" s="156">
        <f>RES_hhdet_in_fec!N$64</f>
        <v>0</v>
      </c>
      <c r="O287" s="156">
        <f>RES_hhdet_in_fec!O$64</f>
        <v>0</v>
      </c>
      <c r="P287" s="156">
        <f>RES_hhdet_in_fec!P$64</f>
        <v>0</v>
      </c>
      <c r="Q287" s="156">
        <f>RES_hhdet_in_fec!Q$64</f>
        <v>0</v>
      </c>
    </row>
    <row r="288" spans="1:17" ht="12" customHeight="1" x14ac:dyDescent="0.25">
      <c r="A288" s="23" t="s">
        <v>60</v>
      </c>
      <c r="B288" s="156"/>
      <c r="C288" s="156">
        <f>RES_hhdet_in_fec!C$65</f>
        <v>0</v>
      </c>
      <c r="D288" s="156">
        <f>RES_hhdet_in_fec!D$65</f>
        <v>0</v>
      </c>
      <c r="E288" s="156">
        <f>RES_hhdet_in_fec!E$65</f>
        <v>0</v>
      </c>
      <c r="F288" s="156">
        <f>RES_hhdet_in_fec!F$65</f>
        <v>0</v>
      </c>
      <c r="G288" s="156">
        <f>RES_hhdet_in_fec!G$65</f>
        <v>0</v>
      </c>
      <c r="H288" s="156">
        <f>RES_hhdet_in_fec!H$65</f>
        <v>0</v>
      </c>
      <c r="I288" s="156">
        <f>RES_hhdet_in_fec!I$65</f>
        <v>0</v>
      </c>
      <c r="J288" s="156">
        <f>RES_hhdet_in_fec!J$65</f>
        <v>0</v>
      </c>
      <c r="K288" s="156">
        <f>RES_hhdet_in_fec!K$65</f>
        <v>0</v>
      </c>
      <c r="L288" s="156">
        <f>RES_hhdet_in_fec!L$65</f>
        <v>0</v>
      </c>
      <c r="M288" s="156">
        <f>RES_hhdet_in_fec!M$65</f>
        <v>0</v>
      </c>
      <c r="N288" s="156">
        <f>RES_hhdet_in_fec!N$65</f>
        <v>0</v>
      </c>
      <c r="O288" s="156">
        <f>RES_hhdet_in_fec!O$65</f>
        <v>0</v>
      </c>
      <c r="P288" s="156">
        <f>RES_hhdet_in_fec!P$65</f>
        <v>0</v>
      </c>
      <c r="Q288" s="156">
        <f>RES_hhdet_in_fec!Q$65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RES_hhdet_in_fec!C$67</f>
        <v>0</v>
      </c>
      <c r="D290" s="156">
        <f>RES_hhdet_in_fec!D$67</f>
        <v>0</v>
      </c>
      <c r="E290" s="156">
        <f>RES_hhdet_in_fec!E$67</f>
        <v>0</v>
      </c>
      <c r="F290" s="156">
        <f>RES_hhdet_in_fec!F$67</f>
        <v>0</v>
      </c>
      <c r="G290" s="156">
        <f>RES_hhdet_in_fec!G$67</f>
        <v>0</v>
      </c>
      <c r="H290" s="156">
        <f>RES_hhdet_in_fec!H$67</f>
        <v>0</v>
      </c>
      <c r="I290" s="156">
        <f>RES_hhdet_in_fec!I$67</f>
        <v>0</v>
      </c>
      <c r="J290" s="156">
        <f>RES_hhdet_in_fec!J$67</f>
        <v>0</v>
      </c>
      <c r="K290" s="156">
        <f>RES_hhdet_in_fec!K$67</f>
        <v>0</v>
      </c>
      <c r="L290" s="156">
        <f>RES_hhdet_in_fec!L$67</f>
        <v>0</v>
      </c>
      <c r="M290" s="156">
        <f>RES_hhdet_in_fec!M$67</f>
        <v>0</v>
      </c>
      <c r="N290" s="156">
        <f>RES_hhdet_in_fec!N$67</f>
        <v>0</v>
      </c>
      <c r="O290" s="156">
        <f>RES_hhdet_in_fec!O$67</f>
        <v>0</v>
      </c>
      <c r="P290" s="156">
        <f>RES_hhdet_in_fec!P$67</f>
        <v>0</v>
      </c>
      <c r="Q290" s="156">
        <f>RES_hhdet_in_fec!Q$67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160</v>
      </c>
      <c r="B292" s="132"/>
      <c r="C292" s="132">
        <f>RES_hhdet_in_fec!C$69</f>
        <v>0</v>
      </c>
      <c r="D292" s="132">
        <f>RES_hhdet_in_fec!D$69</f>
        <v>0</v>
      </c>
      <c r="E292" s="132">
        <f>RES_hhdet_in_fec!E$69</f>
        <v>0</v>
      </c>
      <c r="F292" s="132">
        <f>RES_hhdet_in_fec!F$69</f>
        <v>0</v>
      </c>
      <c r="G292" s="132">
        <f>RES_hhdet_in_fec!G$69</f>
        <v>0</v>
      </c>
      <c r="H292" s="132">
        <f>RES_hhdet_in_fec!H$69</f>
        <v>0</v>
      </c>
      <c r="I292" s="132">
        <f>RES_hhdet_in_fec!I$69</f>
        <v>0</v>
      </c>
      <c r="J292" s="132">
        <f>RES_hhdet_in_fec!J$69</f>
        <v>0</v>
      </c>
      <c r="K292" s="132">
        <f>RES_hhdet_in_fec!K$69</f>
        <v>0</v>
      </c>
      <c r="L292" s="132">
        <f>RES_hhdet_in_fec!L$69</f>
        <v>0</v>
      </c>
      <c r="M292" s="132">
        <f>RES_hhdet_in_fec!M$69</f>
        <v>0</v>
      </c>
      <c r="N292" s="132">
        <f>RES_hhdet_in_fec!N$69</f>
        <v>0</v>
      </c>
      <c r="O292" s="132">
        <f>RES_hhdet_in_fec!O$69</f>
        <v>0</v>
      </c>
      <c r="P292" s="132">
        <f>RES_hhdet_in_fec!P$69</f>
        <v>0</v>
      </c>
      <c r="Q292" s="132">
        <f>RES_hhdet_in_fec!Q$69</f>
        <v>0</v>
      </c>
    </row>
    <row r="293" spans="1:17" ht="12" customHeight="1" x14ac:dyDescent="0.25">
      <c r="A293" s="167" t="s">
        <v>159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203</v>
      </c>
      <c r="B294" s="165"/>
      <c r="C294" s="165">
        <f>RES_hhdet_in_fec!C$71</f>
        <v>0</v>
      </c>
      <c r="D294" s="165">
        <f>RES_hhdet_in_fec!D$71</f>
        <v>0</v>
      </c>
      <c r="E294" s="165">
        <f>RES_hhdet_in_fec!E$71</f>
        <v>0</v>
      </c>
      <c r="F294" s="165">
        <f>RES_hhdet_in_fec!F$71</f>
        <v>0</v>
      </c>
      <c r="G294" s="165">
        <f>RES_hhdet_in_fec!G$71</f>
        <v>0</v>
      </c>
      <c r="H294" s="165">
        <f>RES_hhdet_in_fec!H$71</f>
        <v>0</v>
      </c>
      <c r="I294" s="165">
        <f>RES_hhdet_in_fec!I$71</f>
        <v>0</v>
      </c>
      <c r="J294" s="165">
        <f>RES_hhdet_in_fec!J$71</f>
        <v>0</v>
      </c>
      <c r="K294" s="165">
        <f>RES_hhdet_in_fec!K$71</f>
        <v>0</v>
      </c>
      <c r="L294" s="165">
        <f>RES_hhdet_in_fec!L$71</f>
        <v>0</v>
      </c>
      <c r="M294" s="165">
        <f>RES_hhdet_in_fec!M$71</f>
        <v>0</v>
      </c>
      <c r="N294" s="165">
        <f>RES_hhdet_in_fec!N$71</f>
        <v>0</v>
      </c>
      <c r="O294" s="165">
        <f>RES_hhdet_in_fec!O$71</f>
        <v>0</v>
      </c>
      <c r="P294" s="165">
        <f>RES_hhdet_in_fec!P$71</f>
        <v>0</v>
      </c>
      <c r="Q294" s="165">
        <f>RES_hhdet_in_fec!Q$71</f>
        <v>0</v>
      </c>
    </row>
    <row r="295" spans="1:17" ht="12" customHeight="1" x14ac:dyDescent="0.25">
      <c r="A295" s="147" t="s">
        <v>59</v>
      </c>
      <c r="B295" s="164"/>
      <c r="C295" s="164">
        <f>RES_hhdet_in_fec!C$72</f>
        <v>0</v>
      </c>
      <c r="D295" s="164">
        <f>RES_hhdet_in_fec!D$72</f>
        <v>0</v>
      </c>
      <c r="E295" s="164">
        <f>RES_hhdet_in_fec!E$72</f>
        <v>0</v>
      </c>
      <c r="F295" s="164">
        <f>RES_hhdet_in_fec!F$72</f>
        <v>0</v>
      </c>
      <c r="G295" s="164">
        <f>RES_hhdet_in_fec!G$72</f>
        <v>0</v>
      </c>
      <c r="H295" s="164">
        <f>RES_hhdet_in_fec!H$72</f>
        <v>0</v>
      </c>
      <c r="I295" s="164">
        <f>RES_hhdet_in_fec!I$72</f>
        <v>0</v>
      </c>
      <c r="J295" s="164">
        <f>RES_hhdet_in_fec!J$72</f>
        <v>0</v>
      </c>
      <c r="K295" s="164">
        <f>RES_hhdet_in_fec!K$72</f>
        <v>0</v>
      </c>
      <c r="L295" s="164">
        <f>RES_hhdet_in_fec!L$72</f>
        <v>0</v>
      </c>
      <c r="M295" s="164">
        <f>RES_hhdet_in_fec!M$72</f>
        <v>0</v>
      </c>
      <c r="N295" s="164">
        <f>RES_hhdet_in_fec!N$72</f>
        <v>0</v>
      </c>
      <c r="O295" s="164">
        <f>RES_hhdet_in_fec!O$72</f>
        <v>0</v>
      </c>
      <c r="P295" s="164">
        <f>RES_hhdet_in_fec!P$72</f>
        <v>0</v>
      </c>
      <c r="Q295" s="164">
        <f>RES_hhdet_in_fec!Q$72</f>
        <v>0</v>
      </c>
    </row>
    <row r="296" spans="1:17" ht="12" customHeight="1" x14ac:dyDescent="0.25">
      <c r="A296" s="163" t="s">
        <v>142</v>
      </c>
      <c r="B296" s="162"/>
      <c r="C296" s="162">
        <f>RES_hhdet_in_fec!C$73</f>
        <v>0</v>
      </c>
      <c r="D296" s="162">
        <f>RES_hhdet_in_fec!D$73</f>
        <v>0</v>
      </c>
      <c r="E296" s="162">
        <f>RES_hhdet_in_fec!E$73</f>
        <v>0</v>
      </c>
      <c r="F296" s="162">
        <f>RES_hhdet_in_fec!F$73</f>
        <v>0</v>
      </c>
      <c r="G296" s="162">
        <f>RES_hhdet_in_fec!G$73</f>
        <v>0</v>
      </c>
      <c r="H296" s="162">
        <f>RES_hhdet_in_fec!H$73</f>
        <v>0</v>
      </c>
      <c r="I296" s="162">
        <f>RES_hhdet_in_fec!I$73</f>
        <v>0</v>
      </c>
      <c r="J296" s="162">
        <f>RES_hhdet_in_fec!J$73</f>
        <v>0</v>
      </c>
      <c r="K296" s="162">
        <f>RES_hhdet_in_fec!K$73</f>
        <v>0</v>
      </c>
      <c r="L296" s="162">
        <f>RES_hhdet_in_fec!L$73</f>
        <v>0</v>
      </c>
      <c r="M296" s="162">
        <f>RES_hhdet_in_fec!M$73</f>
        <v>0</v>
      </c>
      <c r="N296" s="162">
        <f>RES_hhdet_in_fec!N$73</f>
        <v>0</v>
      </c>
      <c r="O296" s="162">
        <f>RES_hhdet_in_fec!O$73</f>
        <v>0</v>
      </c>
      <c r="P296" s="162">
        <f>RES_hhdet_in_fec!P$73</f>
        <v>0</v>
      </c>
      <c r="Q296" s="162">
        <f>RES_hhdet_in_fec!Q$73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RES_hhdet_in_fec!C$75</f>
        <v>0</v>
      </c>
      <c r="D298" s="156">
        <f>RES_hhdet_in_fec!D$75</f>
        <v>0</v>
      </c>
      <c r="E298" s="156">
        <f>RES_hhdet_in_fec!E$75</f>
        <v>0</v>
      </c>
      <c r="F298" s="156">
        <f>RES_hhdet_in_fec!F$75</f>
        <v>0</v>
      </c>
      <c r="G298" s="156">
        <f>RES_hhdet_in_fec!G$75</f>
        <v>0</v>
      </c>
      <c r="H298" s="156">
        <f>RES_hhdet_in_fec!H$75</f>
        <v>0</v>
      </c>
      <c r="I298" s="156">
        <f>RES_hhdet_in_fec!I$75</f>
        <v>0</v>
      </c>
      <c r="J298" s="156">
        <f>RES_hhdet_in_fec!J$75</f>
        <v>0</v>
      </c>
      <c r="K298" s="156">
        <f>RES_hhdet_in_fec!K$75</f>
        <v>0</v>
      </c>
      <c r="L298" s="156">
        <f>RES_hhdet_in_fec!L$75</f>
        <v>0</v>
      </c>
      <c r="M298" s="156">
        <f>RES_hhdet_in_fec!M$75</f>
        <v>0</v>
      </c>
      <c r="N298" s="156">
        <f>RES_hhdet_in_fec!N$75</f>
        <v>0</v>
      </c>
      <c r="O298" s="156">
        <f>RES_hhdet_in_fec!O$75</f>
        <v>0</v>
      </c>
      <c r="P298" s="156">
        <f>RES_hhdet_in_fec!P$75</f>
        <v>0</v>
      </c>
      <c r="Q298" s="156">
        <f>RES_hhdet_in_fec!Q$75</f>
        <v>0</v>
      </c>
    </row>
    <row r="299" spans="1:17" ht="12" customHeight="1" x14ac:dyDescent="0.25">
      <c r="A299" s="148" t="s">
        <v>59</v>
      </c>
      <c r="B299" s="156"/>
      <c r="C299" s="156">
        <f>RES_hhdet_in_fec!C$76</f>
        <v>0</v>
      </c>
      <c r="D299" s="156">
        <f>RES_hhdet_in_fec!D$76</f>
        <v>0</v>
      </c>
      <c r="E299" s="156">
        <f>RES_hhdet_in_fec!E$76</f>
        <v>0</v>
      </c>
      <c r="F299" s="156">
        <f>RES_hhdet_in_fec!F$76</f>
        <v>0</v>
      </c>
      <c r="G299" s="156">
        <f>RES_hhdet_in_fec!G$76</f>
        <v>0</v>
      </c>
      <c r="H299" s="156">
        <f>RES_hhdet_in_fec!H$76</f>
        <v>0</v>
      </c>
      <c r="I299" s="156">
        <f>RES_hhdet_in_fec!I$76</f>
        <v>0</v>
      </c>
      <c r="J299" s="156">
        <f>RES_hhdet_in_fec!J$76</f>
        <v>0</v>
      </c>
      <c r="K299" s="156">
        <f>RES_hhdet_in_fec!K$76</f>
        <v>0</v>
      </c>
      <c r="L299" s="156">
        <f>RES_hhdet_in_fec!L$76</f>
        <v>0</v>
      </c>
      <c r="M299" s="156">
        <f>RES_hhdet_in_fec!M$76</f>
        <v>0</v>
      </c>
      <c r="N299" s="156">
        <f>RES_hhdet_in_fec!N$76</f>
        <v>0</v>
      </c>
      <c r="O299" s="156">
        <f>RES_hhdet_in_fec!O$76</f>
        <v>0</v>
      </c>
      <c r="P299" s="156">
        <f>RES_hhdet_in_fec!P$76</f>
        <v>0</v>
      </c>
      <c r="Q299" s="156">
        <f>RES_hhdet_in_fec!Q$76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203</v>
      </c>
      <c r="B301" s="156"/>
      <c r="C301" s="156">
        <f>RES_hhdet_in_fec!C$78</f>
        <v>0</v>
      </c>
      <c r="D301" s="156">
        <f>RES_hhdet_in_fec!D$78</f>
        <v>0</v>
      </c>
      <c r="E301" s="156">
        <f>RES_hhdet_in_fec!E$78</f>
        <v>0</v>
      </c>
      <c r="F301" s="156">
        <f>RES_hhdet_in_fec!F$78</f>
        <v>0</v>
      </c>
      <c r="G301" s="156">
        <f>RES_hhdet_in_fec!G$78</f>
        <v>0</v>
      </c>
      <c r="H301" s="156">
        <f>RES_hhdet_in_fec!H$78</f>
        <v>0</v>
      </c>
      <c r="I301" s="156">
        <f>RES_hhdet_in_fec!I$78</f>
        <v>0</v>
      </c>
      <c r="J301" s="156">
        <f>RES_hhdet_in_fec!J$78</f>
        <v>0</v>
      </c>
      <c r="K301" s="156">
        <f>RES_hhdet_in_fec!K$78</f>
        <v>0</v>
      </c>
      <c r="L301" s="156">
        <f>RES_hhdet_in_fec!L$78</f>
        <v>0</v>
      </c>
      <c r="M301" s="156">
        <f>RES_hhdet_in_fec!M$78</f>
        <v>0</v>
      </c>
      <c r="N301" s="156">
        <f>RES_hhdet_in_fec!N$78</f>
        <v>0</v>
      </c>
      <c r="O301" s="156">
        <f>RES_hhdet_in_fec!O$78</f>
        <v>0</v>
      </c>
      <c r="P301" s="156">
        <f>RES_hhdet_in_fec!P$78</f>
        <v>0</v>
      </c>
      <c r="Q301" s="156">
        <f>RES_hhdet_in_fec!Q$78</f>
        <v>0</v>
      </c>
    </row>
    <row r="302" spans="1:17" ht="12" customHeight="1" x14ac:dyDescent="0.25">
      <c r="A302" s="29" t="s">
        <v>140</v>
      </c>
      <c r="B302" s="57"/>
      <c r="C302" s="57">
        <f>RES_hhdet_in_fec!C$79</f>
        <v>0</v>
      </c>
      <c r="D302" s="57">
        <f>RES_hhdet_in_fec!D$79</f>
        <v>0</v>
      </c>
      <c r="E302" s="57">
        <f>RES_hhdet_in_fec!E$79</f>
        <v>0</v>
      </c>
      <c r="F302" s="57">
        <f>RES_hhdet_in_fec!F$79</f>
        <v>0</v>
      </c>
      <c r="G302" s="57">
        <f>RES_hhdet_in_fec!G$79</f>
        <v>0</v>
      </c>
      <c r="H302" s="57">
        <f>RES_hhdet_in_fec!H$79</f>
        <v>0</v>
      </c>
      <c r="I302" s="57">
        <f>RES_hhdet_in_fec!I$79</f>
        <v>0</v>
      </c>
      <c r="J302" s="57">
        <f>RES_hhdet_in_fec!J$79</f>
        <v>0</v>
      </c>
      <c r="K302" s="57">
        <f>RES_hhdet_in_fec!K$79</f>
        <v>0</v>
      </c>
      <c r="L302" s="57">
        <f>RES_hhdet_in_fec!L$79</f>
        <v>0</v>
      </c>
      <c r="M302" s="57">
        <f>RES_hhdet_in_fec!M$79</f>
        <v>0</v>
      </c>
      <c r="N302" s="57">
        <f>RES_hhdet_in_fec!N$79</f>
        <v>0</v>
      </c>
      <c r="O302" s="57">
        <f>RES_hhdet_in_fec!O$79</f>
        <v>0</v>
      </c>
      <c r="P302" s="57">
        <f>RES_hhdet_in_fec!P$79</f>
        <v>0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161</v>
      </c>
      <c r="B306" s="156"/>
      <c r="C306" s="156">
        <f>RES_hhdet_in_tes!C$64</f>
        <v>0</v>
      </c>
      <c r="D306" s="156">
        <f>RES_hhdet_in_tes!D$64</f>
        <v>0</v>
      </c>
      <c r="E306" s="156">
        <f>RES_hhdet_in_tes!E$64</f>
        <v>0</v>
      </c>
      <c r="F306" s="156">
        <f>RES_hhdet_in_tes!F$64</f>
        <v>0</v>
      </c>
      <c r="G306" s="156">
        <f>RES_hhdet_in_tes!G$64</f>
        <v>0</v>
      </c>
      <c r="H306" s="156">
        <f>RES_hhdet_in_tes!H$64</f>
        <v>0</v>
      </c>
      <c r="I306" s="156">
        <f>RES_hhdet_in_tes!I$64</f>
        <v>0</v>
      </c>
      <c r="J306" s="156">
        <f>RES_hhdet_in_tes!J$64</f>
        <v>0</v>
      </c>
      <c r="K306" s="156">
        <f>RES_hhdet_in_tes!K$64</f>
        <v>0</v>
      </c>
      <c r="L306" s="156">
        <f>RES_hhdet_in_tes!L$64</f>
        <v>0</v>
      </c>
      <c r="M306" s="156">
        <f>RES_hhdet_in_tes!M$64</f>
        <v>0</v>
      </c>
      <c r="N306" s="156">
        <f>RES_hhdet_in_tes!N$64</f>
        <v>0</v>
      </c>
      <c r="O306" s="156">
        <f>RES_hhdet_in_tes!O$64</f>
        <v>0</v>
      </c>
      <c r="P306" s="156">
        <f>RES_hhdet_in_tes!P$64</f>
        <v>0</v>
      </c>
      <c r="Q306" s="156">
        <f>RES_hhdet_in_tes!Q$64</f>
        <v>0</v>
      </c>
    </row>
    <row r="307" spans="1:17" ht="12" customHeight="1" x14ac:dyDescent="0.25">
      <c r="A307" s="23" t="s">
        <v>60</v>
      </c>
      <c r="B307" s="156"/>
      <c r="C307" s="156">
        <f>RES_hhdet_in_tes!C$65</f>
        <v>0</v>
      </c>
      <c r="D307" s="156">
        <f>RES_hhdet_in_tes!D$65</f>
        <v>0</v>
      </c>
      <c r="E307" s="156">
        <f>RES_hhdet_in_tes!E$65</f>
        <v>0</v>
      </c>
      <c r="F307" s="156">
        <f>RES_hhdet_in_tes!F$65</f>
        <v>0</v>
      </c>
      <c r="G307" s="156">
        <f>RES_hhdet_in_tes!G$65</f>
        <v>0</v>
      </c>
      <c r="H307" s="156">
        <f>RES_hhdet_in_tes!H$65</f>
        <v>0</v>
      </c>
      <c r="I307" s="156">
        <f>RES_hhdet_in_tes!I$65</f>
        <v>0</v>
      </c>
      <c r="J307" s="156">
        <f>RES_hhdet_in_tes!J$65</f>
        <v>0</v>
      </c>
      <c r="K307" s="156">
        <f>RES_hhdet_in_tes!K$65</f>
        <v>0</v>
      </c>
      <c r="L307" s="156">
        <f>RES_hhdet_in_tes!L$65</f>
        <v>0</v>
      </c>
      <c r="M307" s="156">
        <f>RES_hhdet_in_tes!M$65</f>
        <v>0</v>
      </c>
      <c r="N307" s="156">
        <f>RES_hhdet_in_tes!N$65</f>
        <v>0</v>
      </c>
      <c r="O307" s="156">
        <f>RES_hhdet_in_tes!O$65</f>
        <v>0</v>
      </c>
      <c r="P307" s="156">
        <f>RES_hhdet_in_tes!P$65</f>
        <v>0</v>
      </c>
      <c r="Q307" s="156">
        <f>RES_hhdet_in_tes!Q$65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RES_hhdet_in_tes!C$67</f>
        <v>0</v>
      </c>
      <c r="D309" s="156">
        <f>RES_hhdet_in_tes!D$67</f>
        <v>0</v>
      </c>
      <c r="E309" s="156">
        <f>RES_hhdet_in_tes!E$67</f>
        <v>0</v>
      </c>
      <c r="F309" s="156">
        <f>RES_hhdet_in_tes!F$67</f>
        <v>0</v>
      </c>
      <c r="G309" s="156">
        <f>RES_hhdet_in_tes!G$67</f>
        <v>0</v>
      </c>
      <c r="H309" s="156">
        <f>RES_hhdet_in_tes!H$67</f>
        <v>0</v>
      </c>
      <c r="I309" s="156">
        <f>RES_hhdet_in_tes!I$67</f>
        <v>0</v>
      </c>
      <c r="J309" s="156">
        <f>RES_hhdet_in_tes!J$67</f>
        <v>0</v>
      </c>
      <c r="K309" s="156">
        <f>RES_hhdet_in_tes!K$67</f>
        <v>0</v>
      </c>
      <c r="L309" s="156">
        <f>RES_hhdet_in_tes!L$67</f>
        <v>0</v>
      </c>
      <c r="M309" s="156">
        <f>RES_hhdet_in_tes!M$67</f>
        <v>0</v>
      </c>
      <c r="N309" s="156">
        <f>RES_hhdet_in_tes!N$67</f>
        <v>0</v>
      </c>
      <c r="O309" s="156">
        <f>RES_hhdet_in_tes!O$67</f>
        <v>0</v>
      </c>
      <c r="P309" s="156">
        <f>RES_hhdet_in_tes!P$67</f>
        <v>0</v>
      </c>
      <c r="Q309" s="156">
        <f>RES_hhdet_in_tes!Q$67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160</v>
      </c>
      <c r="B311" s="132"/>
      <c r="C311" s="132">
        <f>RES_hhdet_in_tes!C$69</f>
        <v>0</v>
      </c>
      <c r="D311" s="132">
        <f>RES_hhdet_in_tes!D$69</f>
        <v>0</v>
      </c>
      <c r="E311" s="132">
        <f>RES_hhdet_in_tes!E$69</f>
        <v>0</v>
      </c>
      <c r="F311" s="132">
        <f>RES_hhdet_in_tes!F$69</f>
        <v>0</v>
      </c>
      <c r="G311" s="132">
        <f>RES_hhdet_in_tes!G$69</f>
        <v>0</v>
      </c>
      <c r="H311" s="132">
        <f>RES_hhdet_in_tes!H$69</f>
        <v>0</v>
      </c>
      <c r="I311" s="132">
        <f>RES_hhdet_in_tes!I$69</f>
        <v>0</v>
      </c>
      <c r="J311" s="132">
        <f>RES_hhdet_in_tes!J$69</f>
        <v>0</v>
      </c>
      <c r="K311" s="132">
        <f>RES_hhdet_in_tes!K$69</f>
        <v>0</v>
      </c>
      <c r="L311" s="132">
        <f>RES_hhdet_in_tes!L$69</f>
        <v>0</v>
      </c>
      <c r="M311" s="132">
        <f>RES_hhdet_in_tes!M$69</f>
        <v>0</v>
      </c>
      <c r="N311" s="132">
        <f>RES_hhdet_in_tes!N$69</f>
        <v>0</v>
      </c>
      <c r="O311" s="132">
        <f>RES_hhdet_in_tes!O$69</f>
        <v>0</v>
      </c>
      <c r="P311" s="132">
        <f>RES_hhdet_in_tes!P$69</f>
        <v>0</v>
      </c>
      <c r="Q311" s="132">
        <f>RES_hhdet_in_tes!Q$69</f>
        <v>0</v>
      </c>
    </row>
    <row r="312" spans="1:17" ht="12" customHeight="1" x14ac:dyDescent="0.25">
      <c r="A312" s="167" t="s">
        <v>159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203</v>
      </c>
      <c r="B313" s="165"/>
      <c r="C313" s="165">
        <f>RES_hhdet_in_tes!C$71</f>
        <v>0</v>
      </c>
      <c r="D313" s="165">
        <f>RES_hhdet_in_tes!D$71</f>
        <v>0</v>
      </c>
      <c r="E313" s="165">
        <f>RES_hhdet_in_tes!E$71</f>
        <v>0</v>
      </c>
      <c r="F313" s="165">
        <f>RES_hhdet_in_tes!F$71</f>
        <v>0</v>
      </c>
      <c r="G313" s="165">
        <f>RES_hhdet_in_tes!G$71</f>
        <v>0</v>
      </c>
      <c r="H313" s="165">
        <f>RES_hhdet_in_tes!H$71</f>
        <v>0</v>
      </c>
      <c r="I313" s="165">
        <f>RES_hhdet_in_tes!I$71</f>
        <v>0</v>
      </c>
      <c r="J313" s="165">
        <f>RES_hhdet_in_tes!J$71</f>
        <v>0</v>
      </c>
      <c r="K313" s="165">
        <f>RES_hhdet_in_tes!K$71</f>
        <v>0</v>
      </c>
      <c r="L313" s="165">
        <f>RES_hhdet_in_tes!L$71</f>
        <v>0</v>
      </c>
      <c r="M313" s="165">
        <f>RES_hhdet_in_tes!M$71</f>
        <v>0</v>
      </c>
      <c r="N313" s="165">
        <f>RES_hhdet_in_tes!N$71</f>
        <v>0</v>
      </c>
      <c r="O313" s="165">
        <f>RES_hhdet_in_tes!O$71</f>
        <v>0</v>
      </c>
      <c r="P313" s="165">
        <f>RES_hhdet_in_tes!P$71</f>
        <v>0</v>
      </c>
      <c r="Q313" s="165">
        <f>RES_hhdet_in_tes!Q$71</f>
        <v>0</v>
      </c>
    </row>
    <row r="314" spans="1:17" ht="12" customHeight="1" x14ac:dyDescent="0.25">
      <c r="A314" s="147" t="s">
        <v>59</v>
      </c>
      <c r="B314" s="164"/>
      <c r="C314" s="164">
        <f>RES_hhdet_in_tes!C$72</f>
        <v>0</v>
      </c>
      <c r="D314" s="164">
        <f>RES_hhdet_in_tes!D$72</f>
        <v>0</v>
      </c>
      <c r="E314" s="164">
        <f>RES_hhdet_in_tes!E$72</f>
        <v>0</v>
      </c>
      <c r="F314" s="164">
        <f>RES_hhdet_in_tes!F$72</f>
        <v>0</v>
      </c>
      <c r="G314" s="164">
        <f>RES_hhdet_in_tes!G$72</f>
        <v>0</v>
      </c>
      <c r="H314" s="164">
        <f>RES_hhdet_in_tes!H$72</f>
        <v>0</v>
      </c>
      <c r="I314" s="164">
        <f>RES_hhdet_in_tes!I$72</f>
        <v>0</v>
      </c>
      <c r="J314" s="164">
        <f>RES_hhdet_in_tes!J$72</f>
        <v>0</v>
      </c>
      <c r="K314" s="164">
        <f>RES_hhdet_in_tes!K$72</f>
        <v>0</v>
      </c>
      <c r="L314" s="164">
        <f>RES_hhdet_in_tes!L$72</f>
        <v>0</v>
      </c>
      <c r="M314" s="164">
        <f>RES_hhdet_in_tes!M$72</f>
        <v>0</v>
      </c>
      <c r="N314" s="164">
        <f>RES_hhdet_in_tes!N$72</f>
        <v>0</v>
      </c>
      <c r="O314" s="164">
        <f>RES_hhdet_in_tes!O$72</f>
        <v>0</v>
      </c>
      <c r="P314" s="164">
        <f>RES_hhdet_in_tes!P$72</f>
        <v>0</v>
      </c>
      <c r="Q314" s="164">
        <f>RES_hhdet_in_tes!Q$72</f>
        <v>0</v>
      </c>
    </row>
    <row r="315" spans="1:17" ht="12" customHeight="1" x14ac:dyDescent="0.25">
      <c r="A315" s="163" t="s">
        <v>142</v>
      </c>
      <c r="B315" s="162"/>
      <c r="C315" s="162">
        <f>RES_hhdet_in_tes!C$73</f>
        <v>0</v>
      </c>
      <c r="D315" s="162">
        <f>RES_hhdet_in_tes!D$73</f>
        <v>0</v>
      </c>
      <c r="E315" s="162">
        <f>RES_hhdet_in_tes!E$73</f>
        <v>0</v>
      </c>
      <c r="F315" s="162">
        <f>RES_hhdet_in_tes!F$73</f>
        <v>0</v>
      </c>
      <c r="G315" s="162">
        <f>RES_hhdet_in_tes!G$73</f>
        <v>0</v>
      </c>
      <c r="H315" s="162">
        <f>RES_hhdet_in_tes!H$73</f>
        <v>0</v>
      </c>
      <c r="I315" s="162">
        <f>RES_hhdet_in_tes!I$73</f>
        <v>0</v>
      </c>
      <c r="J315" s="162">
        <f>RES_hhdet_in_tes!J$73</f>
        <v>0</v>
      </c>
      <c r="K315" s="162">
        <f>RES_hhdet_in_tes!K$73</f>
        <v>0</v>
      </c>
      <c r="L315" s="162">
        <f>RES_hhdet_in_tes!L$73</f>
        <v>0</v>
      </c>
      <c r="M315" s="162">
        <f>RES_hhdet_in_tes!M$73</f>
        <v>0</v>
      </c>
      <c r="N315" s="162">
        <f>RES_hhdet_in_tes!N$73</f>
        <v>0</v>
      </c>
      <c r="O315" s="162">
        <f>RES_hhdet_in_tes!O$73</f>
        <v>0</v>
      </c>
      <c r="P315" s="162">
        <f>RES_hhdet_in_tes!P$73</f>
        <v>0</v>
      </c>
      <c r="Q315" s="162">
        <f>RES_hhdet_in_tes!Q$73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RES_hhdet_in_tes!C$75</f>
        <v>0</v>
      </c>
      <c r="D317" s="156">
        <f>RES_hhdet_in_tes!D$75</f>
        <v>0</v>
      </c>
      <c r="E317" s="156">
        <f>RES_hhdet_in_tes!E$75</f>
        <v>0</v>
      </c>
      <c r="F317" s="156">
        <f>RES_hhdet_in_tes!F$75</f>
        <v>0</v>
      </c>
      <c r="G317" s="156">
        <f>RES_hhdet_in_tes!G$75</f>
        <v>0</v>
      </c>
      <c r="H317" s="156">
        <f>RES_hhdet_in_tes!H$75</f>
        <v>0</v>
      </c>
      <c r="I317" s="156">
        <f>RES_hhdet_in_tes!I$75</f>
        <v>0</v>
      </c>
      <c r="J317" s="156">
        <f>RES_hhdet_in_tes!J$75</f>
        <v>0</v>
      </c>
      <c r="K317" s="156">
        <f>RES_hhdet_in_tes!K$75</f>
        <v>0</v>
      </c>
      <c r="L317" s="156">
        <f>RES_hhdet_in_tes!L$75</f>
        <v>0</v>
      </c>
      <c r="M317" s="156">
        <f>RES_hhdet_in_tes!M$75</f>
        <v>0</v>
      </c>
      <c r="N317" s="156">
        <f>RES_hhdet_in_tes!N$75</f>
        <v>0</v>
      </c>
      <c r="O317" s="156">
        <f>RES_hhdet_in_tes!O$75</f>
        <v>0</v>
      </c>
      <c r="P317" s="156">
        <f>RES_hhdet_in_tes!P$75</f>
        <v>0</v>
      </c>
      <c r="Q317" s="156">
        <f>RES_hhdet_in_tes!Q$75</f>
        <v>0</v>
      </c>
    </row>
    <row r="318" spans="1:17" ht="12" customHeight="1" x14ac:dyDescent="0.25">
      <c r="A318" s="148" t="s">
        <v>59</v>
      </c>
      <c r="B318" s="156"/>
      <c r="C318" s="156">
        <f>RES_hhdet_in_tes!C$76</f>
        <v>0</v>
      </c>
      <c r="D318" s="156">
        <f>RES_hhdet_in_tes!D$76</f>
        <v>0</v>
      </c>
      <c r="E318" s="156">
        <f>RES_hhdet_in_tes!E$76</f>
        <v>0</v>
      </c>
      <c r="F318" s="156">
        <f>RES_hhdet_in_tes!F$76</f>
        <v>0</v>
      </c>
      <c r="G318" s="156">
        <f>RES_hhdet_in_tes!G$76</f>
        <v>0</v>
      </c>
      <c r="H318" s="156">
        <f>RES_hhdet_in_tes!H$76</f>
        <v>0</v>
      </c>
      <c r="I318" s="156">
        <f>RES_hhdet_in_tes!I$76</f>
        <v>0</v>
      </c>
      <c r="J318" s="156">
        <f>RES_hhdet_in_tes!J$76</f>
        <v>0</v>
      </c>
      <c r="K318" s="156">
        <f>RES_hhdet_in_tes!K$76</f>
        <v>0</v>
      </c>
      <c r="L318" s="156">
        <f>RES_hhdet_in_tes!L$76</f>
        <v>0</v>
      </c>
      <c r="M318" s="156">
        <f>RES_hhdet_in_tes!M$76</f>
        <v>0</v>
      </c>
      <c r="N318" s="156">
        <f>RES_hhdet_in_tes!N$76</f>
        <v>0</v>
      </c>
      <c r="O318" s="156">
        <f>RES_hhdet_in_tes!O$76</f>
        <v>0</v>
      </c>
      <c r="P318" s="156">
        <f>RES_hhdet_in_tes!P$76</f>
        <v>0</v>
      </c>
      <c r="Q318" s="156">
        <f>RES_hhdet_in_tes!Q$76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203</v>
      </c>
      <c r="B320" s="156"/>
      <c r="C320" s="156">
        <f>RES_hhdet_in_tes!C$78</f>
        <v>0</v>
      </c>
      <c r="D320" s="156">
        <f>RES_hhdet_in_tes!D$78</f>
        <v>0</v>
      </c>
      <c r="E320" s="156">
        <f>RES_hhdet_in_tes!E$78</f>
        <v>0</v>
      </c>
      <c r="F320" s="156">
        <f>RES_hhdet_in_tes!F$78</f>
        <v>0</v>
      </c>
      <c r="G320" s="156">
        <f>RES_hhdet_in_tes!G$78</f>
        <v>0</v>
      </c>
      <c r="H320" s="156">
        <f>RES_hhdet_in_tes!H$78</f>
        <v>0</v>
      </c>
      <c r="I320" s="156">
        <f>RES_hhdet_in_tes!I$78</f>
        <v>0</v>
      </c>
      <c r="J320" s="156">
        <f>RES_hhdet_in_tes!J$78</f>
        <v>0</v>
      </c>
      <c r="K320" s="156">
        <f>RES_hhdet_in_tes!K$78</f>
        <v>0</v>
      </c>
      <c r="L320" s="156">
        <f>RES_hhdet_in_tes!L$78</f>
        <v>0</v>
      </c>
      <c r="M320" s="156">
        <f>RES_hhdet_in_tes!M$78</f>
        <v>0</v>
      </c>
      <c r="N320" s="156">
        <f>RES_hhdet_in_tes!N$78</f>
        <v>0</v>
      </c>
      <c r="O320" s="156">
        <f>RES_hhdet_in_tes!O$78</f>
        <v>0</v>
      </c>
      <c r="P320" s="156">
        <f>RES_hhdet_in_tes!P$78</f>
        <v>0</v>
      </c>
      <c r="Q320" s="156">
        <f>RES_hhdet_in_tes!Q$78</f>
        <v>0</v>
      </c>
    </row>
    <row r="321" spans="1:17" ht="12" customHeight="1" x14ac:dyDescent="0.25">
      <c r="A321" s="29" t="s">
        <v>140</v>
      </c>
      <c r="B321" s="57"/>
      <c r="C321" s="57">
        <f>RES_hhdet_in_tes!C$79</f>
        <v>0</v>
      </c>
      <c r="D321" s="57">
        <f>RES_hhdet_in_tes!D$79</f>
        <v>0</v>
      </c>
      <c r="E321" s="57">
        <f>RES_hhdet_in_tes!E$79</f>
        <v>0</v>
      </c>
      <c r="F321" s="57">
        <f>RES_hhdet_in_tes!F$79</f>
        <v>0</v>
      </c>
      <c r="G321" s="57">
        <f>RES_hhdet_in_tes!G$79</f>
        <v>0</v>
      </c>
      <c r="H321" s="57">
        <f>RES_hhdet_in_tes!H$79</f>
        <v>0</v>
      </c>
      <c r="I321" s="57">
        <f>RES_hhdet_in_tes!I$79</f>
        <v>0</v>
      </c>
      <c r="J321" s="57">
        <f>RES_hhdet_in_tes!J$79</f>
        <v>0</v>
      </c>
      <c r="K321" s="57">
        <f>RES_hhdet_in_tes!K$79</f>
        <v>0</v>
      </c>
      <c r="L321" s="57">
        <f>RES_hhdet_in_tes!L$79</f>
        <v>0</v>
      </c>
      <c r="M321" s="57">
        <f>RES_hhdet_in_tes!M$79</f>
        <v>0</v>
      </c>
      <c r="N321" s="57">
        <f>RES_hhdet_in_tes!N$79</f>
        <v>0</v>
      </c>
      <c r="O321" s="57">
        <f>RES_hhdet_in_tes!O$79</f>
        <v>0</v>
      </c>
      <c r="P321" s="57">
        <f>RES_hhdet_in_tes!P$79</f>
        <v>0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161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160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159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203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203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161</v>
      </c>
      <c r="B344" s="156"/>
      <c r="C344" s="156">
        <f>RES_hhdet_in_emi!C$64</f>
        <v>0</v>
      </c>
      <c r="D344" s="156">
        <f>RES_hhdet_in_emi!D$64</f>
        <v>0</v>
      </c>
      <c r="E344" s="156">
        <f>RES_hhdet_in_emi!E$64</f>
        <v>0</v>
      </c>
      <c r="F344" s="156">
        <f>RES_hhdet_in_emi!F$64</f>
        <v>0</v>
      </c>
      <c r="G344" s="156">
        <f>RES_hhdet_in_emi!G$64</f>
        <v>0</v>
      </c>
      <c r="H344" s="156">
        <f>RES_hhdet_in_emi!H$64</f>
        <v>0</v>
      </c>
      <c r="I344" s="156">
        <f>RES_hhdet_in_emi!I$64</f>
        <v>0</v>
      </c>
      <c r="J344" s="156">
        <f>RES_hhdet_in_emi!J$64</f>
        <v>0</v>
      </c>
      <c r="K344" s="156">
        <f>RES_hhdet_in_emi!K$64</f>
        <v>0</v>
      </c>
      <c r="L344" s="156">
        <f>RES_hhdet_in_emi!L$64</f>
        <v>0</v>
      </c>
      <c r="M344" s="156">
        <f>RES_hhdet_in_emi!M$64</f>
        <v>0</v>
      </c>
      <c r="N344" s="156">
        <f>RES_hhdet_in_emi!N$64</f>
        <v>0</v>
      </c>
      <c r="O344" s="156">
        <f>RES_hhdet_in_emi!O$64</f>
        <v>0</v>
      </c>
      <c r="P344" s="156">
        <f>RES_hhdet_in_emi!P$64</f>
        <v>0</v>
      </c>
      <c r="Q344" s="156">
        <f>RES_hhdet_in_emi!Q$64</f>
        <v>0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160</v>
      </c>
      <c r="B349" s="132"/>
      <c r="C349" s="132">
        <f>RES_hhdet_in_emi!C$69</f>
        <v>0</v>
      </c>
      <c r="D349" s="132">
        <f>RES_hhdet_in_emi!D$69</f>
        <v>0</v>
      </c>
      <c r="E349" s="132">
        <f>RES_hhdet_in_emi!E$69</f>
        <v>0</v>
      </c>
      <c r="F349" s="132">
        <f>RES_hhdet_in_emi!F$69</f>
        <v>0</v>
      </c>
      <c r="G349" s="132">
        <f>RES_hhdet_in_emi!G$69</f>
        <v>0</v>
      </c>
      <c r="H349" s="132">
        <f>RES_hhdet_in_emi!H$69</f>
        <v>0</v>
      </c>
      <c r="I349" s="132">
        <f>RES_hhdet_in_emi!I$69</f>
        <v>0</v>
      </c>
      <c r="J349" s="132">
        <f>RES_hhdet_in_emi!J$69</f>
        <v>0</v>
      </c>
      <c r="K349" s="132">
        <f>RES_hhdet_in_emi!K$69</f>
        <v>0</v>
      </c>
      <c r="L349" s="132">
        <f>RES_hhdet_in_emi!L$69</f>
        <v>0</v>
      </c>
      <c r="M349" s="132">
        <f>RES_hhdet_in_emi!M$69</f>
        <v>0</v>
      </c>
      <c r="N349" s="132">
        <f>RES_hhdet_in_emi!N$69</f>
        <v>0</v>
      </c>
      <c r="O349" s="132">
        <f>RES_hhdet_in_emi!O$69</f>
        <v>0</v>
      </c>
      <c r="P349" s="132">
        <f>RES_hhdet_in_emi!P$69</f>
        <v>0</v>
      </c>
      <c r="Q349" s="132">
        <f>RES_hhdet_in_emi!Q$69</f>
        <v>0</v>
      </c>
    </row>
    <row r="350" spans="1:17" ht="12" customHeight="1" x14ac:dyDescent="0.25">
      <c r="A350" s="167" t="s">
        <v>159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203</v>
      </c>
      <c r="B351" s="165"/>
      <c r="C351" s="165">
        <f>RES_hhdet_in_emi!C$71</f>
        <v>0</v>
      </c>
      <c r="D351" s="165">
        <f>RES_hhdet_in_emi!D$71</f>
        <v>0</v>
      </c>
      <c r="E351" s="165">
        <f>RES_hhdet_in_emi!E$71</f>
        <v>0</v>
      </c>
      <c r="F351" s="165">
        <f>RES_hhdet_in_emi!F$71</f>
        <v>0</v>
      </c>
      <c r="G351" s="165">
        <f>RES_hhdet_in_emi!G$71</f>
        <v>0</v>
      </c>
      <c r="H351" s="165">
        <f>RES_hhdet_in_emi!H$71</f>
        <v>0</v>
      </c>
      <c r="I351" s="165">
        <f>RES_hhdet_in_emi!I$71</f>
        <v>0</v>
      </c>
      <c r="J351" s="165">
        <f>RES_hhdet_in_emi!J$71</f>
        <v>0</v>
      </c>
      <c r="K351" s="165">
        <f>RES_hhdet_in_emi!K$71</f>
        <v>0</v>
      </c>
      <c r="L351" s="165">
        <f>RES_hhdet_in_emi!L$71</f>
        <v>0</v>
      </c>
      <c r="M351" s="165">
        <f>RES_hhdet_in_emi!M$71</f>
        <v>0</v>
      </c>
      <c r="N351" s="165">
        <f>RES_hhdet_in_emi!N$71</f>
        <v>0</v>
      </c>
      <c r="O351" s="165">
        <f>RES_hhdet_in_emi!O$71</f>
        <v>0</v>
      </c>
      <c r="P351" s="165">
        <f>RES_hhdet_in_emi!P$71</f>
        <v>0</v>
      </c>
      <c r="Q351" s="165">
        <f>RES_hhdet_in_emi!Q$71</f>
        <v>0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203</v>
      </c>
      <c r="B358" s="156"/>
      <c r="C358" s="156">
        <f>RES_hhdet_in_emi!C$78</f>
        <v>0</v>
      </c>
      <c r="D358" s="156">
        <f>RES_hhdet_in_emi!D$78</f>
        <v>0</v>
      </c>
      <c r="E358" s="156">
        <f>RES_hhdet_in_emi!E$78</f>
        <v>0</v>
      </c>
      <c r="F358" s="156">
        <f>RES_hhdet_in_emi!F$78</f>
        <v>0</v>
      </c>
      <c r="G358" s="156">
        <f>RES_hhdet_in_emi!G$78</f>
        <v>0</v>
      </c>
      <c r="H358" s="156">
        <f>RES_hhdet_in_emi!H$78</f>
        <v>0</v>
      </c>
      <c r="I358" s="156">
        <f>RES_hhdet_in_emi!I$78</f>
        <v>0</v>
      </c>
      <c r="J358" s="156">
        <f>RES_hhdet_in_emi!J$78</f>
        <v>0</v>
      </c>
      <c r="K358" s="156">
        <f>RES_hhdet_in_emi!K$78</f>
        <v>0</v>
      </c>
      <c r="L358" s="156">
        <f>RES_hhdet_in_emi!L$78</f>
        <v>0</v>
      </c>
      <c r="M358" s="156">
        <f>RES_hhdet_in_emi!M$78</f>
        <v>0</v>
      </c>
      <c r="N358" s="156">
        <f>RES_hhdet_in_emi!N$78</f>
        <v>0</v>
      </c>
      <c r="O358" s="156">
        <f>RES_hhdet_in_emi!O$78</f>
        <v>0</v>
      </c>
      <c r="P358" s="156">
        <f>RES_hhdet_in_emi!P$78</f>
        <v>0</v>
      </c>
      <c r="Q358" s="156">
        <f>RES_hhdet_in_emi!Q$78</f>
        <v>0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203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161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160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159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203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203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161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160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159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203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203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161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160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159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203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203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0</v>
      </c>
      <c r="C5" s="151">
        <f>RES_hhdet_num!C$81</f>
        <v>0</v>
      </c>
      <c r="D5" s="151">
        <f>RES_hhdet_num!D$81</f>
        <v>0</v>
      </c>
      <c r="E5" s="151">
        <f>RES_hhdet_num!E$81</f>
        <v>0</v>
      </c>
      <c r="F5" s="151">
        <f>RES_hhdet_num!F$81</f>
        <v>0</v>
      </c>
      <c r="G5" s="151">
        <f>RES_hhdet_num!G$81</f>
        <v>0</v>
      </c>
      <c r="H5" s="151">
        <f>RES_hhdet_num!H$81</f>
        <v>0</v>
      </c>
      <c r="I5" s="151">
        <f>RES_hhdet_num!I$81</f>
        <v>0</v>
      </c>
      <c r="J5" s="151">
        <f>RES_hhdet_num!J$81</f>
        <v>0</v>
      </c>
      <c r="K5" s="151">
        <f>RES_hhdet_num!K$81</f>
        <v>0</v>
      </c>
      <c r="L5" s="151">
        <f>RES_hhdet_num!L$81</f>
        <v>11771.000000000005</v>
      </c>
      <c r="M5" s="151">
        <f>RES_hhdet_num!M$81</f>
        <v>11782.000000000005</v>
      </c>
      <c r="N5" s="151">
        <f>RES_hhdet_num!N$81</f>
        <v>12336.000000000004</v>
      </c>
      <c r="O5" s="151">
        <f>RES_hhdet_num!O$81</f>
        <v>12364.000000000002</v>
      </c>
      <c r="P5" s="151">
        <f>RES_hhdet_num!P$81</f>
        <v>14132.000000000004</v>
      </c>
      <c r="Q5" s="151">
        <f>RES_hhdet_num!Q$81</f>
        <v>13336.999999999996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0</v>
      </c>
      <c r="C7" s="67">
        <f>RES_hhdet_num!C$83</f>
        <v>0</v>
      </c>
      <c r="D7" s="67">
        <f>RES_hhdet_num!D$83</f>
        <v>0</v>
      </c>
      <c r="E7" s="67">
        <f>RES_hhdet_num!E$83</f>
        <v>0</v>
      </c>
      <c r="F7" s="67">
        <f>RES_hhdet_num!F$83</f>
        <v>0</v>
      </c>
      <c r="G7" s="67">
        <f>RES_hhdet_num!G$83</f>
        <v>0</v>
      </c>
      <c r="H7" s="67">
        <f>RES_hhdet_num!H$83</f>
        <v>0</v>
      </c>
      <c r="I7" s="67">
        <f>RES_hhdet_num!I$83</f>
        <v>0</v>
      </c>
      <c r="J7" s="67">
        <f>RES_hhdet_num!J$83</f>
        <v>0</v>
      </c>
      <c r="K7" s="67">
        <f>RES_hhdet_num!K$83</f>
        <v>0</v>
      </c>
      <c r="L7" s="67">
        <f>RES_hhdet_num!L$83</f>
        <v>11771.000000000005</v>
      </c>
      <c r="M7" s="67">
        <f>RES_hhdet_num!M$83</f>
        <v>11782.000000000005</v>
      </c>
      <c r="N7" s="67">
        <f>RES_hhdet_num!N$83</f>
        <v>12336.000000000004</v>
      </c>
      <c r="O7" s="67">
        <f>RES_hhdet_num!O$83</f>
        <v>12364.000000000002</v>
      </c>
      <c r="P7" s="67">
        <f>RES_hhdet_num!P$83</f>
        <v>14132.000000000004</v>
      </c>
      <c r="Q7" s="67">
        <f>RES_hhdet_num!Q$83</f>
        <v>13336.999999999996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0</v>
      </c>
      <c r="C9" s="67">
        <f>RES_hhdet_num!C$86</f>
        <v>0</v>
      </c>
      <c r="D9" s="67">
        <f>RES_hhdet_num!D$86</f>
        <v>0</v>
      </c>
      <c r="E9" s="67">
        <f>RES_hhdet_num!E$86</f>
        <v>0</v>
      </c>
      <c r="F9" s="67">
        <f>RES_hhdet_num!F$86</f>
        <v>0</v>
      </c>
      <c r="G9" s="67">
        <f>RES_hhdet_num!G$86</f>
        <v>0</v>
      </c>
      <c r="H9" s="67">
        <f>RES_hhdet_num!H$86</f>
        <v>0</v>
      </c>
      <c r="I9" s="67">
        <f>RES_hhdet_num!I$86</f>
        <v>0</v>
      </c>
      <c r="J9" s="67">
        <f>RES_hhdet_num!J$86</f>
        <v>0</v>
      </c>
      <c r="K9" s="67">
        <f>RES_hhdet_num!K$86</f>
        <v>0</v>
      </c>
      <c r="L9" s="67">
        <f>RES_hhdet_num!L$86</f>
        <v>1643.0000000000009</v>
      </c>
      <c r="M9" s="67">
        <f>RES_hhdet_num!M$86</f>
        <v>1831.0000000000009</v>
      </c>
      <c r="N9" s="67">
        <f>RES_hhdet_num!N$86</f>
        <v>2031.0000000000005</v>
      </c>
      <c r="O9" s="67">
        <f>RES_hhdet_num!O$86</f>
        <v>2108.0000000000005</v>
      </c>
      <c r="P9" s="67">
        <f>RES_hhdet_num!P$86</f>
        <v>2469.0000000000005</v>
      </c>
      <c r="Q9" s="67">
        <f>RES_hhdet_num!Q$86</f>
        <v>2432.9999999999995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0</v>
      </c>
      <c r="C11" s="67">
        <f>RES_hhdet_num!C$88</f>
        <v>0</v>
      </c>
      <c r="D11" s="67">
        <f>RES_hhdet_num!D$88</f>
        <v>0</v>
      </c>
      <c r="E11" s="67">
        <f>RES_hhdet_num!E$88</f>
        <v>0</v>
      </c>
      <c r="F11" s="67">
        <f>RES_hhdet_num!F$88</f>
        <v>0</v>
      </c>
      <c r="G11" s="67">
        <f>RES_hhdet_num!G$88</f>
        <v>0</v>
      </c>
      <c r="H11" s="67">
        <f>RES_hhdet_num!H$88</f>
        <v>0</v>
      </c>
      <c r="I11" s="67">
        <f>RES_hhdet_num!I$88</f>
        <v>0</v>
      </c>
      <c r="J11" s="67">
        <f>RES_hhdet_num!J$88</f>
        <v>0</v>
      </c>
      <c r="K11" s="67">
        <f>RES_hhdet_num!K$88</f>
        <v>0</v>
      </c>
      <c r="L11" s="67">
        <f>RES_hhdet_num!L$88</f>
        <v>0</v>
      </c>
      <c r="M11" s="67">
        <f>RES_hhdet_num!M$88</f>
        <v>0</v>
      </c>
      <c r="N11" s="67">
        <f>RES_hhdet_num!N$88</f>
        <v>0</v>
      </c>
      <c r="O11" s="67">
        <f>RES_hhdet_num!O$88</f>
        <v>0</v>
      </c>
      <c r="P11" s="67">
        <f>RES_hhdet_num!P$88</f>
        <v>0</v>
      </c>
      <c r="Q11" s="67">
        <f>RES_hhdet_num!Q$88</f>
        <v>0</v>
      </c>
    </row>
    <row r="12" spans="1:17" ht="12" customHeight="1" x14ac:dyDescent="0.25">
      <c r="A12" s="23" t="s">
        <v>155</v>
      </c>
      <c r="B12" s="67">
        <f>RES_hhdet_num!B$89</f>
        <v>0</v>
      </c>
      <c r="C12" s="67">
        <f>RES_hhdet_num!C$89</f>
        <v>0</v>
      </c>
      <c r="D12" s="67">
        <f>RES_hhdet_num!D$89</f>
        <v>0</v>
      </c>
      <c r="E12" s="67">
        <f>RES_hhdet_num!E$89</f>
        <v>0</v>
      </c>
      <c r="F12" s="67">
        <f>RES_hhdet_num!F$89</f>
        <v>0</v>
      </c>
      <c r="G12" s="67">
        <f>RES_hhdet_num!G$89</f>
        <v>0</v>
      </c>
      <c r="H12" s="67">
        <f>RES_hhdet_num!H$89</f>
        <v>0</v>
      </c>
      <c r="I12" s="67">
        <f>RES_hhdet_num!I$89</f>
        <v>0</v>
      </c>
      <c r="J12" s="67">
        <f>RES_hhdet_num!J$89</f>
        <v>0</v>
      </c>
      <c r="K12" s="67">
        <f>RES_hhdet_num!K$89</f>
        <v>0</v>
      </c>
      <c r="L12" s="67">
        <f>RES_hhdet_num!L$89</f>
        <v>0</v>
      </c>
      <c r="M12" s="67">
        <f>RES_hhdet_num!M$89</f>
        <v>0</v>
      </c>
      <c r="N12" s="67">
        <f>RES_hhdet_num!N$89</f>
        <v>0</v>
      </c>
      <c r="O12" s="67">
        <f>RES_hhdet_num!O$89</f>
        <v>0</v>
      </c>
      <c r="P12" s="67">
        <f>RES_hhdet_num!P$89</f>
        <v>0</v>
      </c>
      <c r="Q12" s="67">
        <f>RES_hhdet_num!Q$89</f>
        <v>0</v>
      </c>
    </row>
    <row r="13" spans="1:17" ht="12" customHeight="1" x14ac:dyDescent="0.25">
      <c r="A13" s="23" t="s">
        <v>144</v>
      </c>
      <c r="B13" s="67">
        <f>RES_hhdet_num!B$92</f>
        <v>0</v>
      </c>
      <c r="C13" s="67">
        <f>RES_hhdet_num!C$92</f>
        <v>0</v>
      </c>
      <c r="D13" s="67">
        <f>RES_hhdet_num!D$92</f>
        <v>0</v>
      </c>
      <c r="E13" s="67">
        <f>RES_hhdet_num!E$92</f>
        <v>0</v>
      </c>
      <c r="F13" s="67">
        <f>RES_hhdet_num!F$92</f>
        <v>0</v>
      </c>
      <c r="G13" s="67">
        <f>RES_hhdet_num!G$92</f>
        <v>0</v>
      </c>
      <c r="H13" s="67">
        <f>RES_hhdet_num!H$92</f>
        <v>0</v>
      </c>
      <c r="I13" s="67">
        <f>RES_hhdet_num!I$92</f>
        <v>0</v>
      </c>
      <c r="J13" s="67">
        <f>RES_hhdet_num!J$92</f>
        <v>0</v>
      </c>
      <c r="K13" s="67">
        <f>RES_hhdet_num!K$92</f>
        <v>0</v>
      </c>
      <c r="L13" s="67">
        <f>RES_hhdet_num!L$92</f>
        <v>0</v>
      </c>
      <c r="M13" s="67">
        <f>RES_hhdet_num!M$92</f>
        <v>0</v>
      </c>
      <c r="N13" s="67">
        <f>RES_hhdet_num!N$92</f>
        <v>0</v>
      </c>
      <c r="O13" s="67">
        <f>RES_hhdet_num!O$92</f>
        <v>0</v>
      </c>
      <c r="P13" s="67">
        <f>RES_hhdet_num!P$92</f>
        <v>0</v>
      </c>
      <c r="Q13" s="67">
        <f>RES_hhdet_num!Q$92</f>
        <v>0</v>
      </c>
    </row>
    <row r="14" spans="1:17" ht="12" customHeight="1" x14ac:dyDescent="0.25">
      <c r="A14" s="23" t="s">
        <v>143</v>
      </c>
      <c r="B14" s="67">
        <f>RES_hhdet_num!B$93</f>
        <v>0</v>
      </c>
      <c r="C14" s="67">
        <f>RES_hhdet_num!C$93</f>
        <v>0</v>
      </c>
      <c r="D14" s="67">
        <f>RES_hhdet_num!D$93</f>
        <v>0</v>
      </c>
      <c r="E14" s="67">
        <f>RES_hhdet_num!E$93</f>
        <v>0</v>
      </c>
      <c r="F14" s="67">
        <f>RES_hhdet_num!F$93</f>
        <v>0</v>
      </c>
      <c r="G14" s="67">
        <f>RES_hhdet_num!G$93</f>
        <v>0</v>
      </c>
      <c r="H14" s="67">
        <f>RES_hhdet_num!H$93</f>
        <v>0</v>
      </c>
      <c r="I14" s="67">
        <f>RES_hhdet_num!I$93</f>
        <v>0</v>
      </c>
      <c r="J14" s="67">
        <f>RES_hhdet_num!J$93</f>
        <v>0</v>
      </c>
      <c r="K14" s="67">
        <f>RES_hhdet_num!K$93</f>
        <v>0</v>
      </c>
      <c r="L14" s="67">
        <f>RES_hhdet_num!L$93</f>
        <v>0</v>
      </c>
      <c r="M14" s="67">
        <f>RES_hhdet_num!M$93</f>
        <v>0</v>
      </c>
      <c r="N14" s="67">
        <f>RES_hhdet_num!N$93</f>
        <v>0</v>
      </c>
      <c r="O14" s="67">
        <f>RES_hhdet_num!O$93</f>
        <v>0</v>
      </c>
      <c r="P14" s="67">
        <f>RES_hhdet_num!P$93</f>
        <v>0</v>
      </c>
      <c r="Q14" s="67">
        <f>RES_hhdet_num!Q$93</f>
        <v>0</v>
      </c>
    </row>
    <row r="15" spans="1:17" ht="12" customHeight="1" x14ac:dyDescent="0.25">
      <c r="A15" s="23" t="s">
        <v>142</v>
      </c>
      <c r="B15" s="67">
        <f>RES_hhdet_num!B$96</f>
        <v>0</v>
      </c>
      <c r="C15" s="67">
        <f>RES_hhdet_num!C$96</f>
        <v>0</v>
      </c>
      <c r="D15" s="67">
        <f>RES_hhdet_num!D$96</f>
        <v>0</v>
      </c>
      <c r="E15" s="67">
        <f>RES_hhdet_num!E$96</f>
        <v>0</v>
      </c>
      <c r="F15" s="67">
        <f>RES_hhdet_num!F$96</f>
        <v>0</v>
      </c>
      <c r="G15" s="67">
        <f>RES_hhdet_num!G$96</f>
        <v>0</v>
      </c>
      <c r="H15" s="67">
        <f>RES_hhdet_num!H$96</f>
        <v>0</v>
      </c>
      <c r="I15" s="67">
        <f>RES_hhdet_num!I$96</f>
        <v>0</v>
      </c>
      <c r="J15" s="67">
        <f>RES_hhdet_num!J$96</f>
        <v>0</v>
      </c>
      <c r="K15" s="67">
        <f>RES_hhdet_num!K$96</f>
        <v>0</v>
      </c>
      <c r="L15" s="67">
        <f>RES_hhdet_num!L$96</f>
        <v>7370.0000000000036</v>
      </c>
      <c r="M15" s="67">
        <f>RES_hhdet_num!M$96</f>
        <v>7288.0000000000036</v>
      </c>
      <c r="N15" s="67">
        <f>RES_hhdet_num!N$96</f>
        <v>7610.0000000000018</v>
      </c>
      <c r="O15" s="67">
        <f>RES_hhdet_num!O$96</f>
        <v>7697.0000000000009</v>
      </c>
      <c r="P15" s="67">
        <f>RES_hhdet_num!P$96</f>
        <v>8805.0000000000018</v>
      </c>
      <c r="Q15" s="67">
        <f>RES_hhdet_num!Q$96</f>
        <v>8400.9999999999982</v>
      </c>
    </row>
    <row r="16" spans="1:17" ht="12" customHeight="1" x14ac:dyDescent="0.25">
      <c r="A16" s="23" t="s">
        <v>141</v>
      </c>
      <c r="B16" s="67">
        <f>RES_hhdet_num!B$97</f>
        <v>0</v>
      </c>
      <c r="C16" s="67">
        <f>RES_hhdet_num!C$97</f>
        <v>0</v>
      </c>
      <c r="D16" s="67">
        <f>RES_hhdet_num!D$97</f>
        <v>0</v>
      </c>
      <c r="E16" s="67">
        <f>RES_hhdet_num!E$97</f>
        <v>0</v>
      </c>
      <c r="F16" s="67">
        <f>RES_hhdet_num!F$97</f>
        <v>0</v>
      </c>
      <c r="G16" s="67">
        <f>RES_hhdet_num!G$97</f>
        <v>0</v>
      </c>
      <c r="H16" s="67">
        <f>RES_hhdet_num!H$97</f>
        <v>0</v>
      </c>
      <c r="I16" s="67">
        <f>RES_hhdet_num!I$97</f>
        <v>0</v>
      </c>
      <c r="J16" s="67">
        <f>RES_hhdet_num!J$97</f>
        <v>0</v>
      </c>
      <c r="K16" s="67">
        <f>RES_hhdet_num!K$97</f>
        <v>0</v>
      </c>
      <c r="L16" s="67">
        <f>RES_hhdet_num!L$97</f>
        <v>4401.0000000000018</v>
      </c>
      <c r="M16" s="67">
        <f>RES_hhdet_num!M$97</f>
        <v>4494.0000000000018</v>
      </c>
      <c r="N16" s="67">
        <f>RES_hhdet_num!N$97</f>
        <v>4726.0000000000009</v>
      </c>
      <c r="O16" s="67">
        <f>RES_hhdet_num!O$97</f>
        <v>4667.0000000000009</v>
      </c>
      <c r="P16" s="67">
        <f>RES_hhdet_num!P$97</f>
        <v>5327.0000000000009</v>
      </c>
      <c r="Q16" s="67">
        <f>RES_hhdet_num!Q$97</f>
        <v>4935.9999999999991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0</v>
      </c>
      <c r="C19" s="67">
        <f>RES_hhdet_num!C$102</f>
        <v>0</v>
      </c>
      <c r="D19" s="67">
        <f>RES_hhdet_num!D$102</f>
        <v>0</v>
      </c>
      <c r="E19" s="67">
        <f>RES_hhdet_num!E$102</f>
        <v>0</v>
      </c>
      <c r="F19" s="67">
        <f>RES_hhdet_num!F$102</f>
        <v>0</v>
      </c>
      <c r="G19" s="67">
        <f>RES_hhdet_num!G$102</f>
        <v>0</v>
      </c>
      <c r="H19" s="67">
        <f>RES_hhdet_num!H$102</f>
        <v>0</v>
      </c>
      <c r="I19" s="67">
        <f>RES_hhdet_num!I$102</f>
        <v>0</v>
      </c>
      <c r="J19" s="67">
        <f>RES_hhdet_num!J$102</f>
        <v>0</v>
      </c>
      <c r="K19" s="67">
        <f>RES_hhdet_num!K$102</f>
        <v>0</v>
      </c>
      <c r="L19" s="67">
        <f>RES_hhdet_num!L$102</f>
        <v>4855.0000000000018</v>
      </c>
      <c r="M19" s="67">
        <f>RES_hhdet_num!M$102</f>
        <v>4269.0000000000018</v>
      </c>
      <c r="N19" s="67">
        <f>RES_hhdet_num!N$102</f>
        <v>4270.0000000000009</v>
      </c>
      <c r="O19" s="67">
        <f>RES_hhdet_num!O$102</f>
        <v>3762.0000000000005</v>
      </c>
      <c r="P19" s="67">
        <f>RES_hhdet_num!P$102</f>
        <v>3610.0000000000014</v>
      </c>
      <c r="Q19" s="67">
        <f>RES_hhdet_num!Q$102</f>
        <v>3042.9999999999991</v>
      </c>
    </row>
    <row r="20" spans="1:17" ht="12" customHeight="1" x14ac:dyDescent="0.25">
      <c r="A20" s="29" t="s">
        <v>140</v>
      </c>
      <c r="B20" s="83">
        <f>RES_hhdet_num!B$103</f>
        <v>0</v>
      </c>
      <c r="C20" s="83">
        <f>RES_hhdet_num!C$103</f>
        <v>0</v>
      </c>
      <c r="D20" s="83">
        <f>RES_hhdet_num!D$103</f>
        <v>0</v>
      </c>
      <c r="E20" s="83">
        <f>RES_hhdet_num!E$103</f>
        <v>0</v>
      </c>
      <c r="F20" s="83">
        <f>RES_hhdet_num!F$103</f>
        <v>0</v>
      </c>
      <c r="G20" s="83">
        <f>RES_hhdet_num!G$103</f>
        <v>0</v>
      </c>
      <c r="H20" s="83">
        <f>RES_hhdet_num!H$103</f>
        <v>0</v>
      </c>
      <c r="I20" s="83">
        <f>RES_hhdet_num!I$103</f>
        <v>0</v>
      </c>
      <c r="J20" s="83">
        <f>RES_hhdet_num!J$103</f>
        <v>0</v>
      </c>
      <c r="K20" s="83">
        <f>RES_hhdet_num!K$103</f>
        <v>0</v>
      </c>
      <c r="L20" s="83">
        <f>RES_hhdet_num!L$103</f>
        <v>6916.0000000000027</v>
      </c>
      <c r="M20" s="83">
        <f>RES_hhdet_num!M$103</f>
        <v>7513.0000000000036</v>
      </c>
      <c r="N20" s="83">
        <f>RES_hhdet_num!N$103</f>
        <v>8066.0000000000018</v>
      </c>
      <c r="O20" s="83">
        <f>RES_hhdet_num!O$103</f>
        <v>8602</v>
      </c>
      <c r="P20" s="83">
        <f>RES_hhdet_num!P$103</f>
        <v>10522.000000000002</v>
      </c>
      <c r="Q20" s="83">
        <f>RES_hhdet_num!Q$103</f>
        <v>10293.999999999998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0</v>
      </c>
      <c r="D24" s="67">
        <f t="shared" ref="D24:Q24" si="0">C7+D41-D7</f>
        <v>0</v>
      </c>
      <c r="E24" s="67">
        <f t="shared" si="0"/>
        <v>0</v>
      </c>
      <c r="F24" s="67">
        <f t="shared" si="0"/>
        <v>0</v>
      </c>
      <c r="G24" s="67">
        <f t="shared" si="0"/>
        <v>0</v>
      </c>
      <c r="H24" s="67">
        <f t="shared" si="0"/>
        <v>0</v>
      </c>
      <c r="I24" s="67">
        <f t="shared" si="0"/>
        <v>0</v>
      </c>
      <c r="J24" s="67">
        <f t="shared" si="0"/>
        <v>0</v>
      </c>
      <c r="K24" s="67">
        <f t="shared" si="0"/>
        <v>0</v>
      </c>
      <c r="L24" s="67">
        <f t="shared" si="0"/>
        <v>0</v>
      </c>
      <c r="M24" s="67">
        <f t="shared" si="0"/>
        <v>0</v>
      </c>
      <c r="N24" s="67">
        <f t="shared" si="0"/>
        <v>0</v>
      </c>
      <c r="O24" s="67">
        <f t="shared" si="0"/>
        <v>0</v>
      </c>
      <c r="P24" s="67">
        <f t="shared" si="0"/>
        <v>0</v>
      </c>
      <c r="Q24" s="67">
        <f t="shared" si="0"/>
        <v>795.00000000000728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0</v>
      </c>
      <c r="D26" s="67">
        <f t="shared" ref="D26:Q26" si="1">C9+D43-D9</f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0</v>
      </c>
      <c r="K26" s="67">
        <f t="shared" si="1"/>
        <v>0</v>
      </c>
      <c r="L26" s="67">
        <f t="shared" si="1"/>
        <v>0</v>
      </c>
      <c r="M26" s="67">
        <f t="shared" si="1"/>
        <v>179</v>
      </c>
      <c r="N26" s="67">
        <f t="shared" si="1"/>
        <v>177.00000000000045</v>
      </c>
      <c r="O26" s="67">
        <f t="shared" si="1"/>
        <v>177</v>
      </c>
      <c r="P26" s="67">
        <f t="shared" si="1"/>
        <v>226</v>
      </c>
      <c r="Q26" s="67">
        <f t="shared" si="1"/>
        <v>147.00000000000091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23" t="s">
        <v>155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144</v>
      </c>
      <c r="B30" s="67"/>
      <c r="C30" s="67">
        <f t="shared" si="2"/>
        <v>0</v>
      </c>
      <c r="D30" s="67">
        <f t="shared" si="2"/>
        <v>0</v>
      </c>
      <c r="E30" s="67">
        <f t="shared" si="2"/>
        <v>0</v>
      </c>
      <c r="F30" s="67">
        <f t="shared" si="2"/>
        <v>0</v>
      </c>
      <c r="G30" s="67">
        <f t="shared" si="2"/>
        <v>0</v>
      </c>
      <c r="H30" s="67">
        <f t="shared" si="2"/>
        <v>0</v>
      </c>
      <c r="I30" s="67">
        <f t="shared" si="2"/>
        <v>0</v>
      </c>
      <c r="J30" s="67">
        <f t="shared" si="2"/>
        <v>0</v>
      </c>
      <c r="K30" s="67">
        <f t="shared" si="2"/>
        <v>0</v>
      </c>
      <c r="L30" s="67">
        <f t="shared" si="2"/>
        <v>0</v>
      </c>
      <c r="M30" s="67">
        <f t="shared" si="2"/>
        <v>0</v>
      </c>
      <c r="N30" s="67">
        <f t="shared" si="2"/>
        <v>0</v>
      </c>
      <c r="O30" s="67">
        <f t="shared" si="2"/>
        <v>0</v>
      </c>
      <c r="P30" s="67">
        <f t="shared" si="2"/>
        <v>0</v>
      </c>
      <c r="Q30" s="67">
        <f t="shared" si="2"/>
        <v>0</v>
      </c>
    </row>
    <row r="31" spans="1:17" ht="12" customHeight="1" x14ac:dyDescent="0.25">
      <c r="A31" s="23" t="s">
        <v>143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23" t="s">
        <v>142</v>
      </c>
      <c r="B32" s="67"/>
      <c r="C32" s="67">
        <f t="shared" si="2"/>
        <v>0</v>
      </c>
      <c r="D32" s="67">
        <f t="shared" si="2"/>
        <v>0</v>
      </c>
      <c r="E32" s="67">
        <f t="shared" si="2"/>
        <v>0</v>
      </c>
      <c r="F32" s="67">
        <f t="shared" si="2"/>
        <v>0</v>
      </c>
      <c r="G32" s="67">
        <f t="shared" si="2"/>
        <v>0</v>
      </c>
      <c r="H32" s="67">
        <f t="shared" si="2"/>
        <v>0</v>
      </c>
      <c r="I32" s="67">
        <f t="shared" si="2"/>
        <v>0</v>
      </c>
      <c r="J32" s="67">
        <f t="shared" si="2"/>
        <v>0</v>
      </c>
      <c r="K32" s="67">
        <f t="shared" si="2"/>
        <v>0</v>
      </c>
      <c r="L32" s="67">
        <f t="shared" si="2"/>
        <v>0</v>
      </c>
      <c r="M32" s="67">
        <f t="shared" si="2"/>
        <v>82</v>
      </c>
      <c r="N32" s="67">
        <f t="shared" si="2"/>
        <v>0</v>
      </c>
      <c r="O32" s="67">
        <f t="shared" si="2"/>
        <v>0</v>
      </c>
      <c r="P32" s="67">
        <f t="shared" si="2"/>
        <v>0</v>
      </c>
      <c r="Q32" s="67">
        <f t="shared" si="2"/>
        <v>404.00000000000364</v>
      </c>
    </row>
    <row r="33" spans="1:17" ht="12" customHeight="1" x14ac:dyDescent="0.25">
      <c r="A33" s="23" t="s">
        <v>141</v>
      </c>
      <c r="B33" s="67"/>
      <c r="C33" s="67">
        <f t="shared" si="2"/>
        <v>0</v>
      </c>
      <c r="D33" s="67">
        <f t="shared" si="2"/>
        <v>0</v>
      </c>
      <c r="E33" s="67">
        <f t="shared" si="2"/>
        <v>0</v>
      </c>
      <c r="F33" s="67">
        <f t="shared" si="2"/>
        <v>0</v>
      </c>
      <c r="G33" s="67">
        <f t="shared" si="2"/>
        <v>0</v>
      </c>
      <c r="H33" s="67">
        <f t="shared" si="2"/>
        <v>0</v>
      </c>
      <c r="I33" s="67">
        <f t="shared" si="2"/>
        <v>0</v>
      </c>
      <c r="J33" s="67">
        <f t="shared" si="2"/>
        <v>0</v>
      </c>
      <c r="K33" s="67">
        <f t="shared" si="2"/>
        <v>0</v>
      </c>
      <c r="L33" s="67">
        <f t="shared" si="2"/>
        <v>0</v>
      </c>
      <c r="M33" s="67">
        <f t="shared" si="2"/>
        <v>0</v>
      </c>
      <c r="N33" s="67">
        <f t="shared" si="2"/>
        <v>65.388849204493454</v>
      </c>
      <c r="O33" s="67">
        <f t="shared" si="2"/>
        <v>65.477242224519614</v>
      </c>
      <c r="P33" s="67">
        <f t="shared" si="2"/>
        <v>62.724536648487629</v>
      </c>
      <c r="Q33" s="67">
        <f t="shared" si="2"/>
        <v>391.00000000000182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0</v>
      </c>
      <c r="D36" s="67">
        <f t="shared" si="3"/>
        <v>0</v>
      </c>
      <c r="E36" s="67">
        <f t="shared" si="3"/>
        <v>0</v>
      </c>
      <c r="F36" s="67">
        <f t="shared" si="3"/>
        <v>0</v>
      </c>
      <c r="G36" s="67">
        <f t="shared" si="3"/>
        <v>0</v>
      </c>
      <c r="H36" s="67">
        <f t="shared" si="3"/>
        <v>0</v>
      </c>
      <c r="I36" s="67">
        <f t="shared" si="3"/>
        <v>0</v>
      </c>
      <c r="J36" s="67">
        <f t="shared" si="3"/>
        <v>0</v>
      </c>
      <c r="K36" s="67">
        <f t="shared" si="3"/>
        <v>0</v>
      </c>
      <c r="L36" s="67">
        <f t="shared" si="3"/>
        <v>0</v>
      </c>
      <c r="M36" s="67">
        <f t="shared" si="3"/>
        <v>4855</v>
      </c>
      <c r="N36" s="67">
        <f t="shared" si="3"/>
        <v>4269.0000000000009</v>
      </c>
      <c r="O36" s="67">
        <f t="shared" si="3"/>
        <v>4270</v>
      </c>
      <c r="P36" s="67">
        <f t="shared" si="3"/>
        <v>3761.9999999999995</v>
      </c>
      <c r="Q36" s="67">
        <f t="shared" si="3"/>
        <v>3610.0000000000018</v>
      </c>
    </row>
    <row r="37" spans="1:17" ht="12" customHeight="1" x14ac:dyDescent="0.25">
      <c r="A37" s="29" t="s">
        <v>140</v>
      </c>
      <c r="B37" s="83"/>
      <c r="C37" s="83">
        <f t="shared" si="3"/>
        <v>0</v>
      </c>
      <c r="D37" s="83">
        <f t="shared" si="3"/>
        <v>0</v>
      </c>
      <c r="E37" s="83">
        <f t="shared" si="3"/>
        <v>0</v>
      </c>
      <c r="F37" s="83">
        <f t="shared" si="3"/>
        <v>0</v>
      </c>
      <c r="G37" s="83">
        <f t="shared" si="3"/>
        <v>0</v>
      </c>
      <c r="H37" s="83">
        <f t="shared" si="3"/>
        <v>0</v>
      </c>
      <c r="I37" s="83">
        <f t="shared" si="3"/>
        <v>0</v>
      </c>
      <c r="J37" s="83">
        <f t="shared" si="3"/>
        <v>0</v>
      </c>
      <c r="K37" s="83">
        <f t="shared" si="3"/>
        <v>0</v>
      </c>
      <c r="L37" s="83">
        <f t="shared" si="3"/>
        <v>0</v>
      </c>
      <c r="M37" s="83">
        <f t="shared" si="3"/>
        <v>0</v>
      </c>
      <c r="N37" s="83">
        <f t="shared" si="3"/>
        <v>0</v>
      </c>
      <c r="O37" s="83">
        <f t="shared" si="3"/>
        <v>0</v>
      </c>
      <c r="P37" s="83">
        <f t="shared" si="3"/>
        <v>0</v>
      </c>
      <c r="Q37" s="83">
        <f t="shared" si="3"/>
        <v>391.00000000000546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0</v>
      </c>
      <c r="D41" s="67">
        <f>RES_hhdet_in!D$83</f>
        <v>0</v>
      </c>
      <c r="E41" s="67">
        <f>RES_hhdet_in!E$83</f>
        <v>0</v>
      </c>
      <c r="F41" s="67">
        <f>RES_hhdet_in!F$83</f>
        <v>0</v>
      </c>
      <c r="G41" s="67">
        <f>RES_hhdet_in!G$83</f>
        <v>0</v>
      </c>
      <c r="H41" s="67">
        <f>RES_hhdet_in!H$83</f>
        <v>0</v>
      </c>
      <c r="I41" s="67">
        <f>RES_hhdet_in!I$83</f>
        <v>0</v>
      </c>
      <c r="J41" s="67">
        <f>RES_hhdet_in!J$83</f>
        <v>0</v>
      </c>
      <c r="K41" s="67">
        <f>RES_hhdet_in!K$83</f>
        <v>0</v>
      </c>
      <c r="L41" s="67">
        <f>RES_hhdet_in!L$83</f>
        <v>11771.000000000005</v>
      </c>
      <c r="M41" s="67">
        <f>RES_hhdet_in!M$83</f>
        <v>11</v>
      </c>
      <c r="N41" s="67">
        <f>RES_hhdet_in!N$83</f>
        <v>554</v>
      </c>
      <c r="O41" s="67">
        <f>RES_hhdet_in!O$83</f>
        <v>28</v>
      </c>
      <c r="P41" s="67">
        <f>RES_hhdet_in!P$83</f>
        <v>1768.0000000000018</v>
      </c>
      <c r="Q41" s="67">
        <f>RES_hhdet_in!Q$83</f>
        <v>0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0</v>
      </c>
      <c r="D43" s="67">
        <f>RES_hhdet_in!D$86</f>
        <v>0</v>
      </c>
      <c r="E43" s="67">
        <f>RES_hhdet_in!E$86</f>
        <v>0</v>
      </c>
      <c r="F43" s="67">
        <f>RES_hhdet_in!F$86</f>
        <v>0</v>
      </c>
      <c r="G43" s="67">
        <f>RES_hhdet_in!G$86</f>
        <v>0</v>
      </c>
      <c r="H43" s="67">
        <f>RES_hhdet_in!H$86</f>
        <v>0</v>
      </c>
      <c r="I43" s="67">
        <f>RES_hhdet_in!I$86</f>
        <v>0</v>
      </c>
      <c r="J43" s="67">
        <f>RES_hhdet_in!J$86</f>
        <v>0</v>
      </c>
      <c r="K43" s="67">
        <f>RES_hhdet_in!K$86</f>
        <v>0</v>
      </c>
      <c r="L43" s="67">
        <f>RES_hhdet_in!L$86</f>
        <v>1643.0000000000009</v>
      </c>
      <c r="M43" s="67">
        <f>RES_hhdet_in!M$86</f>
        <v>367</v>
      </c>
      <c r="N43" s="67">
        <f>RES_hhdet_in!N$86</f>
        <v>377</v>
      </c>
      <c r="O43" s="67">
        <f>RES_hhdet_in!O$86</f>
        <v>254</v>
      </c>
      <c r="P43" s="67">
        <f>RES_hhdet_in!P$86</f>
        <v>587</v>
      </c>
      <c r="Q43" s="67">
        <f>RES_hhdet_in!Q$86</f>
        <v>111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0</v>
      </c>
      <c r="D45" s="67">
        <f>RES_hhdet_in!D$88</f>
        <v>0</v>
      </c>
      <c r="E45" s="67">
        <f>RES_hhdet_in!E$88</f>
        <v>0</v>
      </c>
      <c r="F45" s="67">
        <f>RES_hhdet_in!F$88</f>
        <v>0</v>
      </c>
      <c r="G45" s="67">
        <f>RES_hhdet_in!G$88</f>
        <v>0</v>
      </c>
      <c r="H45" s="67">
        <f>RES_hhdet_in!H$88</f>
        <v>0</v>
      </c>
      <c r="I45" s="67">
        <f>RES_hhdet_in!I$88</f>
        <v>0</v>
      </c>
      <c r="J45" s="67">
        <f>RES_hhdet_in!J$88</f>
        <v>0</v>
      </c>
      <c r="K45" s="67">
        <f>RES_hhdet_in!K$88</f>
        <v>0</v>
      </c>
      <c r="L45" s="67">
        <f>RES_hhdet_in!L$88</f>
        <v>0</v>
      </c>
      <c r="M45" s="67">
        <f>RES_hhdet_in!M$88</f>
        <v>0</v>
      </c>
      <c r="N45" s="67">
        <f>RES_hhdet_in!N$88</f>
        <v>0</v>
      </c>
      <c r="O45" s="67">
        <f>RES_hhdet_in!O$88</f>
        <v>0</v>
      </c>
      <c r="P45" s="67">
        <f>RES_hhdet_in!P$88</f>
        <v>0</v>
      </c>
      <c r="Q45" s="67">
        <f>RES_hhdet_in!Q$88</f>
        <v>0</v>
      </c>
    </row>
    <row r="46" spans="1:17" ht="12" customHeight="1" x14ac:dyDescent="0.25">
      <c r="A46" s="23" t="s">
        <v>155</v>
      </c>
      <c r="B46" s="67"/>
      <c r="C46" s="67">
        <f>RES_hhdet_in!C$89</f>
        <v>0</v>
      </c>
      <c r="D46" s="67">
        <f>RES_hhdet_in!D$89</f>
        <v>0</v>
      </c>
      <c r="E46" s="67">
        <f>RES_hhdet_in!E$89</f>
        <v>0</v>
      </c>
      <c r="F46" s="67">
        <f>RES_hhdet_in!F$89</f>
        <v>0</v>
      </c>
      <c r="G46" s="67">
        <f>RES_hhdet_in!G$89</f>
        <v>0</v>
      </c>
      <c r="H46" s="67">
        <f>RES_hhdet_in!H$89</f>
        <v>0</v>
      </c>
      <c r="I46" s="67">
        <f>RES_hhdet_in!I$89</f>
        <v>0</v>
      </c>
      <c r="J46" s="67">
        <f>RES_hhdet_in!J$89</f>
        <v>0</v>
      </c>
      <c r="K46" s="67">
        <f>RES_hhdet_in!K$89</f>
        <v>0</v>
      </c>
      <c r="L46" s="67">
        <f>RES_hhdet_in!L$89</f>
        <v>0</v>
      </c>
      <c r="M46" s="67">
        <f>RES_hhdet_in!M$89</f>
        <v>0</v>
      </c>
      <c r="N46" s="67">
        <f>RES_hhdet_in!N$89</f>
        <v>0</v>
      </c>
      <c r="O46" s="67">
        <f>RES_hhdet_in!O$89</f>
        <v>0</v>
      </c>
      <c r="P46" s="67">
        <f>RES_hhdet_in!P$89</f>
        <v>0</v>
      </c>
      <c r="Q46" s="67">
        <f>RES_hhdet_in!Q$89</f>
        <v>0</v>
      </c>
    </row>
    <row r="47" spans="1:17" ht="12" customHeight="1" x14ac:dyDescent="0.25">
      <c r="A47" s="23" t="s">
        <v>144</v>
      </c>
      <c r="B47" s="67"/>
      <c r="C47" s="67">
        <f>RES_hhdet_in!C$92</f>
        <v>0</v>
      </c>
      <c r="D47" s="67">
        <f>RES_hhdet_in!D$92</f>
        <v>0</v>
      </c>
      <c r="E47" s="67">
        <f>RES_hhdet_in!E$92</f>
        <v>0</v>
      </c>
      <c r="F47" s="67">
        <f>RES_hhdet_in!F$92</f>
        <v>0</v>
      </c>
      <c r="G47" s="67">
        <f>RES_hhdet_in!G$92</f>
        <v>0</v>
      </c>
      <c r="H47" s="67">
        <f>RES_hhdet_in!H$92</f>
        <v>0</v>
      </c>
      <c r="I47" s="67">
        <f>RES_hhdet_in!I$92</f>
        <v>0</v>
      </c>
      <c r="J47" s="67">
        <f>RES_hhdet_in!J$92</f>
        <v>0</v>
      </c>
      <c r="K47" s="67">
        <f>RES_hhdet_in!K$92</f>
        <v>0</v>
      </c>
      <c r="L47" s="67">
        <f>RES_hhdet_in!L$92</f>
        <v>0</v>
      </c>
      <c r="M47" s="67">
        <f>RES_hhdet_in!M$92</f>
        <v>0</v>
      </c>
      <c r="N47" s="67">
        <f>RES_hhdet_in!N$92</f>
        <v>0</v>
      </c>
      <c r="O47" s="67">
        <f>RES_hhdet_in!O$92</f>
        <v>0</v>
      </c>
      <c r="P47" s="67">
        <f>RES_hhdet_in!P$92</f>
        <v>0</v>
      </c>
      <c r="Q47" s="67">
        <f>RES_hhdet_in!Q$92</f>
        <v>0</v>
      </c>
    </row>
    <row r="48" spans="1:17" ht="12" customHeight="1" x14ac:dyDescent="0.25">
      <c r="A48" s="23" t="s">
        <v>143</v>
      </c>
      <c r="B48" s="67"/>
      <c r="C48" s="67">
        <f>RES_hhdet_in!C$93</f>
        <v>0</v>
      </c>
      <c r="D48" s="67">
        <f>RES_hhdet_in!D$93</f>
        <v>0</v>
      </c>
      <c r="E48" s="67">
        <f>RES_hhdet_in!E$93</f>
        <v>0</v>
      </c>
      <c r="F48" s="67">
        <f>RES_hhdet_in!F$93</f>
        <v>0</v>
      </c>
      <c r="G48" s="67">
        <f>RES_hhdet_in!G$93</f>
        <v>0</v>
      </c>
      <c r="H48" s="67">
        <f>RES_hhdet_in!H$93</f>
        <v>0</v>
      </c>
      <c r="I48" s="67">
        <f>RES_hhdet_in!I$93</f>
        <v>0</v>
      </c>
      <c r="J48" s="67">
        <f>RES_hhdet_in!J$93</f>
        <v>0</v>
      </c>
      <c r="K48" s="67">
        <f>RES_hhdet_in!K$93</f>
        <v>0</v>
      </c>
      <c r="L48" s="67">
        <f>RES_hhdet_in!L$93</f>
        <v>0</v>
      </c>
      <c r="M48" s="67">
        <f>RES_hhdet_in!M$93</f>
        <v>0</v>
      </c>
      <c r="N48" s="67">
        <f>RES_hhdet_in!N$93</f>
        <v>0</v>
      </c>
      <c r="O48" s="67">
        <f>RES_hhdet_in!O$93</f>
        <v>0</v>
      </c>
      <c r="P48" s="67">
        <f>RES_hhdet_in!P$93</f>
        <v>0</v>
      </c>
      <c r="Q48" s="67">
        <f>RES_hhdet_in!Q$93</f>
        <v>0</v>
      </c>
    </row>
    <row r="49" spans="1:17" ht="12" customHeight="1" x14ac:dyDescent="0.25">
      <c r="A49" s="23" t="s">
        <v>142</v>
      </c>
      <c r="B49" s="67"/>
      <c r="C49" s="67">
        <f>RES_hhdet_in!C$96</f>
        <v>0</v>
      </c>
      <c r="D49" s="67">
        <f>RES_hhdet_in!D$96</f>
        <v>0</v>
      </c>
      <c r="E49" s="67">
        <f>RES_hhdet_in!E$96</f>
        <v>0</v>
      </c>
      <c r="F49" s="67">
        <f>RES_hhdet_in!F$96</f>
        <v>0</v>
      </c>
      <c r="G49" s="67">
        <f>RES_hhdet_in!G$96</f>
        <v>0</v>
      </c>
      <c r="H49" s="67">
        <f>RES_hhdet_in!H$96</f>
        <v>0</v>
      </c>
      <c r="I49" s="67">
        <f>RES_hhdet_in!I$96</f>
        <v>0</v>
      </c>
      <c r="J49" s="67">
        <f>RES_hhdet_in!J$96</f>
        <v>0</v>
      </c>
      <c r="K49" s="67">
        <f>RES_hhdet_in!K$96</f>
        <v>0</v>
      </c>
      <c r="L49" s="67">
        <f>RES_hhdet_in!L$96</f>
        <v>7370.0000000000036</v>
      </c>
      <c r="M49" s="67">
        <f>RES_hhdet_in!M$96</f>
        <v>0</v>
      </c>
      <c r="N49" s="67">
        <f>RES_hhdet_in!N$96</f>
        <v>322.00000000000085</v>
      </c>
      <c r="O49" s="67">
        <f>RES_hhdet_in!O$96</f>
        <v>86.999999999999417</v>
      </c>
      <c r="P49" s="67">
        <f>RES_hhdet_in!P$96</f>
        <v>1108.0000000000009</v>
      </c>
      <c r="Q49" s="67">
        <f>RES_hhdet_in!Q$96</f>
        <v>0</v>
      </c>
    </row>
    <row r="50" spans="1:17" ht="12" customHeight="1" x14ac:dyDescent="0.25">
      <c r="A50" s="23" t="s">
        <v>141</v>
      </c>
      <c r="B50" s="67"/>
      <c r="C50" s="67">
        <f>RES_hhdet_in!C$97</f>
        <v>0</v>
      </c>
      <c r="D50" s="67">
        <f>RES_hhdet_in!D$97</f>
        <v>0</v>
      </c>
      <c r="E50" s="67">
        <f>RES_hhdet_in!E$97</f>
        <v>0</v>
      </c>
      <c r="F50" s="67">
        <f>RES_hhdet_in!F$97</f>
        <v>0</v>
      </c>
      <c r="G50" s="67">
        <f>RES_hhdet_in!G$97</f>
        <v>0</v>
      </c>
      <c r="H50" s="67">
        <f>RES_hhdet_in!H$97</f>
        <v>0</v>
      </c>
      <c r="I50" s="67">
        <f>RES_hhdet_in!I$97</f>
        <v>0</v>
      </c>
      <c r="J50" s="67">
        <f>RES_hhdet_in!J$97</f>
        <v>0</v>
      </c>
      <c r="K50" s="67">
        <f>RES_hhdet_in!K$97</f>
        <v>0</v>
      </c>
      <c r="L50" s="67">
        <f>RES_hhdet_in!L$97</f>
        <v>4401.0000000000018</v>
      </c>
      <c r="M50" s="67">
        <f>RES_hhdet_in!M$97</f>
        <v>93</v>
      </c>
      <c r="N50" s="67">
        <f>RES_hhdet_in!N$97</f>
        <v>297.3888492044926</v>
      </c>
      <c r="O50" s="67">
        <f>RES_hhdet_in!O$97</f>
        <v>6.4772422245197543</v>
      </c>
      <c r="P50" s="67">
        <f>RES_hhdet_in!P$97</f>
        <v>722.72453664848729</v>
      </c>
      <c r="Q50" s="67">
        <f>RES_hhdet_in!Q$97</f>
        <v>0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0</v>
      </c>
      <c r="D53" s="67">
        <f>RES_hhdet_in!D$102</f>
        <v>0</v>
      </c>
      <c r="E53" s="67">
        <f>RES_hhdet_in!E$102</f>
        <v>0</v>
      </c>
      <c r="F53" s="67">
        <f>RES_hhdet_in!F$102</f>
        <v>0</v>
      </c>
      <c r="G53" s="67">
        <f>RES_hhdet_in!G$102</f>
        <v>0</v>
      </c>
      <c r="H53" s="67">
        <f>RES_hhdet_in!H$102</f>
        <v>0</v>
      </c>
      <c r="I53" s="67">
        <f>RES_hhdet_in!I$102</f>
        <v>0</v>
      </c>
      <c r="J53" s="67">
        <f>RES_hhdet_in!J$102</f>
        <v>0</v>
      </c>
      <c r="K53" s="67">
        <f>RES_hhdet_in!K$102</f>
        <v>0</v>
      </c>
      <c r="L53" s="67">
        <f>RES_hhdet_in!L$102</f>
        <v>4855.0000000000018</v>
      </c>
      <c r="M53" s="67">
        <f>RES_hhdet_in!M$102</f>
        <v>4269</v>
      </c>
      <c r="N53" s="67">
        <f>RES_hhdet_in!N$102</f>
        <v>4270</v>
      </c>
      <c r="O53" s="67">
        <f>RES_hhdet_in!O$102</f>
        <v>3761.9999999999995</v>
      </c>
      <c r="P53" s="67">
        <f>RES_hhdet_in!P$102</f>
        <v>3610.0000000000005</v>
      </c>
      <c r="Q53" s="67">
        <f>RES_hhdet_in!Q$102</f>
        <v>3042.9999999999995</v>
      </c>
    </row>
    <row r="54" spans="1:17" ht="12" customHeight="1" x14ac:dyDescent="0.25">
      <c r="A54" s="29" t="s">
        <v>140</v>
      </c>
      <c r="B54" s="83"/>
      <c r="C54" s="83">
        <f>RES_hhdet_in!C$103</f>
        <v>0</v>
      </c>
      <c r="D54" s="83">
        <f>RES_hhdet_in!D$103</f>
        <v>0</v>
      </c>
      <c r="E54" s="83">
        <f>RES_hhdet_in!E$103</f>
        <v>0</v>
      </c>
      <c r="F54" s="83">
        <f>RES_hhdet_in!F$103</f>
        <v>0</v>
      </c>
      <c r="G54" s="83">
        <f>RES_hhdet_in!G$103</f>
        <v>0</v>
      </c>
      <c r="H54" s="83">
        <f>RES_hhdet_in!H$103</f>
        <v>0</v>
      </c>
      <c r="I54" s="83">
        <f>RES_hhdet_in!I$103</f>
        <v>0</v>
      </c>
      <c r="J54" s="83">
        <f>RES_hhdet_in!J$103</f>
        <v>0</v>
      </c>
      <c r="K54" s="83">
        <f>RES_hhdet_in!K$103</f>
        <v>0</v>
      </c>
      <c r="L54" s="83">
        <f>RES_hhdet_in!L$103</f>
        <v>6916.0000000000027</v>
      </c>
      <c r="M54" s="83">
        <f>RES_hhdet_in!M$103</f>
        <v>597.00000000000091</v>
      </c>
      <c r="N54" s="83">
        <f>RES_hhdet_in!N$103</f>
        <v>553.00000000000045</v>
      </c>
      <c r="O54" s="83">
        <f>RES_hhdet_in!O$103</f>
        <v>535.99999999999955</v>
      </c>
      <c r="P54" s="83">
        <f>RES_hhdet_in!P$103</f>
        <v>1920.0000000000018</v>
      </c>
      <c r="Q54" s="83">
        <f>RES_hhdet_in!Q$103</f>
        <v>163.00000000000091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0</v>
      </c>
      <c r="D58" s="67">
        <f>RES_hhdet_in_new!D$83</f>
        <v>0</v>
      </c>
      <c r="E58" s="67">
        <f>RES_hhdet_in_new!E$83</f>
        <v>0</v>
      </c>
      <c r="F58" s="67">
        <f>RES_hhdet_in_new!F$83</f>
        <v>0</v>
      </c>
      <c r="G58" s="67">
        <f>RES_hhdet_in_new!G$83</f>
        <v>0</v>
      </c>
      <c r="H58" s="67">
        <f>RES_hhdet_in_new!H$83</f>
        <v>0</v>
      </c>
      <c r="I58" s="67">
        <f>RES_hhdet_in_new!I$83</f>
        <v>0</v>
      </c>
      <c r="J58" s="67">
        <f>RES_hhdet_in_new!J$83</f>
        <v>0</v>
      </c>
      <c r="K58" s="67">
        <f>RES_hhdet_in_new!K$83</f>
        <v>0</v>
      </c>
      <c r="L58" s="67">
        <f>RES_hhdet_in_new!L$83</f>
        <v>4622.6479714997886</v>
      </c>
      <c r="M58" s="67">
        <f>RES_hhdet_in_new!M$83</f>
        <v>5.5713896946153234</v>
      </c>
      <c r="N58" s="67">
        <f>RES_hhdet_in_new!N$83</f>
        <v>232.88458921118797</v>
      </c>
      <c r="O58" s="67">
        <f>RES_hhdet_in_new!O$83</f>
        <v>10.840235083787828</v>
      </c>
      <c r="P58" s="67">
        <f>RES_hhdet_in_new!P$83</f>
        <v>826.40194329198835</v>
      </c>
      <c r="Q58" s="67">
        <f>RES_hhdet_in_new!Q$83</f>
        <v>0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0</v>
      </c>
      <c r="D60" s="67">
        <f>RES_hhdet_in_new!D$86</f>
        <v>0</v>
      </c>
      <c r="E60" s="67">
        <f>RES_hhdet_in_new!E$86</f>
        <v>0</v>
      </c>
      <c r="F60" s="67">
        <f>RES_hhdet_in_new!F$86</f>
        <v>0</v>
      </c>
      <c r="G60" s="67">
        <f>RES_hhdet_in_new!G$86</f>
        <v>0</v>
      </c>
      <c r="H60" s="67">
        <f>RES_hhdet_in_new!H$86</f>
        <v>0</v>
      </c>
      <c r="I60" s="67">
        <f>RES_hhdet_in_new!I$86</f>
        <v>0</v>
      </c>
      <c r="J60" s="67">
        <f>RES_hhdet_in_new!J$86</f>
        <v>0</v>
      </c>
      <c r="K60" s="67">
        <f>RES_hhdet_in_new!K$86</f>
        <v>0</v>
      </c>
      <c r="L60" s="67">
        <f>RES_hhdet_in_new!L$86</f>
        <v>645.00000000000034</v>
      </c>
      <c r="M60" s="67">
        <f>RES_hhdet_in_new!M$86</f>
        <v>5.5713896946153234</v>
      </c>
      <c r="N60" s="67">
        <f>RES_hhdet_in_new!N$86</f>
        <v>84.000000000000014</v>
      </c>
      <c r="O60" s="67">
        <f>RES_hhdet_in_new!O$86</f>
        <v>10.840235083787828</v>
      </c>
      <c r="P60" s="67">
        <f>RES_hhdet_in_new!P$86</f>
        <v>206.00000000000006</v>
      </c>
      <c r="Q60" s="67">
        <f>RES_hhdet_in_new!Q$86</f>
        <v>0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0</v>
      </c>
      <c r="D62" s="67">
        <f>RES_hhdet_in_new!D$88</f>
        <v>0</v>
      </c>
      <c r="E62" s="67">
        <f>RES_hhdet_in_new!E$88</f>
        <v>0</v>
      </c>
      <c r="F62" s="67">
        <f>RES_hhdet_in_new!F$88</f>
        <v>0</v>
      </c>
      <c r="G62" s="67">
        <f>RES_hhdet_in_new!G$88</f>
        <v>0</v>
      </c>
      <c r="H62" s="67">
        <f>RES_hhdet_in_new!H$88</f>
        <v>0</v>
      </c>
      <c r="I62" s="67">
        <f>RES_hhdet_in_new!I$88</f>
        <v>0</v>
      </c>
      <c r="J62" s="67">
        <f>RES_hhdet_in_new!J$88</f>
        <v>0</v>
      </c>
      <c r="K62" s="67">
        <f>RES_hhdet_in_new!K$88</f>
        <v>0</v>
      </c>
      <c r="L62" s="67">
        <f>RES_hhdet_in_new!L$88</f>
        <v>0</v>
      </c>
      <c r="M62" s="67">
        <f>RES_hhdet_in_new!M$88</f>
        <v>0</v>
      </c>
      <c r="N62" s="67">
        <f>RES_hhdet_in_new!N$88</f>
        <v>0</v>
      </c>
      <c r="O62" s="67">
        <f>RES_hhdet_in_new!O$88</f>
        <v>0</v>
      </c>
      <c r="P62" s="67">
        <f>RES_hhdet_in_new!P$88</f>
        <v>0</v>
      </c>
      <c r="Q62" s="67">
        <f>RES_hhdet_in_new!Q$88</f>
        <v>0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0</v>
      </c>
      <c r="E63" s="67">
        <f>RES_hhdet_in_new!E$89</f>
        <v>0</v>
      </c>
      <c r="F63" s="67">
        <f>RES_hhdet_in_new!F$89</f>
        <v>0</v>
      </c>
      <c r="G63" s="67">
        <f>RES_hhdet_in_new!G$89</f>
        <v>0</v>
      </c>
      <c r="H63" s="67">
        <f>RES_hhdet_in_new!H$89</f>
        <v>0</v>
      </c>
      <c r="I63" s="67">
        <f>RES_hhdet_in_new!I$89</f>
        <v>0</v>
      </c>
      <c r="J63" s="67">
        <f>RES_hhdet_in_new!J$89</f>
        <v>0</v>
      </c>
      <c r="K63" s="67">
        <f>RES_hhdet_in_new!K$89</f>
        <v>0</v>
      </c>
      <c r="L63" s="67">
        <f>RES_hhdet_in_new!L$89</f>
        <v>0</v>
      </c>
      <c r="M63" s="67">
        <f>RES_hhdet_in_new!M$89</f>
        <v>0</v>
      </c>
      <c r="N63" s="67">
        <f>RES_hhdet_in_new!N$89</f>
        <v>0</v>
      </c>
      <c r="O63" s="67">
        <f>RES_hhdet_in_new!O$89</f>
        <v>0</v>
      </c>
      <c r="P63" s="67">
        <f>RES_hhdet_in_new!P$89</f>
        <v>0</v>
      </c>
      <c r="Q63" s="67">
        <f>RES_hhdet_in_new!Q$89</f>
        <v>0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0</v>
      </c>
      <c r="D66" s="67">
        <f>RES_hhdet_in_new!D$96</f>
        <v>0</v>
      </c>
      <c r="E66" s="67">
        <f>RES_hhdet_in_new!E$96</f>
        <v>0</v>
      </c>
      <c r="F66" s="67">
        <f>RES_hhdet_in_new!F$96</f>
        <v>0</v>
      </c>
      <c r="G66" s="67">
        <f>RES_hhdet_in_new!G$96</f>
        <v>0</v>
      </c>
      <c r="H66" s="67">
        <f>RES_hhdet_in_new!H$96</f>
        <v>0</v>
      </c>
      <c r="I66" s="67">
        <f>RES_hhdet_in_new!I$96</f>
        <v>0</v>
      </c>
      <c r="J66" s="67">
        <f>RES_hhdet_in_new!J$96</f>
        <v>0</v>
      </c>
      <c r="K66" s="67">
        <f>RES_hhdet_in_new!K$96</f>
        <v>0</v>
      </c>
      <c r="L66" s="67">
        <f>RES_hhdet_in_new!L$96</f>
        <v>221.64797149978685</v>
      </c>
      <c r="M66" s="67">
        <f>RES_hhdet_in_new!M$96</f>
        <v>0</v>
      </c>
      <c r="N66" s="67">
        <f>RES_hhdet_in_new!N$96</f>
        <v>0.54569746247892692</v>
      </c>
      <c r="O66" s="67">
        <f>RES_hhdet_in_new!O$96</f>
        <v>6.7484058104104596</v>
      </c>
      <c r="P66" s="67">
        <f>RES_hhdet_in_new!P$96</f>
        <v>103.67740664350109</v>
      </c>
      <c r="Q66" s="67">
        <f>RES_hhdet_in_new!Q$96</f>
        <v>0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0</v>
      </c>
      <c r="E67" s="67">
        <f>RES_hhdet_in_new!E$97</f>
        <v>0</v>
      </c>
      <c r="F67" s="67">
        <f>RES_hhdet_in_new!F$97</f>
        <v>0</v>
      </c>
      <c r="G67" s="67">
        <f>RES_hhdet_in_new!G$97</f>
        <v>0</v>
      </c>
      <c r="H67" s="67">
        <f>RES_hhdet_in_new!H$97</f>
        <v>0</v>
      </c>
      <c r="I67" s="67">
        <f>RES_hhdet_in_new!I$97</f>
        <v>0</v>
      </c>
      <c r="J67" s="67">
        <f>RES_hhdet_in_new!J$97</f>
        <v>0</v>
      </c>
      <c r="K67" s="67">
        <f>RES_hhdet_in_new!K$97</f>
        <v>0</v>
      </c>
      <c r="L67" s="67">
        <f>RES_hhdet_in_new!L$97</f>
        <v>4401.0000000000018</v>
      </c>
      <c r="M67" s="67">
        <f>RES_hhdet_in_new!M$97</f>
        <v>5.5713896946153234</v>
      </c>
      <c r="N67" s="67">
        <f>RES_hhdet_in_new!N$97</f>
        <v>232.33889174870905</v>
      </c>
      <c r="O67" s="67">
        <f>RES_hhdet_in_new!O$97</f>
        <v>4.0918292733773693</v>
      </c>
      <c r="P67" s="67">
        <f>RES_hhdet_in_new!P$97</f>
        <v>722.72453664848729</v>
      </c>
      <c r="Q67" s="67">
        <f>RES_hhdet_in_new!Q$97</f>
        <v>0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0</v>
      </c>
      <c r="D71" s="83">
        <f>RES_hhdet_in_new!D$103</f>
        <v>0</v>
      </c>
      <c r="E71" s="83">
        <f>RES_hhdet_in_new!E$103</f>
        <v>0</v>
      </c>
      <c r="F71" s="83">
        <f>RES_hhdet_in_new!F$103</f>
        <v>0</v>
      </c>
      <c r="G71" s="83">
        <f>RES_hhdet_in_new!G$103</f>
        <v>0</v>
      </c>
      <c r="H71" s="83">
        <f>RES_hhdet_in_new!H$103</f>
        <v>0</v>
      </c>
      <c r="I71" s="83">
        <f>RES_hhdet_in_new!I$103</f>
        <v>0</v>
      </c>
      <c r="J71" s="83">
        <f>RES_hhdet_in_new!J$103</f>
        <v>0</v>
      </c>
      <c r="K71" s="83">
        <f>RES_hhdet_in_new!K$103</f>
        <v>0</v>
      </c>
      <c r="L71" s="83">
        <f>RES_hhdet_in_new!L$103</f>
        <v>4622.6479714997886</v>
      </c>
      <c r="M71" s="83">
        <f>RES_hhdet_in_new!M$103</f>
        <v>5.5713896946153234</v>
      </c>
      <c r="N71" s="83">
        <f>RES_hhdet_in_new!N$103</f>
        <v>232.88458921118797</v>
      </c>
      <c r="O71" s="83">
        <f>RES_hhdet_in_new!O$103</f>
        <v>10.840235083787828</v>
      </c>
      <c r="P71" s="83">
        <f>RES_hhdet_in_new!P$103</f>
        <v>826.40194329198846</v>
      </c>
      <c r="Q71" s="83">
        <f>RES_hhdet_in_new!Q$103</f>
        <v>0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0</v>
      </c>
      <c r="D75" s="67">
        <f t="shared" ref="D75:Q75" si="4">D41-D58</f>
        <v>0</v>
      </c>
      <c r="E75" s="67">
        <f t="shared" si="4"/>
        <v>0</v>
      </c>
      <c r="F75" s="67">
        <f t="shared" si="4"/>
        <v>0</v>
      </c>
      <c r="G75" s="67">
        <f t="shared" si="4"/>
        <v>0</v>
      </c>
      <c r="H75" s="67">
        <f t="shared" si="4"/>
        <v>0</v>
      </c>
      <c r="I75" s="67">
        <f t="shared" si="4"/>
        <v>0</v>
      </c>
      <c r="J75" s="67">
        <f t="shared" si="4"/>
        <v>0</v>
      </c>
      <c r="K75" s="67">
        <f t="shared" si="4"/>
        <v>0</v>
      </c>
      <c r="L75" s="67">
        <f t="shared" si="4"/>
        <v>7148.3520285002169</v>
      </c>
      <c r="M75" s="67">
        <f t="shared" si="4"/>
        <v>5.4286103053846766</v>
      </c>
      <c r="N75" s="67">
        <f t="shared" si="4"/>
        <v>321.11541078881203</v>
      </c>
      <c r="O75" s="67">
        <f t="shared" si="4"/>
        <v>17.159764916212172</v>
      </c>
      <c r="P75" s="67">
        <f t="shared" si="4"/>
        <v>941.59805670801347</v>
      </c>
      <c r="Q75" s="67">
        <f t="shared" si="4"/>
        <v>0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0</v>
      </c>
      <c r="D77" s="67">
        <f t="shared" ref="D77:Q77" si="5">D43-D60</f>
        <v>0</v>
      </c>
      <c r="E77" s="67">
        <f t="shared" si="5"/>
        <v>0</v>
      </c>
      <c r="F77" s="67">
        <f t="shared" si="5"/>
        <v>0</v>
      </c>
      <c r="G77" s="67">
        <f t="shared" si="5"/>
        <v>0</v>
      </c>
      <c r="H77" s="67">
        <f t="shared" si="5"/>
        <v>0</v>
      </c>
      <c r="I77" s="67">
        <f t="shared" si="5"/>
        <v>0</v>
      </c>
      <c r="J77" s="67">
        <f t="shared" si="5"/>
        <v>0</v>
      </c>
      <c r="K77" s="67">
        <f t="shared" si="5"/>
        <v>0</v>
      </c>
      <c r="L77" s="67">
        <f t="shared" si="5"/>
        <v>998.00000000000057</v>
      </c>
      <c r="M77" s="67">
        <f t="shared" si="5"/>
        <v>361.42861030538467</v>
      </c>
      <c r="N77" s="67">
        <f t="shared" si="5"/>
        <v>293</v>
      </c>
      <c r="O77" s="67">
        <f t="shared" si="5"/>
        <v>243.15976491621217</v>
      </c>
      <c r="P77" s="67">
        <f t="shared" si="5"/>
        <v>380.99999999999994</v>
      </c>
      <c r="Q77" s="67">
        <f t="shared" si="5"/>
        <v>111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48" t="s">
        <v>155</v>
      </c>
      <c r="B80" s="67"/>
      <c r="C80" s="67">
        <f t="shared" si="6"/>
        <v>0</v>
      </c>
      <c r="D80" s="67">
        <f t="shared" si="6"/>
        <v>0</v>
      </c>
      <c r="E80" s="67">
        <f t="shared" si="6"/>
        <v>0</v>
      </c>
      <c r="F80" s="67">
        <f t="shared" si="6"/>
        <v>0</v>
      </c>
      <c r="G80" s="67">
        <f t="shared" si="6"/>
        <v>0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0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0</v>
      </c>
      <c r="D81" s="67">
        <f t="shared" si="6"/>
        <v>0</v>
      </c>
      <c r="E81" s="67">
        <f t="shared" si="6"/>
        <v>0</v>
      </c>
      <c r="F81" s="67">
        <f t="shared" si="6"/>
        <v>0</v>
      </c>
      <c r="G81" s="67">
        <f t="shared" si="6"/>
        <v>0</v>
      </c>
      <c r="H81" s="67">
        <f t="shared" si="6"/>
        <v>0</v>
      </c>
      <c r="I81" s="67">
        <f t="shared" si="6"/>
        <v>0</v>
      </c>
      <c r="J81" s="67">
        <f t="shared" si="6"/>
        <v>0</v>
      </c>
      <c r="K81" s="67">
        <f t="shared" si="6"/>
        <v>0</v>
      </c>
      <c r="L81" s="67">
        <f t="shared" si="6"/>
        <v>0</v>
      </c>
      <c r="M81" s="67">
        <f t="shared" si="6"/>
        <v>0</v>
      </c>
      <c r="N81" s="67">
        <f t="shared" si="6"/>
        <v>0</v>
      </c>
      <c r="O81" s="67">
        <f t="shared" si="6"/>
        <v>0</v>
      </c>
      <c r="P81" s="67">
        <f t="shared" si="6"/>
        <v>0</v>
      </c>
      <c r="Q81" s="67">
        <f t="shared" si="6"/>
        <v>0</v>
      </c>
    </row>
    <row r="82" spans="1:17" ht="12" customHeight="1" x14ac:dyDescent="0.25">
      <c r="A82" s="148" t="s">
        <v>143</v>
      </c>
      <c r="B82" s="67"/>
      <c r="C82" s="67">
        <f t="shared" si="6"/>
        <v>0</v>
      </c>
      <c r="D82" s="67">
        <f t="shared" si="6"/>
        <v>0</v>
      </c>
      <c r="E82" s="67">
        <f t="shared" si="6"/>
        <v>0</v>
      </c>
      <c r="F82" s="67">
        <f t="shared" si="6"/>
        <v>0</v>
      </c>
      <c r="G82" s="67">
        <f t="shared" si="6"/>
        <v>0</v>
      </c>
      <c r="H82" s="67">
        <f t="shared" si="6"/>
        <v>0</v>
      </c>
      <c r="I82" s="67">
        <f t="shared" si="6"/>
        <v>0</v>
      </c>
      <c r="J82" s="67">
        <f t="shared" si="6"/>
        <v>0</v>
      </c>
      <c r="K82" s="67">
        <f t="shared" si="6"/>
        <v>0</v>
      </c>
      <c r="L82" s="67">
        <f t="shared" si="6"/>
        <v>0</v>
      </c>
      <c r="M82" s="67">
        <f t="shared" si="6"/>
        <v>0</v>
      </c>
      <c r="N82" s="67">
        <f t="shared" si="6"/>
        <v>0</v>
      </c>
      <c r="O82" s="67">
        <f t="shared" si="6"/>
        <v>0</v>
      </c>
      <c r="P82" s="67">
        <f t="shared" si="6"/>
        <v>0</v>
      </c>
      <c r="Q82" s="67">
        <f t="shared" si="6"/>
        <v>0</v>
      </c>
    </row>
    <row r="83" spans="1:17" ht="12" customHeight="1" x14ac:dyDescent="0.25">
      <c r="A83" s="148" t="s">
        <v>142</v>
      </c>
      <c r="B83" s="67"/>
      <c r="C83" s="67">
        <f t="shared" si="6"/>
        <v>0</v>
      </c>
      <c r="D83" s="67">
        <f t="shared" si="6"/>
        <v>0</v>
      </c>
      <c r="E83" s="67">
        <f t="shared" si="6"/>
        <v>0</v>
      </c>
      <c r="F83" s="67">
        <f t="shared" si="6"/>
        <v>0</v>
      </c>
      <c r="G83" s="67">
        <f t="shared" si="6"/>
        <v>0</v>
      </c>
      <c r="H83" s="67">
        <f t="shared" si="6"/>
        <v>0</v>
      </c>
      <c r="I83" s="67">
        <f t="shared" si="6"/>
        <v>0</v>
      </c>
      <c r="J83" s="67">
        <f t="shared" si="6"/>
        <v>0</v>
      </c>
      <c r="K83" s="67">
        <f t="shared" si="6"/>
        <v>0</v>
      </c>
      <c r="L83" s="67">
        <f t="shared" si="6"/>
        <v>7148.3520285002169</v>
      </c>
      <c r="M83" s="67">
        <f t="shared" si="6"/>
        <v>0</v>
      </c>
      <c r="N83" s="67">
        <f t="shared" si="6"/>
        <v>321.45430253752193</v>
      </c>
      <c r="O83" s="67">
        <f t="shared" si="6"/>
        <v>80.251594189588957</v>
      </c>
      <c r="P83" s="67">
        <f t="shared" si="6"/>
        <v>1004.3225933564999</v>
      </c>
      <c r="Q83" s="67">
        <f t="shared" si="6"/>
        <v>0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0</v>
      </c>
      <c r="E84" s="67">
        <f t="shared" si="6"/>
        <v>0</v>
      </c>
      <c r="F84" s="67">
        <f t="shared" si="6"/>
        <v>0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0</v>
      </c>
      <c r="M84" s="67">
        <f t="shared" si="6"/>
        <v>87.42861030538468</v>
      </c>
      <c r="N84" s="67">
        <f t="shared" si="6"/>
        <v>65.049957455783556</v>
      </c>
      <c r="O84" s="67">
        <f t="shared" si="6"/>
        <v>2.3854129511423849</v>
      </c>
      <c r="P84" s="67">
        <f t="shared" si="6"/>
        <v>0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0</v>
      </c>
      <c r="D87" s="67">
        <f t="shared" si="7"/>
        <v>0</v>
      </c>
      <c r="E87" s="67">
        <f t="shared" si="7"/>
        <v>0</v>
      </c>
      <c r="F87" s="67">
        <f t="shared" si="7"/>
        <v>0</v>
      </c>
      <c r="G87" s="67">
        <f t="shared" si="7"/>
        <v>0</v>
      </c>
      <c r="H87" s="67">
        <f t="shared" si="7"/>
        <v>0</v>
      </c>
      <c r="I87" s="67">
        <f t="shared" si="7"/>
        <v>0</v>
      </c>
      <c r="J87" s="67">
        <f t="shared" si="7"/>
        <v>0</v>
      </c>
      <c r="K87" s="67">
        <f t="shared" si="7"/>
        <v>0</v>
      </c>
      <c r="L87" s="67">
        <f t="shared" si="7"/>
        <v>4855.0000000000018</v>
      </c>
      <c r="M87" s="67">
        <f t="shared" si="7"/>
        <v>4269</v>
      </c>
      <c r="N87" s="67">
        <f t="shared" si="7"/>
        <v>4270</v>
      </c>
      <c r="O87" s="67">
        <f t="shared" si="7"/>
        <v>3761.9999999999995</v>
      </c>
      <c r="P87" s="67">
        <f t="shared" si="7"/>
        <v>3610.0000000000005</v>
      </c>
      <c r="Q87" s="67">
        <f t="shared" si="7"/>
        <v>3042.9999999999995</v>
      </c>
    </row>
    <row r="88" spans="1:17" ht="12" customHeight="1" x14ac:dyDescent="0.25">
      <c r="A88" s="159" t="s">
        <v>140</v>
      </c>
      <c r="B88" s="83"/>
      <c r="C88" s="83">
        <f t="shared" si="7"/>
        <v>0</v>
      </c>
      <c r="D88" s="83">
        <f t="shared" si="7"/>
        <v>0</v>
      </c>
      <c r="E88" s="83">
        <f t="shared" si="7"/>
        <v>0</v>
      </c>
      <c r="F88" s="83">
        <f t="shared" si="7"/>
        <v>0</v>
      </c>
      <c r="G88" s="83">
        <f t="shared" si="7"/>
        <v>0</v>
      </c>
      <c r="H88" s="83">
        <f t="shared" si="7"/>
        <v>0</v>
      </c>
      <c r="I88" s="83">
        <f t="shared" si="7"/>
        <v>0</v>
      </c>
      <c r="J88" s="83">
        <f t="shared" si="7"/>
        <v>0</v>
      </c>
      <c r="K88" s="83">
        <f t="shared" si="7"/>
        <v>0</v>
      </c>
      <c r="L88" s="83">
        <f t="shared" si="7"/>
        <v>2293.3520285002141</v>
      </c>
      <c r="M88" s="83">
        <f t="shared" si="7"/>
        <v>591.42861030538563</v>
      </c>
      <c r="N88" s="83">
        <f t="shared" si="7"/>
        <v>320.11541078881248</v>
      </c>
      <c r="O88" s="83">
        <f t="shared" si="7"/>
        <v>525.15976491621177</v>
      </c>
      <c r="P88" s="83">
        <f t="shared" si="7"/>
        <v>1093.5980567080132</v>
      </c>
      <c r="Q88" s="83">
        <f t="shared" si="7"/>
        <v>163.00000000000091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0</v>
      </c>
      <c r="C94" s="80">
        <f>RES_hhdet_numvin!C83</f>
        <v>0</v>
      </c>
      <c r="D94" s="80">
        <f>RES_hhdet_numvin!D83</f>
        <v>0</v>
      </c>
      <c r="E94" s="80">
        <f>RES_hhdet_numvin!E83</f>
        <v>0</v>
      </c>
      <c r="F94" s="80">
        <f>RES_hhdet_numvin!F83</f>
        <v>0</v>
      </c>
      <c r="G94" s="80">
        <f>RES_hhdet_numvin!G83</f>
        <v>0</v>
      </c>
      <c r="H94" s="80">
        <f>RES_hhdet_numvin!H83</f>
        <v>0</v>
      </c>
      <c r="I94" s="80">
        <f>RES_hhdet_numvin!I83</f>
        <v>0</v>
      </c>
      <c r="J94" s="80">
        <f>RES_hhdet_numvin!J83</f>
        <v>0</v>
      </c>
      <c r="K94" s="80">
        <f>RES_hhdet_numvin!K83</f>
        <v>0</v>
      </c>
      <c r="L94" s="80">
        <f>RES_hhdet_numvin!L83</f>
        <v>10975.999999999996</v>
      </c>
      <c r="M94" s="80">
        <f>RES_hhdet_numvin!M83</f>
        <v>10.999999999999998</v>
      </c>
      <c r="N94" s="80">
        <f>RES_hhdet_numvin!N83</f>
        <v>553.99999999999989</v>
      </c>
      <c r="O94" s="80">
        <f>RES_hhdet_numvin!O83</f>
        <v>27.999999999999996</v>
      </c>
      <c r="P94" s="80">
        <f>RES_hhdet_numvin!P83</f>
        <v>1767.9999999999995</v>
      </c>
      <c r="Q94" s="80">
        <f>RES_hhdet_numvin!Q83</f>
        <v>0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0</v>
      </c>
      <c r="K96" s="80">
        <f>RES_hhdet_numvin!K86</f>
        <v>0</v>
      </c>
      <c r="L96" s="80">
        <f>RES_hhdet_numvin!L86</f>
        <v>1642.9999999999995</v>
      </c>
      <c r="M96" s="80">
        <f>RES_hhdet_numvin!M86</f>
        <v>10.999999999999998</v>
      </c>
      <c r="N96" s="80">
        <f>RES_hhdet_numvin!N86</f>
        <v>199.99999999999994</v>
      </c>
      <c r="O96" s="80">
        <f>RES_hhdet_numvin!O86</f>
        <v>27.999999999999996</v>
      </c>
      <c r="P96" s="80">
        <f>RES_hhdet_numvin!P86</f>
        <v>550.99999999999989</v>
      </c>
      <c r="Q96" s="80">
        <f>RES_hhdet_numvin!Q86</f>
        <v>0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0</v>
      </c>
      <c r="C98" s="80">
        <f>RES_hhdet_numvin!C88</f>
        <v>0</v>
      </c>
      <c r="D98" s="80">
        <f>RES_hhdet_numvin!D88</f>
        <v>0</v>
      </c>
      <c r="E98" s="80">
        <f>RES_hhdet_numvin!E88</f>
        <v>0</v>
      </c>
      <c r="F98" s="80">
        <f>RES_hhdet_numvin!F88</f>
        <v>0</v>
      </c>
      <c r="G98" s="80">
        <f>RES_hhdet_numvin!G88</f>
        <v>0</v>
      </c>
      <c r="H98" s="80">
        <f>RES_hhdet_numvin!H88</f>
        <v>0</v>
      </c>
      <c r="I98" s="80">
        <f>RES_hhdet_numvin!I88</f>
        <v>0</v>
      </c>
      <c r="J98" s="80">
        <f>RES_hhdet_numvin!J88</f>
        <v>0</v>
      </c>
      <c r="K98" s="80">
        <f>RES_hhdet_numvin!K88</f>
        <v>0</v>
      </c>
      <c r="L98" s="80">
        <f>RES_hhdet_numvin!L88</f>
        <v>0</v>
      </c>
      <c r="M98" s="80">
        <f>RES_hhdet_numvin!M88</f>
        <v>0</v>
      </c>
      <c r="N98" s="80">
        <f>RES_hhdet_numvin!N88</f>
        <v>0</v>
      </c>
      <c r="O98" s="80">
        <f>RES_hhdet_numvin!O88</f>
        <v>0</v>
      </c>
      <c r="P98" s="80">
        <f>RES_hhdet_numvin!P88</f>
        <v>0</v>
      </c>
      <c r="Q98" s="80">
        <f>RES_hhdet_numvin!Q88</f>
        <v>0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0</v>
      </c>
      <c r="I99" s="80">
        <f>RES_hhdet_numvin!I89</f>
        <v>0</v>
      </c>
      <c r="J99" s="80">
        <f>RES_hhdet_numvin!J89</f>
        <v>0</v>
      </c>
      <c r="K99" s="80">
        <f>RES_hhdet_numvin!K89</f>
        <v>0</v>
      </c>
      <c r="L99" s="80">
        <f>RES_hhdet_numvin!L89</f>
        <v>0</v>
      </c>
      <c r="M99" s="80">
        <f>RES_hhdet_numvin!M89</f>
        <v>0</v>
      </c>
      <c r="N99" s="80">
        <f>RES_hhdet_numvin!N89</f>
        <v>0</v>
      </c>
      <c r="O99" s="80">
        <f>RES_hhdet_numvin!O89</f>
        <v>0</v>
      </c>
      <c r="P99" s="80">
        <f>RES_hhdet_numvin!P89</f>
        <v>0</v>
      </c>
      <c r="Q99" s="80">
        <f>RES_hhdet_numvin!Q89</f>
        <v>0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0</v>
      </c>
      <c r="F100" s="80">
        <f>RES_hhdet_numvin!F92</f>
        <v>0</v>
      </c>
      <c r="G100" s="80">
        <f>RES_hhdet_numvin!G92</f>
        <v>0</v>
      </c>
      <c r="H100" s="80">
        <f>RES_hhdet_numvin!H92</f>
        <v>0</v>
      </c>
      <c r="I100" s="80">
        <f>RES_hhdet_numvin!I92</f>
        <v>0</v>
      </c>
      <c r="J100" s="80">
        <f>RES_hhdet_numvin!J92</f>
        <v>0</v>
      </c>
      <c r="K100" s="80">
        <f>RES_hhdet_numvin!K92</f>
        <v>0</v>
      </c>
      <c r="L100" s="80">
        <f>RES_hhdet_numvin!L92</f>
        <v>0</v>
      </c>
      <c r="M100" s="80">
        <f>RES_hhdet_numvin!M92</f>
        <v>0</v>
      </c>
      <c r="N100" s="80">
        <f>RES_hhdet_numvin!N92</f>
        <v>0</v>
      </c>
      <c r="O100" s="80">
        <f>RES_hhdet_numvin!O92</f>
        <v>0</v>
      </c>
      <c r="P100" s="80">
        <f>RES_hhdet_numvin!P92</f>
        <v>0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0</v>
      </c>
      <c r="D101" s="80">
        <f>RES_hhdet_numvin!D93</f>
        <v>0</v>
      </c>
      <c r="E101" s="80">
        <f>RES_hhdet_numvin!E93</f>
        <v>0</v>
      </c>
      <c r="F101" s="80">
        <f>RES_hhdet_numvin!F93</f>
        <v>0</v>
      </c>
      <c r="G101" s="80">
        <f>RES_hhdet_numvin!G93</f>
        <v>0</v>
      </c>
      <c r="H101" s="80">
        <f>RES_hhdet_numvin!H93</f>
        <v>0</v>
      </c>
      <c r="I101" s="80">
        <f>RES_hhdet_numvin!I93</f>
        <v>0</v>
      </c>
      <c r="J101" s="80">
        <f>RES_hhdet_numvin!J93</f>
        <v>0</v>
      </c>
      <c r="K101" s="80">
        <f>RES_hhdet_numvin!K93</f>
        <v>0</v>
      </c>
      <c r="L101" s="80">
        <f>RES_hhdet_numvin!L93</f>
        <v>0</v>
      </c>
      <c r="M101" s="80">
        <f>RES_hhdet_numvin!M93</f>
        <v>0</v>
      </c>
      <c r="N101" s="80">
        <f>RES_hhdet_numvin!N93</f>
        <v>0</v>
      </c>
      <c r="O101" s="80">
        <f>RES_hhdet_numvin!O93</f>
        <v>0</v>
      </c>
      <c r="P101" s="80">
        <f>RES_hhdet_numvin!P93</f>
        <v>0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0</v>
      </c>
      <c r="E102" s="80">
        <f>RES_hhdet_numvin!E96</f>
        <v>0</v>
      </c>
      <c r="F102" s="80">
        <f>RES_hhdet_numvin!F96</f>
        <v>0</v>
      </c>
      <c r="G102" s="80">
        <f>RES_hhdet_numvin!G96</f>
        <v>0</v>
      </c>
      <c r="H102" s="80">
        <f>RES_hhdet_numvin!H96</f>
        <v>0</v>
      </c>
      <c r="I102" s="80">
        <f>RES_hhdet_numvin!I96</f>
        <v>0</v>
      </c>
      <c r="J102" s="80">
        <f>RES_hhdet_numvin!J96</f>
        <v>0</v>
      </c>
      <c r="K102" s="80">
        <f>RES_hhdet_numvin!K96</f>
        <v>0</v>
      </c>
      <c r="L102" s="80">
        <f>RES_hhdet_numvin!L96</f>
        <v>7075.2052151263542</v>
      </c>
      <c r="M102" s="80">
        <f>RES_hhdet_numvin!M96</f>
        <v>0</v>
      </c>
      <c r="N102" s="80">
        <f>RES_hhdet_numvin!N96</f>
        <v>256.61115079550734</v>
      </c>
      <c r="O102" s="80">
        <f>RES_hhdet_numvin!O96</f>
        <v>23.908170726622629</v>
      </c>
      <c r="P102" s="80">
        <f>RES_hhdet_numvin!P96</f>
        <v>1045.2754633515126</v>
      </c>
      <c r="Q102" s="80">
        <f>RES_hhdet_numvin!Q96</f>
        <v>0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0</v>
      </c>
      <c r="K103" s="80">
        <f>RES_hhdet_numvin!K97</f>
        <v>0</v>
      </c>
      <c r="L103" s="80">
        <f>RES_hhdet_numvin!L97</f>
        <v>3900.7947848736421</v>
      </c>
      <c r="M103" s="80">
        <f>RES_hhdet_numvin!M97</f>
        <v>10.999999999999998</v>
      </c>
      <c r="N103" s="80">
        <f>RES_hhdet_numvin!N97</f>
        <v>297.38884920449254</v>
      </c>
      <c r="O103" s="80">
        <f>RES_hhdet_numvin!O97</f>
        <v>4.0918292733773676</v>
      </c>
      <c r="P103" s="80">
        <f>RES_hhdet_numvin!P97</f>
        <v>722.72453664848706</v>
      </c>
      <c r="Q103" s="80">
        <f>RES_hhdet_numvin!Q97</f>
        <v>0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0</v>
      </c>
      <c r="C106" s="80">
        <f>RES_hhdet_numvin!C102</f>
        <v>0</v>
      </c>
      <c r="D106" s="80">
        <f>RES_hhdet_numvin!D102</f>
        <v>0</v>
      </c>
      <c r="E106" s="80">
        <f>RES_hhdet_numvin!E102</f>
        <v>0</v>
      </c>
      <c r="F106" s="80">
        <f>RES_hhdet_numvin!F102</f>
        <v>0</v>
      </c>
      <c r="G106" s="80">
        <f>RES_hhdet_numvin!G102</f>
        <v>0</v>
      </c>
      <c r="H106" s="80">
        <f>RES_hhdet_numvin!H102</f>
        <v>0</v>
      </c>
      <c r="I106" s="80">
        <f>RES_hhdet_numvin!I102</f>
        <v>0</v>
      </c>
      <c r="J106" s="80">
        <f>RES_hhdet_numvin!J102</f>
        <v>0</v>
      </c>
      <c r="K106" s="80">
        <f>RES_hhdet_numvin!K102</f>
        <v>0</v>
      </c>
      <c r="L106" s="80">
        <f>RES_hhdet_numvin!L102</f>
        <v>2199.3136140381735</v>
      </c>
      <c r="M106" s="80">
        <f>RES_hhdet_numvin!M102</f>
        <v>0</v>
      </c>
      <c r="N106" s="80">
        <f>RES_hhdet_numvin!N102</f>
        <v>182.96723636303844</v>
      </c>
      <c r="O106" s="80">
        <f>RES_hhdet_numvin!O102</f>
        <v>11.017103457563733</v>
      </c>
      <c r="P106" s="80">
        <f>RES_hhdet_numvin!P102</f>
        <v>649.70204614122338</v>
      </c>
      <c r="Q106" s="80">
        <f>RES_hhdet_numvin!Q102</f>
        <v>0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0</v>
      </c>
      <c r="D107" s="78">
        <f>RES_hhdet_numvin!D103</f>
        <v>0</v>
      </c>
      <c r="E107" s="78">
        <f>RES_hhdet_numvin!E103</f>
        <v>0</v>
      </c>
      <c r="F107" s="78">
        <f>RES_hhdet_numvin!F103</f>
        <v>0</v>
      </c>
      <c r="G107" s="78">
        <f>RES_hhdet_numvin!G103</f>
        <v>0</v>
      </c>
      <c r="H107" s="78">
        <f>RES_hhdet_numvin!H103</f>
        <v>0</v>
      </c>
      <c r="I107" s="78">
        <f>RES_hhdet_numvin!I103</f>
        <v>0</v>
      </c>
      <c r="J107" s="78">
        <f>RES_hhdet_numvin!J103</f>
        <v>0</v>
      </c>
      <c r="K107" s="78">
        <f>RES_hhdet_numvin!K103</f>
        <v>0</v>
      </c>
      <c r="L107" s="78">
        <f>RES_hhdet_numvin!L103</f>
        <v>8776.6863859618243</v>
      </c>
      <c r="M107" s="78">
        <f>RES_hhdet_numvin!M103</f>
        <v>10.999999999999998</v>
      </c>
      <c r="N107" s="78">
        <f>RES_hhdet_numvin!N103</f>
        <v>371.03276363696148</v>
      </c>
      <c r="O107" s="78">
        <f>RES_hhdet_numvin!O103</f>
        <v>16.982896542436261</v>
      </c>
      <c r="P107" s="78">
        <f>RES_hhdet_numvin!P103</f>
        <v>1118.2979538587761</v>
      </c>
      <c r="Q107" s="78">
        <f>RES_hhdet_numvin!Q103</f>
        <v>0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0</v>
      </c>
      <c r="C111" s="168">
        <f t="shared" ref="C111:Q111" si="8">SUM(C112,C115,C117,C130)</f>
        <v>0</v>
      </c>
      <c r="D111" s="168">
        <f t="shared" si="8"/>
        <v>0</v>
      </c>
      <c r="E111" s="168">
        <f t="shared" si="8"/>
        <v>0</v>
      </c>
      <c r="F111" s="168">
        <f t="shared" si="8"/>
        <v>0</v>
      </c>
      <c r="G111" s="168">
        <f t="shared" si="8"/>
        <v>0</v>
      </c>
      <c r="H111" s="168">
        <f t="shared" si="8"/>
        <v>0</v>
      </c>
      <c r="I111" s="168">
        <f t="shared" si="8"/>
        <v>0</v>
      </c>
      <c r="J111" s="168">
        <f t="shared" si="8"/>
        <v>0</v>
      </c>
      <c r="K111" s="168">
        <f t="shared" si="8"/>
        <v>0</v>
      </c>
      <c r="L111" s="168">
        <f t="shared" si="8"/>
        <v>3.2270017656134278</v>
      </c>
      <c r="M111" s="168">
        <f t="shared" si="8"/>
        <v>3.1746455924151218</v>
      </c>
      <c r="N111" s="168">
        <f t="shared" si="8"/>
        <v>3.5481974625996191</v>
      </c>
      <c r="O111" s="168">
        <f t="shared" si="8"/>
        <v>3.4294298496554898</v>
      </c>
      <c r="P111" s="168">
        <f t="shared" si="8"/>
        <v>3.9743273402698449</v>
      </c>
      <c r="Q111" s="168">
        <f t="shared" si="8"/>
        <v>4.0769432095221498</v>
      </c>
    </row>
    <row r="112" spans="1:17" ht="12" customHeight="1" x14ac:dyDescent="0.25">
      <c r="A112" s="158" t="s">
        <v>65</v>
      </c>
      <c r="B112" s="157">
        <f>SUM(B113:B114)</f>
        <v>0</v>
      </c>
      <c r="C112" s="157">
        <f t="shared" ref="C112:Q112" si="9">SUM(C113:C114)</f>
        <v>0</v>
      </c>
      <c r="D112" s="157">
        <f t="shared" si="9"/>
        <v>0</v>
      </c>
      <c r="E112" s="157">
        <f t="shared" si="9"/>
        <v>0</v>
      </c>
      <c r="F112" s="157">
        <f t="shared" si="9"/>
        <v>0</v>
      </c>
      <c r="G112" s="157">
        <f t="shared" si="9"/>
        <v>0</v>
      </c>
      <c r="H112" s="157">
        <f t="shared" si="9"/>
        <v>0</v>
      </c>
      <c r="I112" s="157">
        <f t="shared" si="9"/>
        <v>0</v>
      </c>
      <c r="J112" s="157">
        <f t="shared" si="9"/>
        <v>0</v>
      </c>
      <c r="K112" s="157">
        <f t="shared" si="9"/>
        <v>0</v>
      </c>
      <c r="L112" s="157">
        <f t="shared" si="9"/>
        <v>0.74961108714739433</v>
      </c>
      <c r="M112" s="157">
        <f t="shared" si="9"/>
        <v>0.72242464261940265</v>
      </c>
      <c r="N112" s="157">
        <f t="shared" si="9"/>
        <v>0.96649868776740455</v>
      </c>
      <c r="O112" s="157">
        <f t="shared" si="9"/>
        <v>0.86127292322486804</v>
      </c>
      <c r="P112" s="157">
        <f t="shared" si="9"/>
        <v>1.0795256182944528</v>
      </c>
      <c r="Q112" s="157">
        <f t="shared" si="9"/>
        <v>1.1596555984911372</v>
      </c>
    </row>
    <row r="113" spans="1:17" ht="12" customHeight="1" x14ac:dyDescent="0.25">
      <c r="A113" s="23" t="s">
        <v>157</v>
      </c>
      <c r="B113" s="156">
        <f>RES_hhdet_fec!B$83</f>
        <v>0</v>
      </c>
      <c r="C113" s="156">
        <f>RES_hhdet_fec!C$83</f>
        <v>0</v>
      </c>
      <c r="D113" s="156">
        <f>RES_hhdet_fec!D$83</f>
        <v>0</v>
      </c>
      <c r="E113" s="156">
        <f>RES_hhdet_fec!E$83</f>
        <v>0</v>
      </c>
      <c r="F113" s="156">
        <f>RES_hhdet_fec!F$83</f>
        <v>0</v>
      </c>
      <c r="G113" s="156">
        <f>RES_hhdet_fec!G$83</f>
        <v>0</v>
      </c>
      <c r="H113" s="156">
        <f>RES_hhdet_fec!H$83</f>
        <v>0</v>
      </c>
      <c r="I113" s="156">
        <f>RES_hhdet_fec!I$83</f>
        <v>0</v>
      </c>
      <c r="J113" s="156">
        <f>RES_hhdet_fec!J$83</f>
        <v>0</v>
      </c>
      <c r="K113" s="156">
        <f>RES_hhdet_fec!K$83</f>
        <v>0</v>
      </c>
      <c r="L113" s="156">
        <f>RES_hhdet_fec!L$83</f>
        <v>0.74042227954523998</v>
      </c>
      <c r="M113" s="156">
        <f>RES_hhdet_fec!M$83</f>
        <v>0.716584602341785</v>
      </c>
      <c r="N113" s="156">
        <f>RES_hhdet_fec!N$83</f>
        <v>0.95538358650997968</v>
      </c>
      <c r="O113" s="156">
        <f>RES_hhdet_fec!O$83</f>
        <v>0.85984522785899031</v>
      </c>
      <c r="P113" s="156">
        <f>RES_hhdet_fec!P$83</f>
        <v>1.0748065348237299</v>
      </c>
      <c r="Q113" s="156">
        <f>RES_hhdet_fec!Q$83</f>
        <v>1.1465392699496737</v>
      </c>
    </row>
    <row r="114" spans="1:17" ht="12" customHeight="1" x14ac:dyDescent="0.25">
      <c r="A114" s="23" t="s">
        <v>60</v>
      </c>
      <c r="B114" s="156">
        <f>RES_hhdet_fec!B$84</f>
        <v>0</v>
      </c>
      <c r="C114" s="156">
        <f>RES_hhdet_fec!C$84</f>
        <v>0</v>
      </c>
      <c r="D114" s="156">
        <f>RES_hhdet_fec!D$84</f>
        <v>0</v>
      </c>
      <c r="E114" s="156">
        <f>RES_hhdet_fec!E$84</f>
        <v>0</v>
      </c>
      <c r="F114" s="156">
        <f>RES_hhdet_fec!F$84</f>
        <v>0</v>
      </c>
      <c r="G114" s="156">
        <f>RES_hhdet_fec!G$84</f>
        <v>0</v>
      </c>
      <c r="H114" s="156">
        <f>RES_hhdet_fec!H$84</f>
        <v>0</v>
      </c>
      <c r="I114" s="156">
        <f>RES_hhdet_fec!I$84</f>
        <v>0</v>
      </c>
      <c r="J114" s="156">
        <f>RES_hhdet_fec!J$84</f>
        <v>0</v>
      </c>
      <c r="K114" s="156">
        <f>RES_hhdet_fec!K$84</f>
        <v>0</v>
      </c>
      <c r="L114" s="156">
        <f>RES_hhdet_fec!L$84</f>
        <v>9.1888076021543526E-3</v>
      </c>
      <c r="M114" s="156">
        <f>RES_hhdet_fec!M$84</f>
        <v>5.8400402776176506E-3</v>
      </c>
      <c r="N114" s="156">
        <f>RES_hhdet_fec!N$84</f>
        <v>1.1115101257424919E-2</v>
      </c>
      <c r="O114" s="156">
        <f>RES_hhdet_fec!O$84</f>
        <v>1.4276953658777557E-3</v>
      </c>
      <c r="P114" s="156">
        <f>RES_hhdet_fec!P$84</f>
        <v>4.7190834707228667E-3</v>
      </c>
      <c r="Q114" s="156">
        <f>RES_hhdet_fec!Q$84</f>
        <v>1.3116328541463438E-2</v>
      </c>
    </row>
    <row r="115" spans="1:17" ht="12" customHeight="1" x14ac:dyDescent="0.25">
      <c r="A115" s="158" t="s">
        <v>112</v>
      </c>
      <c r="B115" s="157">
        <f>B116</f>
        <v>0</v>
      </c>
      <c r="C115" s="157">
        <f t="shared" ref="C115:Q115" si="10">C116</f>
        <v>0</v>
      </c>
      <c r="D115" s="157">
        <f t="shared" si="10"/>
        <v>0</v>
      </c>
      <c r="E115" s="157">
        <f t="shared" si="10"/>
        <v>0</v>
      </c>
      <c r="F115" s="157">
        <f t="shared" si="10"/>
        <v>0</v>
      </c>
      <c r="G115" s="157">
        <f t="shared" si="10"/>
        <v>0</v>
      </c>
      <c r="H115" s="157">
        <f t="shared" si="10"/>
        <v>0</v>
      </c>
      <c r="I115" s="157">
        <f t="shared" si="10"/>
        <v>0</v>
      </c>
      <c r="J115" s="157">
        <f t="shared" si="10"/>
        <v>0</v>
      </c>
      <c r="K115" s="157">
        <f t="shared" si="10"/>
        <v>0</v>
      </c>
      <c r="L115" s="157">
        <f t="shared" si="10"/>
        <v>0.22266525440103563</v>
      </c>
      <c r="M115" s="157">
        <f t="shared" si="10"/>
        <v>0.24454075792252861</v>
      </c>
      <c r="N115" s="157">
        <f t="shared" si="10"/>
        <v>0.26783225712015973</v>
      </c>
      <c r="O115" s="157">
        <f t="shared" si="10"/>
        <v>0.27710877853787469</v>
      </c>
      <c r="P115" s="157">
        <f t="shared" si="10"/>
        <v>0.3143633634664601</v>
      </c>
      <c r="Q115" s="157">
        <f t="shared" si="10"/>
        <v>0.30688305759288487</v>
      </c>
    </row>
    <row r="116" spans="1:17" ht="12" customHeight="1" x14ac:dyDescent="0.25">
      <c r="A116" s="23" t="s">
        <v>60</v>
      </c>
      <c r="B116" s="156">
        <f>RES_hhdet_fec!B$86</f>
        <v>0</v>
      </c>
      <c r="C116" s="156">
        <f>RES_hhdet_fec!C$86</f>
        <v>0</v>
      </c>
      <c r="D116" s="156">
        <f>RES_hhdet_fec!D$86</f>
        <v>0</v>
      </c>
      <c r="E116" s="156">
        <f>RES_hhdet_fec!E$86</f>
        <v>0</v>
      </c>
      <c r="F116" s="156">
        <f>RES_hhdet_fec!F$86</f>
        <v>0</v>
      </c>
      <c r="G116" s="156">
        <f>RES_hhdet_fec!G$86</f>
        <v>0</v>
      </c>
      <c r="H116" s="156">
        <f>RES_hhdet_fec!H$86</f>
        <v>0</v>
      </c>
      <c r="I116" s="156">
        <f>RES_hhdet_fec!I$86</f>
        <v>0</v>
      </c>
      <c r="J116" s="156">
        <f>RES_hhdet_fec!J$86</f>
        <v>0</v>
      </c>
      <c r="K116" s="156">
        <f>RES_hhdet_fec!K$86</f>
        <v>0</v>
      </c>
      <c r="L116" s="156">
        <f>RES_hhdet_fec!L$86</f>
        <v>0.22266525440103563</v>
      </c>
      <c r="M116" s="156">
        <f>RES_hhdet_fec!M$86</f>
        <v>0.24454075792252861</v>
      </c>
      <c r="N116" s="156">
        <f>RES_hhdet_fec!N$86</f>
        <v>0.26783225712015973</v>
      </c>
      <c r="O116" s="156">
        <f>RES_hhdet_fec!O$86</f>
        <v>0.27710877853787469</v>
      </c>
      <c r="P116" s="156">
        <f>RES_hhdet_fec!P$86</f>
        <v>0.3143633634664601</v>
      </c>
      <c r="Q116" s="156">
        <f>RES_hhdet_fec!Q$86</f>
        <v>0.30688305759288487</v>
      </c>
    </row>
    <row r="117" spans="1:17" ht="12" customHeight="1" x14ac:dyDescent="0.25">
      <c r="A117" s="158" t="s">
        <v>63</v>
      </c>
      <c r="B117" s="157">
        <f>RES_hhdet_fec!B$87</f>
        <v>0</v>
      </c>
      <c r="C117" s="157">
        <f>RES_hhdet_fec!C$87</f>
        <v>0</v>
      </c>
      <c r="D117" s="157">
        <f>RES_hhdet_fec!D$87</f>
        <v>0</v>
      </c>
      <c r="E117" s="157">
        <f>RES_hhdet_fec!E$87</f>
        <v>0</v>
      </c>
      <c r="F117" s="157">
        <f>RES_hhdet_fec!F$87</f>
        <v>0</v>
      </c>
      <c r="G117" s="157">
        <f>RES_hhdet_fec!G$87</f>
        <v>0</v>
      </c>
      <c r="H117" s="157">
        <f>RES_hhdet_fec!H$87</f>
        <v>0</v>
      </c>
      <c r="I117" s="157">
        <f>RES_hhdet_fec!I$87</f>
        <v>0</v>
      </c>
      <c r="J117" s="157">
        <f>RES_hhdet_fec!J$87</f>
        <v>0</v>
      </c>
      <c r="K117" s="157">
        <f>RES_hhdet_fec!K$87</f>
        <v>0</v>
      </c>
      <c r="L117" s="157">
        <f>RES_hhdet_fec!L$87</f>
        <v>1.184521661666643</v>
      </c>
      <c r="M117" s="157">
        <f>RES_hhdet_fec!M$87</f>
        <v>1.1707515365980135</v>
      </c>
      <c r="N117" s="157">
        <f>RES_hhdet_fec!N$87</f>
        <v>1.2313240683802429</v>
      </c>
      <c r="O117" s="157">
        <f>RES_hhdet_fec!O$87</f>
        <v>1.2424850780660197</v>
      </c>
      <c r="P117" s="157">
        <f>RES_hhdet_fec!P$87</f>
        <v>1.421859547777045</v>
      </c>
      <c r="Q117" s="157">
        <f>RES_hhdet_fec!Q$87</f>
        <v>1.4315712626362851</v>
      </c>
    </row>
    <row r="118" spans="1:17" ht="12" customHeight="1" x14ac:dyDescent="0.25">
      <c r="A118" s="167" t="s">
        <v>156</v>
      </c>
      <c r="B118" s="132">
        <f>RES_hhdet_fec!B$88</f>
        <v>0</v>
      </c>
      <c r="C118" s="132">
        <f>RES_hhdet_fec!C$88</f>
        <v>0</v>
      </c>
      <c r="D118" s="132">
        <f>RES_hhdet_fec!D$88</f>
        <v>0</v>
      </c>
      <c r="E118" s="132">
        <f>RES_hhdet_fec!E$88</f>
        <v>0</v>
      </c>
      <c r="F118" s="132">
        <f>RES_hhdet_fec!F$88</f>
        <v>0</v>
      </c>
      <c r="G118" s="132">
        <f>RES_hhdet_fec!G$88</f>
        <v>0</v>
      </c>
      <c r="H118" s="132">
        <f>RES_hhdet_fec!H$88</f>
        <v>0</v>
      </c>
      <c r="I118" s="132">
        <f>RES_hhdet_fec!I$88</f>
        <v>0</v>
      </c>
      <c r="J118" s="132">
        <f>RES_hhdet_fec!J$88</f>
        <v>0</v>
      </c>
      <c r="K118" s="132">
        <f>RES_hhdet_fec!K$88</f>
        <v>0</v>
      </c>
      <c r="L118" s="132">
        <f>RES_hhdet_fec!L$88</f>
        <v>0</v>
      </c>
      <c r="M118" s="132">
        <f>RES_hhdet_fec!M$88</f>
        <v>0</v>
      </c>
      <c r="N118" s="132">
        <f>RES_hhdet_fec!N$88</f>
        <v>0</v>
      </c>
      <c r="O118" s="132">
        <f>RES_hhdet_fec!O$88</f>
        <v>0</v>
      </c>
      <c r="P118" s="132">
        <f>RES_hhdet_fec!P$88</f>
        <v>0</v>
      </c>
      <c r="Q118" s="132">
        <f>RES_hhdet_fec!Q$88</f>
        <v>0</v>
      </c>
    </row>
    <row r="119" spans="1:17" ht="12" customHeight="1" x14ac:dyDescent="0.25">
      <c r="A119" s="167" t="s">
        <v>155</v>
      </c>
      <c r="B119" s="132">
        <f>SUM(B120:B121)</f>
        <v>0</v>
      </c>
      <c r="C119" s="132">
        <f t="shared" ref="C119:Q119" si="11">SUM(C120:C121)</f>
        <v>0</v>
      </c>
      <c r="D119" s="132">
        <f t="shared" si="11"/>
        <v>0</v>
      </c>
      <c r="E119" s="132">
        <f t="shared" si="11"/>
        <v>0</v>
      </c>
      <c r="F119" s="132">
        <f t="shared" si="11"/>
        <v>0</v>
      </c>
      <c r="G119" s="132">
        <f t="shared" si="11"/>
        <v>0</v>
      </c>
      <c r="H119" s="132">
        <f t="shared" si="11"/>
        <v>0</v>
      </c>
      <c r="I119" s="132">
        <f t="shared" si="11"/>
        <v>0</v>
      </c>
      <c r="J119" s="132">
        <f t="shared" si="11"/>
        <v>0</v>
      </c>
      <c r="K119" s="132">
        <f t="shared" si="11"/>
        <v>0</v>
      </c>
      <c r="L119" s="132">
        <f t="shared" si="11"/>
        <v>0</v>
      </c>
      <c r="M119" s="132">
        <f t="shared" si="11"/>
        <v>0</v>
      </c>
      <c r="N119" s="132">
        <f t="shared" si="11"/>
        <v>0</v>
      </c>
      <c r="O119" s="132">
        <f t="shared" si="11"/>
        <v>0</v>
      </c>
      <c r="P119" s="132">
        <f t="shared" si="11"/>
        <v>0</v>
      </c>
      <c r="Q119" s="132">
        <f t="shared" si="11"/>
        <v>0</v>
      </c>
    </row>
    <row r="120" spans="1:17" ht="12" customHeight="1" x14ac:dyDescent="0.25">
      <c r="A120" s="166" t="s">
        <v>55</v>
      </c>
      <c r="B120" s="165">
        <f>RES_hhdet_fec!B$90</f>
        <v>0</v>
      </c>
      <c r="C120" s="165">
        <f>RES_hhdet_fec!C$90</f>
        <v>0</v>
      </c>
      <c r="D120" s="165">
        <f>RES_hhdet_fec!D$90</f>
        <v>0</v>
      </c>
      <c r="E120" s="165">
        <f>RES_hhdet_fec!E$90</f>
        <v>0</v>
      </c>
      <c r="F120" s="165">
        <f>RES_hhdet_fec!F$90</f>
        <v>0</v>
      </c>
      <c r="G120" s="165">
        <f>RES_hhdet_fec!G$90</f>
        <v>0</v>
      </c>
      <c r="H120" s="165">
        <f>RES_hhdet_fec!H$90</f>
        <v>0</v>
      </c>
      <c r="I120" s="165">
        <f>RES_hhdet_fec!I$90</f>
        <v>0</v>
      </c>
      <c r="J120" s="165">
        <f>RES_hhdet_fec!J$90</f>
        <v>0</v>
      </c>
      <c r="K120" s="165">
        <f>RES_hhdet_fec!K$90</f>
        <v>0</v>
      </c>
      <c r="L120" s="165">
        <f>RES_hhdet_fec!L$90</f>
        <v>0</v>
      </c>
      <c r="M120" s="165">
        <f>RES_hhdet_fec!M$90</f>
        <v>0</v>
      </c>
      <c r="N120" s="165">
        <f>RES_hhdet_fec!N$90</f>
        <v>0</v>
      </c>
      <c r="O120" s="165">
        <f>RES_hhdet_fec!O$90</f>
        <v>0</v>
      </c>
      <c r="P120" s="165">
        <f>RES_hhdet_fec!P$90</f>
        <v>0</v>
      </c>
      <c r="Q120" s="165">
        <f>RES_hhdet_fec!Q$90</f>
        <v>0</v>
      </c>
    </row>
    <row r="121" spans="1:17" ht="12" customHeight="1" x14ac:dyDescent="0.25">
      <c r="A121" s="147" t="s">
        <v>59</v>
      </c>
      <c r="B121" s="164">
        <f>RES_hhdet_fec!B$91</f>
        <v>0</v>
      </c>
      <c r="C121" s="164">
        <f>RES_hhdet_fec!C$91</f>
        <v>0</v>
      </c>
      <c r="D121" s="164">
        <f>RES_hhdet_fec!D$91</f>
        <v>0</v>
      </c>
      <c r="E121" s="164">
        <f>RES_hhdet_fec!E$91</f>
        <v>0</v>
      </c>
      <c r="F121" s="164">
        <f>RES_hhdet_fec!F$91</f>
        <v>0</v>
      </c>
      <c r="G121" s="164">
        <f>RES_hhdet_fec!G$91</f>
        <v>0</v>
      </c>
      <c r="H121" s="164">
        <f>RES_hhdet_fec!H$91</f>
        <v>0</v>
      </c>
      <c r="I121" s="164">
        <f>RES_hhdet_fec!I$91</f>
        <v>0</v>
      </c>
      <c r="J121" s="164">
        <f>RES_hhdet_fec!J$91</f>
        <v>0</v>
      </c>
      <c r="K121" s="164">
        <f>RES_hhdet_fec!K$91</f>
        <v>0</v>
      </c>
      <c r="L121" s="164">
        <f>RES_hhdet_fec!L$91</f>
        <v>0</v>
      </c>
      <c r="M121" s="164">
        <f>RES_hhdet_fec!M$91</f>
        <v>0</v>
      </c>
      <c r="N121" s="164">
        <f>RES_hhdet_fec!N$91</f>
        <v>0</v>
      </c>
      <c r="O121" s="164">
        <f>RES_hhdet_fec!O$91</f>
        <v>0</v>
      </c>
      <c r="P121" s="164">
        <f>RES_hhdet_fec!P$91</f>
        <v>0</v>
      </c>
      <c r="Q121" s="164">
        <f>RES_hhdet_fec!Q$91</f>
        <v>0</v>
      </c>
    </row>
    <row r="122" spans="1:17" ht="12" customHeight="1" x14ac:dyDescent="0.25">
      <c r="A122" s="163" t="s">
        <v>144</v>
      </c>
      <c r="B122" s="162">
        <f>RES_hhdet_fec!B$92</f>
        <v>0</v>
      </c>
      <c r="C122" s="162">
        <f>RES_hhdet_fec!C$92</f>
        <v>0</v>
      </c>
      <c r="D122" s="162">
        <f>RES_hhdet_fec!D$92</f>
        <v>0</v>
      </c>
      <c r="E122" s="162">
        <f>RES_hhdet_fec!E$92</f>
        <v>0</v>
      </c>
      <c r="F122" s="162">
        <f>RES_hhdet_fec!F$92</f>
        <v>0</v>
      </c>
      <c r="G122" s="162">
        <f>RES_hhdet_fec!G$92</f>
        <v>0</v>
      </c>
      <c r="H122" s="162">
        <f>RES_hhdet_fec!H$92</f>
        <v>0</v>
      </c>
      <c r="I122" s="162">
        <f>RES_hhdet_fec!I$92</f>
        <v>0</v>
      </c>
      <c r="J122" s="162">
        <f>RES_hhdet_fec!J$92</f>
        <v>0</v>
      </c>
      <c r="K122" s="162">
        <f>RES_hhdet_fec!K$92</f>
        <v>0</v>
      </c>
      <c r="L122" s="162">
        <f>RES_hhdet_fec!L$92</f>
        <v>0</v>
      </c>
      <c r="M122" s="162">
        <f>RES_hhdet_fec!M$92</f>
        <v>0</v>
      </c>
      <c r="N122" s="162">
        <f>RES_hhdet_fec!N$92</f>
        <v>0</v>
      </c>
      <c r="O122" s="162">
        <f>RES_hhdet_fec!O$92</f>
        <v>0</v>
      </c>
      <c r="P122" s="162">
        <f>RES_hhdet_fec!P$92</f>
        <v>0</v>
      </c>
      <c r="Q122" s="162">
        <f>RES_hhdet_fec!Q$92</f>
        <v>0</v>
      </c>
    </row>
    <row r="123" spans="1:17" ht="12" customHeight="1" x14ac:dyDescent="0.25">
      <c r="A123" s="161" t="s">
        <v>143</v>
      </c>
      <c r="B123" s="160">
        <f>SUM(B124:B125)</f>
        <v>0</v>
      </c>
      <c r="C123" s="160">
        <f t="shared" ref="C123:Q123" si="12">SUM(C124:C125)</f>
        <v>0</v>
      </c>
      <c r="D123" s="160">
        <f t="shared" si="12"/>
        <v>0</v>
      </c>
      <c r="E123" s="160">
        <f t="shared" si="12"/>
        <v>0</v>
      </c>
      <c r="F123" s="160">
        <f t="shared" si="12"/>
        <v>0</v>
      </c>
      <c r="G123" s="160">
        <f t="shared" si="12"/>
        <v>0</v>
      </c>
      <c r="H123" s="160">
        <f t="shared" si="12"/>
        <v>0</v>
      </c>
      <c r="I123" s="160">
        <f t="shared" si="12"/>
        <v>0</v>
      </c>
      <c r="J123" s="160">
        <f t="shared" si="12"/>
        <v>0</v>
      </c>
      <c r="K123" s="160">
        <f t="shared" si="12"/>
        <v>0</v>
      </c>
      <c r="L123" s="160">
        <f t="shared" si="12"/>
        <v>0</v>
      </c>
      <c r="M123" s="160">
        <f t="shared" si="12"/>
        <v>0</v>
      </c>
      <c r="N123" s="160">
        <f t="shared" si="12"/>
        <v>0</v>
      </c>
      <c r="O123" s="160">
        <f t="shared" si="12"/>
        <v>0</v>
      </c>
      <c r="P123" s="160">
        <f t="shared" si="12"/>
        <v>0</v>
      </c>
      <c r="Q123" s="160">
        <f t="shared" si="12"/>
        <v>0</v>
      </c>
    </row>
    <row r="124" spans="1:17" ht="12" customHeight="1" x14ac:dyDescent="0.25">
      <c r="A124" s="148" t="s">
        <v>57</v>
      </c>
      <c r="B124" s="156">
        <f>RES_hhdet_fec!B$94</f>
        <v>0</v>
      </c>
      <c r="C124" s="156">
        <f>RES_hhdet_fec!C$94</f>
        <v>0</v>
      </c>
      <c r="D124" s="156">
        <f>RES_hhdet_fec!D$94</f>
        <v>0</v>
      </c>
      <c r="E124" s="156">
        <f>RES_hhdet_fec!E$94</f>
        <v>0</v>
      </c>
      <c r="F124" s="156">
        <f>RES_hhdet_fec!F$94</f>
        <v>0</v>
      </c>
      <c r="G124" s="156">
        <f>RES_hhdet_fec!G$94</f>
        <v>0</v>
      </c>
      <c r="H124" s="156">
        <f>RES_hhdet_fec!H$94</f>
        <v>0</v>
      </c>
      <c r="I124" s="156">
        <f>RES_hhdet_fec!I$94</f>
        <v>0</v>
      </c>
      <c r="J124" s="156">
        <f>RES_hhdet_fec!J$94</f>
        <v>0</v>
      </c>
      <c r="K124" s="156">
        <f>RES_hhdet_fec!K$94</f>
        <v>0</v>
      </c>
      <c r="L124" s="156">
        <f>RES_hhdet_fec!L$94</f>
        <v>0</v>
      </c>
      <c r="M124" s="156">
        <f>RES_hhdet_fec!M$94</f>
        <v>0</v>
      </c>
      <c r="N124" s="156">
        <f>RES_hhdet_fec!N$94</f>
        <v>0</v>
      </c>
      <c r="O124" s="156">
        <f>RES_hhdet_fec!O$94</f>
        <v>0</v>
      </c>
      <c r="P124" s="156">
        <f>RES_hhdet_fec!P$94</f>
        <v>0</v>
      </c>
      <c r="Q124" s="156">
        <f>RES_hhdet_fec!Q$94</f>
        <v>0</v>
      </c>
    </row>
    <row r="125" spans="1:17" ht="12" customHeight="1" x14ac:dyDescent="0.25">
      <c r="A125" s="148" t="s">
        <v>59</v>
      </c>
      <c r="B125" s="156">
        <f>RES_hhdet_fec!B$95</f>
        <v>0</v>
      </c>
      <c r="C125" s="156">
        <f>RES_hhdet_fec!C$95</f>
        <v>0</v>
      </c>
      <c r="D125" s="156">
        <f>RES_hhdet_fec!D$95</f>
        <v>0</v>
      </c>
      <c r="E125" s="156">
        <f>RES_hhdet_fec!E$95</f>
        <v>0</v>
      </c>
      <c r="F125" s="156">
        <f>RES_hhdet_fec!F$95</f>
        <v>0</v>
      </c>
      <c r="G125" s="156">
        <f>RES_hhdet_fec!G$95</f>
        <v>0</v>
      </c>
      <c r="H125" s="156">
        <f>RES_hhdet_fec!H$95</f>
        <v>0</v>
      </c>
      <c r="I125" s="156">
        <f>RES_hhdet_fec!I$95</f>
        <v>0</v>
      </c>
      <c r="J125" s="156">
        <f>RES_hhdet_fec!J$95</f>
        <v>0</v>
      </c>
      <c r="K125" s="156">
        <f>RES_hhdet_fec!K$95</f>
        <v>0</v>
      </c>
      <c r="L125" s="156">
        <f>RES_hhdet_fec!L$95</f>
        <v>0</v>
      </c>
      <c r="M125" s="156">
        <f>RES_hhdet_fec!M$95</f>
        <v>0</v>
      </c>
      <c r="N125" s="156">
        <f>RES_hhdet_fec!N$95</f>
        <v>0</v>
      </c>
      <c r="O125" s="156">
        <f>RES_hhdet_fec!O$95</f>
        <v>0</v>
      </c>
      <c r="P125" s="156">
        <f>RES_hhdet_fec!P$95</f>
        <v>0</v>
      </c>
      <c r="Q125" s="156">
        <f>RES_hhdet_fec!Q$95</f>
        <v>0</v>
      </c>
    </row>
    <row r="126" spans="1:17" ht="12" customHeight="1" x14ac:dyDescent="0.25">
      <c r="A126" s="163" t="s">
        <v>142</v>
      </c>
      <c r="B126" s="162">
        <f>RES_hhdet_fec!B$96</f>
        <v>0</v>
      </c>
      <c r="C126" s="162">
        <f>RES_hhdet_fec!C$96</f>
        <v>0</v>
      </c>
      <c r="D126" s="162">
        <f>RES_hhdet_fec!D$96</f>
        <v>0</v>
      </c>
      <c r="E126" s="162">
        <f>RES_hhdet_fec!E$96</f>
        <v>0</v>
      </c>
      <c r="F126" s="162">
        <f>RES_hhdet_fec!F$96</f>
        <v>0</v>
      </c>
      <c r="G126" s="162">
        <f>RES_hhdet_fec!G$96</f>
        <v>0</v>
      </c>
      <c r="H126" s="162">
        <f>RES_hhdet_fec!H$96</f>
        <v>0</v>
      </c>
      <c r="I126" s="162">
        <f>RES_hhdet_fec!I$96</f>
        <v>0</v>
      </c>
      <c r="J126" s="162">
        <f>RES_hhdet_fec!J$96</f>
        <v>0</v>
      </c>
      <c r="K126" s="162">
        <f>RES_hhdet_fec!K$96</f>
        <v>0</v>
      </c>
      <c r="L126" s="162">
        <f>RES_hhdet_fec!L$96</f>
        <v>0.88374437758483626</v>
      </c>
      <c r="M126" s="162">
        <f>RES_hhdet_fec!M$96</f>
        <v>0.86055854401036813</v>
      </c>
      <c r="N126" s="162">
        <f>RES_hhdet_fec!N$96</f>
        <v>0.90256932948612012</v>
      </c>
      <c r="O126" s="162">
        <f>RES_hhdet_fec!O$96</f>
        <v>0.90802203057194186</v>
      </c>
      <c r="P126" s="162">
        <f>RES_hhdet_fec!P$96</f>
        <v>1.0367145894962362</v>
      </c>
      <c r="Q126" s="162">
        <f>RES_hhdet_fec!Q$96</f>
        <v>1.0464875254843959</v>
      </c>
    </row>
    <row r="127" spans="1:17" ht="12" customHeight="1" x14ac:dyDescent="0.25">
      <c r="A127" s="161" t="s">
        <v>141</v>
      </c>
      <c r="B127" s="160">
        <f>SUM(B128:B129)</f>
        <v>0</v>
      </c>
      <c r="C127" s="160">
        <f t="shared" ref="C127:Q127" si="13">SUM(C128:C129)</f>
        <v>0</v>
      </c>
      <c r="D127" s="160">
        <f t="shared" si="13"/>
        <v>0</v>
      </c>
      <c r="E127" s="160">
        <f t="shared" si="13"/>
        <v>0</v>
      </c>
      <c r="F127" s="160">
        <f t="shared" si="13"/>
        <v>0</v>
      </c>
      <c r="G127" s="160">
        <f t="shared" si="13"/>
        <v>0</v>
      </c>
      <c r="H127" s="160">
        <f t="shared" si="13"/>
        <v>0</v>
      </c>
      <c r="I127" s="160">
        <f t="shared" si="13"/>
        <v>0</v>
      </c>
      <c r="J127" s="160">
        <f t="shared" si="13"/>
        <v>0</v>
      </c>
      <c r="K127" s="160">
        <f t="shared" si="13"/>
        <v>0</v>
      </c>
      <c r="L127" s="160">
        <f t="shared" si="13"/>
        <v>0.30077728408180671</v>
      </c>
      <c r="M127" s="160">
        <f t="shared" si="13"/>
        <v>0.31019299258764527</v>
      </c>
      <c r="N127" s="160">
        <f t="shared" si="13"/>
        <v>0.32875473889412277</v>
      </c>
      <c r="O127" s="160">
        <f t="shared" si="13"/>
        <v>0.33446304749407796</v>
      </c>
      <c r="P127" s="160">
        <f t="shared" si="13"/>
        <v>0.3851449582808088</v>
      </c>
      <c r="Q127" s="160">
        <f t="shared" si="13"/>
        <v>0.38508373715188915</v>
      </c>
    </row>
    <row r="128" spans="1:17" ht="12" customHeight="1" x14ac:dyDescent="0.25">
      <c r="A128" s="148" t="s">
        <v>60</v>
      </c>
      <c r="B128" s="156">
        <f>RES_hhdet_fec!B$98</f>
        <v>0</v>
      </c>
      <c r="C128" s="156">
        <f>RES_hhdet_fec!C$98</f>
        <v>0</v>
      </c>
      <c r="D128" s="156">
        <f>RES_hhdet_fec!D$98</f>
        <v>0</v>
      </c>
      <c r="E128" s="156">
        <f>RES_hhdet_fec!E$98</f>
        <v>0</v>
      </c>
      <c r="F128" s="156">
        <f>RES_hhdet_fec!F$98</f>
        <v>0</v>
      </c>
      <c r="G128" s="156">
        <f>RES_hhdet_fec!G$98</f>
        <v>0</v>
      </c>
      <c r="H128" s="156">
        <f>RES_hhdet_fec!H$98</f>
        <v>0</v>
      </c>
      <c r="I128" s="156">
        <f>RES_hhdet_fec!I$98</f>
        <v>0</v>
      </c>
      <c r="J128" s="156">
        <f>RES_hhdet_fec!J$98</f>
        <v>0</v>
      </c>
      <c r="K128" s="156">
        <f>RES_hhdet_fec!K$98</f>
        <v>0</v>
      </c>
      <c r="L128" s="156">
        <f>RES_hhdet_fec!L$98</f>
        <v>1.0554569893489303E-2</v>
      </c>
      <c r="M128" s="156">
        <f>RES_hhdet_fec!M$98</f>
        <v>1.0612925622345119E-2</v>
      </c>
      <c r="N128" s="156">
        <f>RES_hhdet_fec!N$98</f>
        <v>1.1210361763866977E-2</v>
      </c>
      <c r="O128" s="156">
        <f>RES_hhdet_fec!O$98</f>
        <v>1.4865395355377306E-2</v>
      </c>
      <c r="P128" s="156">
        <f>RES_hhdet_fec!P$98</f>
        <v>1.6934653343856142E-2</v>
      </c>
      <c r="Q128" s="156">
        <f>RES_hhdet_fec!Q$98</f>
        <v>4.1195807942863372E-2</v>
      </c>
    </row>
    <row r="129" spans="1:17" ht="12" customHeight="1" x14ac:dyDescent="0.25">
      <c r="A129" s="148" t="s">
        <v>59</v>
      </c>
      <c r="B129" s="156">
        <f>RES_hhdet_fec!B$99</f>
        <v>0</v>
      </c>
      <c r="C129" s="156">
        <f>RES_hhdet_fec!C$99</f>
        <v>0</v>
      </c>
      <c r="D129" s="156">
        <f>RES_hhdet_fec!D$99</f>
        <v>0</v>
      </c>
      <c r="E129" s="156">
        <f>RES_hhdet_fec!E$99</f>
        <v>0</v>
      </c>
      <c r="F129" s="156">
        <f>RES_hhdet_fec!F$99</f>
        <v>0</v>
      </c>
      <c r="G129" s="156">
        <f>RES_hhdet_fec!G$99</f>
        <v>0</v>
      </c>
      <c r="H129" s="156">
        <f>RES_hhdet_fec!H$99</f>
        <v>0</v>
      </c>
      <c r="I129" s="156">
        <f>RES_hhdet_fec!I$99</f>
        <v>0</v>
      </c>
      <c r="J129" s="156">
        <f>RES_hhdet_fec!J$99</f>
        <v>0</v>
      </c>
      <c r="K129" s="156">
        <f>RES_hhdet_fec!K$99</f>
        <v>0</v>
      </c>
      <c r="L129" s="156">
        <f>RES_hhdet_fec!L$99</f>
        <v>0.29022271418831741</v>
      </c>
      <c r="M129" s="156">
        <f>RES_hhdet_fec!M$99</f>
        <v>0.29958006696530015</v>
      </c>
      <c r="N129" s="156">
        <f>RES_hhdet_fec!N$99</f>
        <v>0.31754437713025579</v>
      </c>
      <c r="O129" s="156">
        <f>RES_hhdet_fec!O$99</f>
        <v>0.31959765213870067</v>
      </c>
      <c r="P129" s="156">
        <f>RES_hhdet_fec!P$99</f>
        <v>0.36821030493695267</v>
      </c>
      <c r="Q129" s="156">
        <f>RES_hhdet_fec!Q$99</f>
        <v>0.34388792920902578</v>
      </c>
    </row>
    <row r="130" spans="1:17" ht="12" customHeight="1" x14ac:dyDescent="0.25">
      <c r="A130" s="158" t="s">
        <v>62</v>
      </c>
      <c r="B130" s="157">
        <f>SUM(B131:B133)</f>
        <v>0</v>
      </c>
      <c r="C130" s="157">
        <f t="shared" ref="C130:Q130" si="14">SUM(C131:C133)</f>
        <v>0</v>
      </c>
      <c r="D130" s="157">
        <f t="shared" si="14"/>
        <v>0</v>
      </c>
      <c r="E130" s="157">
        <f t="shared" si="14"/>
        <v>0</v>
      </c>
      <c r="F130" s="157">
        <f t="shared" si="14"/>
        <v>0</v>
      </c>
      <c r="G130" s="157">
        <f t="shared" si="14"/>
        <v>0</v>
      </c>
      <c r="H130" s="157">
        <f t="shared" si="14"/>
        <v>0</v>
      </c>
      <c r="I130" s="157">
        <f t="shared" si="14"/>
        <v>0</v>
      </c>
      <c r="J130" s="157">
        <f t="shared" si="14"/>
        <v>0</v>
      </c>
      <c r="K130" s="157">
        <f t="shared" si="14"/>
        <v>0</v>
      </c>
      <c r="L130" s="157">
        <f t="shared" si="14"/>
        <v>1.0702037623983549</v>
      </c>
      <c r="M130" s="157">
        <f t="shared" si="14"/>
        <v>1.0369286552751773</v>
      </c>
      <c r="N130" s="157">
        <f t="shared" si="14"/>
        <v>1.0825424493318119</v>
      </c>
      <c r="O130" s="157">
        <f t="shared" si="14"/>
        <v>1.0485630698267272</v>
      </c>
      <c r="P130" s="157">
        <f t="shared" si="14"/>
        <v>1.1585788107318868</v>
      </c>
      <c r="Q130" s="157">
        <f t="shared" si="14"/>
        <v>1.1788332908018424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0</v>
      </c>
      <c r="C132" s="156">
        <f>RES_hhdet_fec!C$102</f>
        <v>0</v>
      </c>
      <c r="D132" s="156">
        <f>RES_hhdet_fec!D$102</f>
        <v>0</v>
      </c>
      <c r="E132" s="156">
        <f>RES_hhdet_fec!E$102</f>
        <v>0</v>
      </c>
      <c r="F132" s="156">
        <f>RES_hhdet_fec!F$102</f>
        <v>0</v>
      </c>
      <c r="G132" s="156">
        <f>RES_hhdet_fec!G$102</f>
        <v>0</v>
      </c>
      <c r="H132" s="156">
        <f>RES_hhdet_fec!H$102</f>
        <v>0</v>
      </c>
      <c r="I132" s="156">
        <f>RES_hhdet_fec!I$102</f>
        <v>0</v>
      </c>
      <c r="J132" s="156">
        <f>RES_hhdet_fec!J$102</f>
        <v>0</v>
      </c>
      <c r="K132" s="156">
        <f>RES_hhdet_fec!K$102</f>
        <v>0</v>
      </c>
      <c r="L132" s="156">
        <f>RES_hhdet_fec!L$102</f>
        <v>0.60329532874783365</v>
      </c>
      <c r="M132" s="156">
        <f>RES_hhdet_fec!M$102</f>
        <v>0.53061213506443128</v>
      </c>
      <c r="N132" s="156">
        <f>RES_hhdet_fec!N$102</f>
        <v>0.53111268217277652</v>
      </c>
      <c r="O132" s="156">
        <f>RES_hhdet_fec!O$102</f>
        <v>0.4681102786896929</v>
      </c>
      <c r="P132" s="156">
        <f>RES_hhdet_fec!P$102</f>
        <v>0.44684770515437894</v>
      </c>
      <c r="Q132" s="156">
        <f>RES_hhdet_fec!Q$102</f>
        <v>0.40720482813801018</v>
      </c>
    </row>
    <row r="133" spans="1:17" ht="12" customHeight="1" x14ac:dyDescent="0.25">
      <c r="A133" s="29" t="s">
        <v>140</v>
      </c>
      <c r="B133" s="57">
        <f>RES_hhdet_fec!B$103</f>
        <v>0</v>
      </c>
      <c r="C133" s="57">
        <f>RES_hhdet_fec!C$103</f>
        <v>0</v>
      </c>
      <c r="D133" s="57">
        <f>RES_hhdet_fec!D$103</f>
        <v>0</v>
      </c>
      <c r="E133" s="57">
        <f>RES_hhdet_fec!E$103</f>
        <v>0</v>
      </c>
      <c r="F133" s="57">
        <f>RES_hhdet_fec!F$103</f>
        <v>0</v>
      </c>
      <c r="G133" s="57">
        <f>RES_hhdet_fec!G$103</f>
        <v>0</v>
      </c>
      <c r="H133" s="57">
        <f>RES_hhdet_fec!H$103</f>
        <v>0</v>
      </c>
      <c r="I133" s="57">
        <f>RES_hhdet_fec!I$103</f>
        <v>0</v>
      </c>
      <c r="J133" s="57">
        <f>RES_hhdet_fec!J$103</f>
        <v>0</v>
      </c>
      <c r="K133" s="57">
        <f>RES_hhdet_fec!K$103</f>
        <v>0</v>
      </c>
      <c r="L133" s="57">
        <f>RES_hhdet_fec!L$103</f>
        <v>0.46690843365052126</v>
      </c>
      <c r="M133" s="57">
        <f>RES_hhdet_fec!M$103</f>
        <v>0.50631652021074591</v>
      </c>
      <c r="N133" s="57">
        <f>RES_hhdet_fec!N$103</f>
        <v>0.55142976715903547</v>
      </c>
      <c r="O133" s="57">
        <f>RES_hhdet_fec!O$103</f>
        <v>0.5804527911370343</v>
      </c>
      <c r="P133" s="57">
        <f>RES_hhdet_fec!P$103</f>
        <v>0.71173110557750785</v>
      </c>
      <c r="Q133" s="57">
        <f>RES_hhdet_fec!Q$103</f>
        <v>0.77162846266383223</v>
      </c>
    </row>
    <row r="135" spans="1:17" ht="12" customHeight="1" x14ac:dyDescent="0.25">
      <c r="A135" s="152" t="s">
        <v>119</v>
      </c>
      <c r="B135" s="168">
        <f>SUM(B136,B139,B141,B154)</f>
        <v>0</v>
      </c>
      <c r="C135" s="168">
        <f t="shared" ref="C135:Q135" si="15">SUM(C136,C139,C141,C154)</f>
        <v>0</v>
      </c>
      <c r="D135" s="168">
        <f t="shared" si="15"/>
        <v>0</v>
      </c>
      <c r="E135" s="168">
        <f t="shared" si="15"/>
        <v>0</v>
      </c>
      <c r="F135" s="168">
        <f t="shared" si="15"/>
        <v>0</v>
      </c>
      <c r="G135" s="168">
        <f t="shared" si="15"/>
        <v>0</v>
      </c>
      <c r="H135" s="168">
        <f t="shared" si="15"/>
        <v>0</v>
      </c>
      <c r="I135" s="168">
        <f t="shared" si="15"/>
        <v>0</v>
      </c>
      <c r="J135" s="168">
        <f t="shared" si="15"/>
        <v>0</v>
      </c>
      <c r="K135" s="168">
        <f t="shared" si="15"/>
        <v>0</v>
      </c>
      <c r="L135" s="168">
        <f t="shared" si="15"/>
        <v>2.624844641545971</v>
      </c>
      <c r="M135" s="168">
        <f t="shared" si="15"/>
        <v>2.664763530990014</v>
      </c>
      <c r="N135" s="168">
        <f t="shared" si="15"/>
        <v>2.9842442160125238</v>
      </c>
      <c r="O135" s="168">
        <f t="shared" si="15"/>
        <v>2.9420654479139197</v>
      </c>
      <c r="P135" s="168">
        <f t="shared" si="15"/>
        <v>3.4545447789796375</v>
      </c>
      <c r="Q135" s="168">
        <f t="shared" si="15"/>
        <v>3.5255126483921981</v>
      </c>
    </row>
    <row r="136" spans="1:17" ht="12" customHeight="1" x14ac:dyDescent="0.25">
      <c r="A136" s="158" t="s">
        <v>65</v>
      </c>
      <c r="B136" s="157">
        <f>SUM(B137:B138)</f>
        <v>0</v>
      </c>
      <c r="C136" s="157">
        <f t="shared" ref="C136:Q136" si="16">SUM(C137:C138)</f>
        <v>0</v>
      </c>
      <c r="D136" s="157">
        <f t="shared" si="16"/>
        <v>0</v>
      </c>
      <c r="E136" s="157">
        <f t="shared" si="16"/>
        <v>0</v>
      </c>
      <c r="F136" s="157">
        <f t="shared" si="16"/>
        <v>0</v>
      </c>
      <c r="G136" s="157">
        <f t="shared" si="16"/>
        <v>0</v>
      </c>
      <c r="H136" s="157">
        <f t="shared" si="16"/>
        <v>0</v>
      </c>
      <c r="I136" s="157">
        <f t="shared" si="16"/>
        <v>0</v>
      </c>
      <c r="J136" s="157">
        <f t="shared" si="16"/>
        <v>0</v>
      </c>
      <c r="K136" s="157">
        <f t="shared" si="16"/>
        <v>0</v>
      </c>
      <c r="L136" s="157">
        <f t="shared" si="16"/>
        <v>0.51135680819027374</v>
      </c>
      <c r="M136" s="157">
        <f t="shared" si="16"/>
        <v>0.49183226271709168</v>
      </c>
      <c r="N136" s="157">
        <f t="shared" si="16"/>
        <v>0.6580745036997927</v>
      </c>
      <c r="O136" s="157">
        <f t="shared" si="16"/>
        <v>0.58363276158705624</v>
      </c>
      <c r="P136" s="157">
        <f t="shared" si="16"/>
        <v>0.72760092995279946</v>
      </c>
      <c r="Q136" s="157">
        <f t="shared" si="16"/>
        <v>0.78385732759863769</v>
      </c>
    </row>
    <row r="137" spans="1:17" ht="12" customHeight="1" x14ac:dyDescent="0.25">
      <c r="A137" s="23" t="s">
        <v>157</v>
      </c>
      <c r="B137" s="156">
        <f>RES_hhdet_tes!B$83</f>
        <v>0</v>
      </c>
      <c r="C137" s="156">
        <f>RES_hhdet_tes!C$83</f>
        <v>0</v>
      </c>
      <c r="D137" s="156">
        <f>RES_hhdet_tes!D$83</f>
        <v>0</v>
      </c>
      <c r="E137" s="156">
        <f>RES_hhdet_tes!E$83</f>
        <v>0</v>
      </c>
      <c r="F137" s="156">
        <f>RES_hhdet_tes!F$83</f>
        <v>0</v>
      </c>
      <c r="G137" s="156">
        <f>RES_hhdet_tes!G$83</f>
        <v>0</v>
      </c>
      <c r="H137" s="156">
        <f>RES_hhdet_tes!H$83</f>
        <v>0</v>
      </c>
      <c r="I137" s="156">
        <f>RES_hhdet_tes!I$83</f>
        <v>0</v>
      </c>
      <c r="J137" s="156">
        <f>RES_hhdet_tes!J$83</f>
        <v>0</v>
      </c>
      <c r="K137" s="156">
        <f>RES_hhdet_tes!K$83</f>
        <v>0</v>
      </c>
      <c r="L137" s="156">
        <f>RES_hhdet_tes!L$83</f>
        <v>0.50216800058811939</v>
      </c>
      <c r="M137" s="156">
        <f>RES_hhdet_tes!M$83</f>
        <v>0.48599222243947404</v>
      </c>
      <c r="N137" s="156">
        <f>RES_hhdet_tes!N$83</f>
        <v>0.64695940244236783</v>
      </c>
      <c r="O137" s="156">
        <f>RES_hhdet_tes!O$83</f>
        <v>0.58220506622117851</v>
      </c>
      <c r="P137" s="156">
        <f>RES_hhdet_tes!P$83</f>
        <v>0.72288184648207654</v>
      </c>
      <c r="Q137" s="156">
        <f>RES_hhdet_tes!Q$83</f>
        <v>0.7707409990571743</v>
      </c>
    </row>
    <row r="138" spans="1:17" ht="12" customHeight="1" x14ac:dyDescent="0.25">
      <c r="A138" s="23" t="s">
        <v>60</v>
      </c>
      <c r="B138" s="156">
        <f>RES_hhdet_tes!B$84</f>
        <v>0</v>
      </c>
      <c r="C138" s="156">
        <f>RES_hhdet_tes!C$84</f>
        <v>0</v>
      </c>
      <c r="D138" s="156">
        <f>RES_hhdet_tes!D$84</f>
        <v>0</v>
      </c>
      <c r="E138" s="156">
        <f>RES_hhdet_tes!E$84</f>
        <v>0</v>
      </c>
      <c r="F138" s="156">
        <f>RES_hhdet_tes!F$84</f>
        <v>0</v>
      </c>
      <c r="G138" s="156">
        <f>RES_hhdet_tes!G$84</f>
        <v>0</v>
      </c>
      <c r="H138" s="156">
        <f>RES_hhdet_tes!H$84</f>
        <v>0</v>
      </c>
      <c r="I138" s="156">
        <f>RES_hhdet_tes!I$84</f>
        <v>0</v>
      </c>
      <c r="J138" s="156">
        <f>RES_hhdet_tes!J$84</f>
        <v>0</v>
      </c>
      <c r="K138" s="156">
        <f>RES_hhdet_tes!K$84</f>
        <v>0</v>
      </c>
      <c r="L138" s="156">
        <f>RES_hhdet_tes!L$84</f>
        <v>9.1888076021543492E-3</v>
      </c>
      <c r="M138" s="156">
        <f>RES_hhdet_tes!M$84</f>
        <v>5.8400402776176506E-3</v>
      </c>
      <c r="N138" s="156">
        <f>RES_hhdet_tes!N$84</f>
        <v>1.1115101257424919E-2</v>
      </c>
      <c r="O138" s="156">
        <f>RES_hhdet_tes!O$84</f>
        <v>1.4276953658777555E-3</v>
      </c>
      <c r="P138" s="156">
        <f>RES_hhdet_tes!P$84</f>
        <v>4.7190834707228676E-3</v>
      </c>
      <c r="Q138" s="156">
        <f>RES_hhdet_tes!Q$84</f>
        <v>1.3116328541463437E-2</v>
      </c>
    </row>
    <row r="139" spans="1:17" ht="12" customHeight="1" x14ac:dyDescent="0.25">
      <c r="A139" s="158" t="s">
        <v>112</v>
      </c>
      <c r="B139" s="157">
        <f>B140</f>
        <v>0</v>
      </c>
      <c r="C139" s="157">
        <f t="shared" ref="C139:Q139" si="17">C140</f>
        <v>0</v>
      </c>
      <c r="D139" s="157">
        <f t="shared" si="17"/>
        <v>0</v>
      </c>
      <c r="E139" s="157">
        <f t="shared" si="17"/>
        <v>0</v>
      </c>
      <c r="F139" s="157">
        <f t="shared" si="17"/>
        <v>0</v>
      </c>
      <c r="G139" s="157">
        <f t="shared" si="17"/>
        <v>0</v>
      </c>
      <c r="H139" s="157">
        <f t="shared" si="17"/>
        <v>0</v>
      </c>
      <c r="I139" s="157">
        <f t="shared" si="17"/>
        <v>0</v>
      </c>
      <c r="J139" s="157">
        <f t="shared" si="17"/>
        <v>0</v>
      </c>
      <c r="K139" s="157">
        <f t="shared" si="17"/>
        <v>0</v>
      </c>
      <c r="L139" s="157">
        <f t="shared" si="17"/>
        <v>0.57609457327944213</v>
      </c>
      <c r="M139" s="157">
        <f t="shared" si="17"/>
        <v>0.64182857934916338</v>
      </c>
      <c r="N139" s="157">
        <f t="shared" si="17"/>
        <v>0.71132831297510291</v>
      </c>
      <c r="O139" s="157">
        <f t="shared" si="17"/>
        <v>0.74053714999051312</v>
      </c>
      <c r="P139" s="157">
        <f t="shared" si="17"/>
        <v>0.87412467324569498</v>
      </c>
      <c r="Q139" s="157">
        <f t="shared" si="17"/>
        <v>0.85930366613521747</v>
      </c>
    </row>
    <row r="140" spans="1:17" ht="12" customHeight="1" x14ac:dyDescent="0.25">
      <c r="A140" s="23" t="s">
        <v>60</v>
      </c>
      <c r="B140" s="156">
        <f>RES_hhdet_tes!B$86</f>
        <v>0</v>
      </c>
      <c r="C140" s="156">
        <f>RES_hhdet_tes!C$86</f>
        <v>0</v>
      </c>
      <c r="D140" s="156">
        <f>RES_hhdet_tes!D$86</f>
        <v>0</v>
      </c>
      <c r="E140" s="156">
        <f>RES_hhdet_tes!E$86</f>
        <v>0</v>
      </c>
      <c r="F140" s="156">
        <f>RES_hhdet_tes!F$86</f>
        <v>0</v>
      </c>
      <c r="G140" s="156">
        <f>RES_hhdet_tes!G$86</f>
        <v>0</v>
      </c>
      <c r="H140" s="156">
        <f>RES_hhdet_tes!H$86</f>
        <v>0</v>
      </c>
      <c r="I140" s="156">
        <f>RES_hhdet_tes!I$86</f>
        <v>0</v>
      </c>
      <c r="J140" s="156">
        <f>RES_hhdet_tes!J$86</f>
        <v>0</v>
      </c>
      <c r="K140" s="156">
        <f>RES_hhdet_tes!K$86</f>
        <v>0</v>
      </c>
      <c r="L140" s="156">
        <f>RES_hhdet_tes!L$86</f>
        <v>0.57609457327944213</v>
      </c>
      <c r="M140" s="156">
        <f>RES_hhdet_tes!M$86</f>
        <v>0.64182857934916338</v>
      </c>
      <c r="N140" s="156">
        <f>RES_hhdet_tes!N$86</f>
        <v>0.71132831297510291</v>
      </c>
      <c r="O140" s="156">
        <f>RES_hhdet_tes!O$86</f>
        <v>0.74053714999051312</v>
      </c>
      <c r="P140" s="156">
        <f>RES_hhdet_tes!P$86</f>
        <v>0.87412467324569498</v>
      </c>
      <c r="Q140" s="156">
        <f>RES_hhdet_tes!Q$86</f>
        <v>0.85930366613521747</v>
      </c>
    </row>
    <row r="141" spans="1:17" ht="12" customHeight="1" x14ac:dyDescent="0.25">
      <c r="A141" s="158" t="s">
        <v>63</v>
      </c>
      <c r="B141" s="157">
        <f>RES_hhdet_tes!B$87</f>
        <v>0</v>
      </c>
      <c r="C141" s="157">
        <f>RES_hhdet_tes!C$87</f>
        <v>0</v>
      </c>
      <c r="D141" s="157">
        <f>RES_hhdet_tes!D$87</f>
        <v>0</v>
      </c>
      <c r="E141" s="157">
        <f>RES_hhdet_tes!E$87</f>
        <v>0</v>
      </c>
      <c r="F141" s="157">
        <f>RES_hhdet_tes!F$87</f>
        <v>0</v>
      </c>
      <c r="G141" s="157">
        <f>RES_hhdet_tes!G$87</f>
        <v>0</v>
      </c>
      <c r="H141" s="157">
        <f>RES_hhdet_tes!H$87</f>
        <v>0</v>
      </c>
      <c r="I141" s="157">
        <f>RES_hhdet_tes!I$87</f>
        <v>0</v>
      </c>
      <c r="J141" s="157">
        <f>RES_hhdet_tes!J$87</f>
        <v>0</v>
      </c>
      <c r="K141" s="157">
        <f>RES_hhdet_tes!K$87</f>
        <v>0</v>
      </c>
      <c r="L141" s="157">
        <f>RES_hhdet_tes!L$87</f>
        <v>0.8629919976905478</v>
      </c>
      <c r="M141" s="157">
        <f>RES_hhdet_tes!M$87</f>
        <v>0.85753761324951605</v>
      </c>
      <c r="N141" s="157">
        <f>RES_hhdet_tes!N$87</f>
        <v>0.90301355666314842</v>
      </c>
      <c r="O141" s="157">
        <f>RES_hhdet_tes!O$87</f>
        <v>0.91098461308563872</v>
      </c>
      <c r="P141" s="157">
        <f>RES_hhdet_tes!P$87</f>
        <v>1.0447313857267546</v>
      </c>
      <c r="Q141" s="157">
        <f>RES_hhdet_tes!Q$87</f>
        <v>1.0423723811039414</v>
      </c>
    </row>
    <row r="142" spans="1:17" ht="12" customHeight="1" x14ac:dyDescent="0.25">
      <c r="A142" s="167" t="s">
        <v>156</v>
      </c>
      <c r="B142" s="132">
        <f>RES_hhdet_tes!B$88</f>
        <v>0</v>
      </c>
      <c r="C142" s="132">
        <f>RES_hhdet_tes!C$88</f>
        <v>0</v>
      </c>
      <c r="D142" s="132">
        <f>RES_hhdet_tes!D$88</f>
        <v>0</v>
      </c>
      <c r="E142" s="132">
        <f>RES_hhdet_tes!E$88</f>
        <v>0</v>
      </c>
      <c r="F142" s="132">
        <f>RES_hhdet_tes!F$88</f>
        <v>0</v>
      </c>
      <c r="G142" s="132">
        <f>RES_hhdet_tes!G$88</f>
        <v>0</v>
      </c>
      <c r="H142" s="132">
        <f>RES_hhdet_tes!H$88</f>
        <v>0</v>
      </c>
      <c r="I142" s="132">
        <f>RES_hhdet_tes!I$88</f>
        <v>0</v>
      </c>
      <c r="J142" s="132">
        <f>RES_hhdet_tes!J$88</f>
        <v>0</v>
      </c>
      <c r="K142" s="132">
        <f>RES_hhdet_tes!K$88</f>
        <v>0</v>
      </c>
      <c r="L142" s="132">
        <f>RES_hhdet_tes!L$88</f>
        <v>0</v>
      </c>
      <c r="M142" s="132">
        <f>RES_hhdet_tes!M$88</f>
        <v>0</v>
      </c>
      <c r="N142" s="132">
        <f>RES_hhdet_tes!N$88</f>
        <v>0</v>
      </c>
      <c r="O142" s="132">
        <f>RES_hhdet_tes!O$88</f>
        <v>0</v>
      </c>
      <c r="P142" s="132">
        <f>RES_hhdet_tes!P$88</f>
        <v>0</v>
      </c>
      <c r="Q142" s="132">
        <f>RES_hhdet_tes!Q$88</f>
        <v>0</v>
      </c>
    </row>
    <row r="143" spans="1:17" ht="12" customHeight="1" x14ac:dyDescent="0.25">
      <c r="A143" s="167" t="s">
        <v>155</v>
      </c>
      <c r="B143" s="132">
        <f>SUM(B144:B145)</f>
        <v>0</v>
      </c>
      <c r="C143" s="132">
        <f t="shared" ref="C143:Q143" si="18">SUM(C144:C145)</f>
        <v>0</v>
      </c>
      <c r="D143" s="132">
        <f t="shared" si="18"/>
        <v>0</v>
      </c>
      <c r="E143" s="132">
        <f t="shared" si="18"/>
        <v>0</v>
      </c>
      <c r="F143" s="132">
        <f t="shared" si="18"/>
        <v>0</v>
      </c>
      <c r="G143" s="132">
        <f t="shared" si="18"/>
        <v>0</v>
      </c>
      <c r="H143" s="132">
        <f t="shared" si="18"/>
        <v>0</v>
      </c>
      <c r="I143" s="132">
        <f t="shared" si="18"/>
        <v>0</v>
      </c>
      <c r="J143" s="132">
        <f t="shared" si="18"/>
        <v>0</v>
      </c>
      <c r="K143" s="132">
        <f t="shared" si="18"/>
        <v>0</v>
      </c>
      <c r="L143" s="132">
        <f t="shared" si="18"/>
        <v>0</v>
      </c>
      <c r="M143" s="132">
        <f t="shared" si="18"/>
        <v>0</v>
      </c>
      <c r="N143" s="132">
        <f t="shared" si="18"/>
        <v>0</v>
      </c>
      <c r="O143" s="132">
        <f t="shared" si="18"/>
        <v>0</v>
      </c>
      <c r="P143" s="132">
        <f t="shared" si="18"/>
        <v>0</v>
      </c>
      <c r="Q143" s="132">
        <f t="shared" si="18"/>
        <v>0</v>
      </c>
    </row>
    <row r="144" spans="1:17" ht="12" customHeight="1" x14ac:dyDescent="0.25">
      <c r="A144" s="166" t="s">
        <v>55</v>
      </c>
      <c r="B144" s="165">
        <f>RES_hhdet_tes!B$90</f>
        <v>0</v>
      </c>
      <c r="C144" s="165">
        <f>RES_hhdet_tes!C$90</f>
        <v>0</v>
      </c>
      <c r="D144" s="165">
        <f>RES_hhdet_tes!D$90</f>
        <v>0</v>
      </c>
      <c r="E144" s="165">
        <f>RES_hhdet_tes!E$90</f>
        <v>0</v>
      </c>
      <c r="F144" s="165">
        <f>RES_hhdet_tes!F$90</f>
        <v>0</v>
      </c>
      <c r="G144" s="165">
        <f>RES_hhdet_tes!G$90</f>
        <v>0</v>
      </c>
      <c r="H144" s="165">
        <f>RES_hhdet_tes!H$90</f>
        <v>0</v>
      </c>
      <c r="I144" s="165">
        <f>RES_hhdet_tes!I$90</f>
        <v>0</v>
      </c>
      <c r="J144" s="165">
        <f>RES_hhdet_tes!J$90</f>
        <v>0</v>
      </c>
      <c r="K144" s="165">
        <f>RES_hhdet_tes!K$90</f>
        <v>0</v>
      </c>
      <c r="L144" s="165">
        <f>RES_hhdet_tes!L$90</f>
        <v>0</v>
      </c>
      <c r="M144" s="165">
        <f>RES_hhdet_tes!M$90</f>
        <v>0</v>
      </c>
      <c r="N144" s="165">
        <f>RES_hhdet_tes!N$90</f>
        <v>0</v>
      </c>
      <c r="O144" s="165">
        <f>RES_hhdet_tes!O$90</f>
        <v>0</v>
      </c>
      <c r="P144" s="165">
        <f>RES_hhdet_tes!P$90</f>
        <v>0</v>
      </c>
      <c r="Q144" s="165">
        <f>RES_hhdet_tes!Q$90</f>
        <v>0</v>
      </c>
    </row>
    <row r="145" spans="1:17" ht="12" customHeight="1" x14ac:dyDescent="0.25">
      <c r="A145" s="147" t="s">
        <v>59</v>
      </c>
      <c r="B145" s="164">
        <f>RES_hhdet_tes!B$91</f>
        <v>0</v>
      </c>
      <c r="C145" s="164">
        <f>RES_hhdet_tes!C$91</f>
        <v>0</v>
      </c>
      <c r="D145" s="164">
        <f>RES_hhdet_tes!D$91</f>
        <v>0</v>
      </c>
      <c r="E145" s="164">
        <f>RES_hhdet_tes!E$91</f>
        <v>0</v>
      </c>
      <c r="F145" s="164">
        <f>RES_hhdet_tes!F$91</f>
        <v>0</v>
      </c>
      <c r="G145" s="164">
        <f>RES_hhdet_tes!G$91</f>
        <v>0</v>
      </c>
      <c r="H145" s="164">
        <f>RES_hhdet_tes!H$91</f>
        <v>0</v>
      </c>
      <c r="I145" s="164">
        <f>RES_hhdet_tes!I$91</f>
        <v>0</v>
      </c>
      <c r="J145" s="164">
        <f>RES_hhdet_tes!J$91</f>
        <v>0</v>
      </c>
      <c r="K145" s="164">
        <f>RES_hhdet_tes!K$91</f>
        <v>0</v>
      </c>
      <c r="L145" s="164">
        <f>RES_hhdet_tes!L$91</f>
        <v>0</v>
      </c>
      <c r="M145" s="164">
        <f>RES_hhdet_tes!M$91</f>
        <v>0</v>
      </c>
      <c r="N145" s="164">
        <f>RES_hhdet_tes!N$91</f>
        <v>0</v>
      </c>
      <c r="O145" s="164">
        <f>RES_hhdet_tes!O$91</f>
        <v>0</v>
      </c>
      <c r="P145" s="164">
        <f>RES_hhdet_tes!P$91</f>
        <v>0</v>
      </c>
      <c r="Q145" s="164">
        <f>RES_hhdet_tes!Q$91</f>
        <v>0</v>
      </c>
    </row>
    <row r="146" spans="1:17" ht="12" customHeight="1" x14ac:dyDescent="0.25">
      <c r="A146" s="163" t="s">
        <v>144</v>
      </c>
      <c r="B146" s="162">
        <f>RES_hhdet_tes!B$92</f>
        <v>0</v>
      </c>
      <c r="C146" s="162">
        <f>RES_hhdet_tes!C$92</f>
        <v>0</v>
      </c>
      <c r="D146" s="162">
        <f>RES_hhdet_tes!D$92</f>
        <v>0</v>
      </c>
      <c r="E146" s="162">
        <f>RES_hhdet_tes!E$92</f>
        <v>0</v>
      </c>
      <c r="F146" s="162">
        <f>RES_hhdet_tes!F$92</f>
        <v>0</v>
      </c>
      <c r="G146" s="162">
        <f>RES_hhdet_tes!G$92</f>
        <v>0</v>
      </c>
      <c r="H146" s="162">
        <f>RES_hhdet_tes!H$92</f>
        <v>0</v>
      </c>
      <c r="I146" s="162">
        <f>RES_hhdet_tes!I$92</f>
        <v>0</v>
      </c>
      <c r="J146" s="162">
        <f>RES_hhdet_tes!J$92</f>
        <v>0</v>
      </c>
      <c r="K146" s="162">
        <f>RES_hhdet_tes!K$92</f>
        <v>0</v>
      </c>
      <c r="L146" s="162">
        <f>RES_hhdet_tes!L$92</f>
        <v>0</v>
      </c>
      <c r="M146" s="162">
        <f>RES_hhdet_tes!M$92</f>
        <v>0</v>
      </c>
      <c r="N146" s="162">
        <f>RES_hhdet_tes!N$92</f>
        <v>0</v>
      </c>
      <c r="O146" s="162">
        <f>RES_hhdet_tes!O$92</f>
        <v>0</v>
      </c>
      <c r="P146" s="162">
        <f>RES_hhdet_tes!P$92</f>
        <v>0</v>
      </c>
      <c r="Q146" s="162">
        <f>RES_hhdet_tes!Q$92</f>
        <v>0</v>
      </c>
    </row>
    <row r="147" spans="1:17" ht="12" customHeight="1" x14ac:dyDescent="0.25">
      <c r="A147" s="161" t="s">
        <v>143</v>
      </c>
      <c r="B147" s="160">
        <f>SUM(B148:B149)</f>
        <v>0</v>
      </c>
      <c r="C147" s="160">
        <f t="shared" ref="C147:Q147" si="19">SUM(C148:C149)</f>
        <v>0</v>
      </c>
      <c r="D147" s="160">
        <f t="shared" si="19"/>
        <v>0</v>
      </c>
      <c r="E147" s="160">
        <f t="shared" si="19"/>
        <v>0</v>
      </c>
      <c r="F147" s="160">
        <f t="shared" si="19"/>
        <v>0</v>
      </c>
      <c r="G147" s="160">
        <f t="shared" si="19"/>
        <v>0</v>
      </c>
      <c r="H147" s="160">
        <f t="shared" si="19"/>
        <v>0</v>
      </c>
      <c r="I147" s="160">
        <f t="shared" si="19"/>
        <v>0</v>
      </c>
      <c r="J147" s="160">
        <f t="shared" si="19"/>
        <v>0</v>
      </c>
      <c r="K147" s="160">
        <f t="shared" si="19"/>
        <v>0</v>
      </c>
      <c r="L147" s="160">
        <f t="shared" si="19"/>
        <v>0</v>
      </c>
      <c r="M147" s="160">
        <f t="shared" si="19"/>
        <v>0</v>
      </c>
      <c r="N147" s="160">
        <f t="shared" si="19"/>
        <v>0</v>
      </c>
      <c r="O147" s="160">
        <f t="shared" si="19"/>
        <v>0</v>
      </c>
      <c r="P147" s="160">
        <f t="shared" si="19"/>
        <v>0</v>
      </c>
      <c r="Q147" s="160">
        <f t="shared" si="19"/>
        <v>0</v>
      </c>
    </row>
    <row r="148" spans="1:17" ht="12" customHeight="1" x14ac:dyDescent="0.25">
      <c r="A148" s="148" t="s">
        <v>57</v>
      </c>
      <c r="B148" s="156">
        <f>RES_hhdet_tes!B$94</f>
        <v>0</v>
      </c>
      <c r="C148" s="156">
        <f>RES_hhdet_tes!C$94</f>
        <v>0</v>
      </c>
      <c r="D148" s="156">
        <f>RES_hhdet_tes!D$94</f>
        <v>0</v>
      </c>
      <c r="E148" s="156">
        <f>RES_hhdet_tes!E$94</f>
        <v>0</v>
      </c>
      <c r="F148" s="156">
        <f>RES_hhdet_tes!F$94</f>
        <v>0</v>
      </c>
      <c r="G148" s="156">
        <f>RES_hhdet_tes!G$94</f>
        <v>0</v>
      </c>
      <c r="H148" s="156">
        <f>RES_hhdet_tes!H$94</f>
        <v>0</v>
      </c>
      <c r="I148" s="156">
        <f>RES_hhdet_tes!I$94</f>
        <v>0</v>
      </c>
      <c r="J148" s="156">
        <f>RES_hhdet_tes!J$94</f>
        <v>0</v>
      </c>
      <c r="K148" s="156">
        <f>RES_hhdet_tes!K$94</f>
        <v>0</v>
      </c>
      <c r="L148" s="156">
        <f>RES_hhdet_tes!L$94</f>
        <v>0</v>
      </c>
      <c r="M148" s="156">
        <f>RES_hhdet_tes!M$94</f>
        <v>0</v>
      </c>
      <c r="N148" s="156">
        <f>RES_hhdet_tes!N$94</f>
        <v>0</v>
      </c>
      <c r="O148" s="156">
        <f>RES_hhdet_tes!O$94</f>
        <v>0</v>
      </c>
      <c r="P148" s="156">
        <f>RES_hhdet_tes!P$94</f>
        <v>0</v>
      </c>
      <c r="Q148" s="156">
        <f>RES_hhdet_tes!Q$94</f>
        <v>0</v>
      </c>
    </row>
    <row r="149" spans="1:17" ht="12" customHeight="1" x14ac:dyDescent="0.25">
      <c r="A149" s="148" t="s">
        <v>59</v>
      </c>
      <c r="B149" s="156">
        <f>RES_hhdet_tes!B$95</f>
        <v>0</v>
      </c>
      <c r="C149" s="156">
        <f>RES_hhdet_tes!C$95</f>
        <v>0</v>
      </c>
      <c r="D149" s="156">
        <f>RES_hhdet_tes!D$95</f>
        <v>0</v>
      </c>
      <c r="E149" s="156">
        <f>RES_hhdet_tes!E$95</f>
        <v>0</v>
      </c>
      <c r="F149" s="156">
        <f>RES_hhdet_tes!F$95</f>
        <v>0</v>
      </c>
      <c r="G149" s="156">
        <f>RES_hhdet_tes!G$95</f>
        <v>0</v>
      </c>
      <c r="H149" s="156">
        <f>RES_hhdet_tes!H$95</f>
        <v>0</v>
      </c>
      <c r="I149" s="156">
        <f>RES_hhdet_tes!I$95</f>
        <v>0</v>
      </c>
      <c r="J149" s="156">
        <f>RES_hhdet_tes!J$95</f>
        <v>0</v>
      </c>
      <c r="K149" s="156">
        <f>RES_hhdet_tes!K$95</f>
        <v>0</v>
      </c>
      <c r="L149" s="156">
        <f>RES_hhdet_tes!L$95</f>
        <v>0</v>
      </c>
      <c r="M149" s="156">
        <f>RES_hhdet_tes!M$95</f>
        <v>0</v>
      </c>
      <c r="N149" s="156">
        <f>RES_hhdet_tes!N$95</f>
        <v>0</v>
      </c>
      <c r="O149" s="156">
        <f>RES_hhdet_tes!O$95</f>
        <v>0</v>
      </c>
      <c r="P149" s="156">
        <f>RES_hhdet_tes!P$95</f>
        <v>0</v>
      </c>
      <c r="Q149" s="156">
        <f>RES_hhdet_tes!Q$95</f>
        <v>0</v>
      </c>
    </row>
    <row r="150" spans="1:17" ht="12" customHeight="1" x14ac:dyDescent="0.25">
      <c r="A150" s="163" t="s">
        <v>142</v>
      </c>
      <c r="B150" s="162">
        <f>RES_hhdet_tes!B$96</f>
        <v>0</v>
      </c>
      <c r="C150" s="162">
        <f>RES_hhdet_tes!C$96</f>
        <v>0</v>
      </c>
      <c r="D150" s="162">
        <f>RES_hhdet_tes!D$96</f>
        <v>0</v>
      </c>
      <c r="E150" s="162">
        <f>RES_hhdet_tes!E$96</f>
        <v>0</v>
      </c>
      <c r="F150" s="162">
        <f>RES_hhdet_tes!F$96</f>
        <v>0</v>
      </c>
      <c r="G150" s="162">
        <f>RES_hhdet_tes!G$96</f>
        <v>0</v>
      </c>
      <c r="H150" s="162">
        <f>RES_hhdet_tes!H$96</f>
        <v>0</v>
      </c>
      <c r="I150" s="162">
        <f>RES_hhdet_tes!I$96</f>
        <v>0</v>
      </c>
      <c r="J150" s="162">
        <f>RES_hhdet_tes!J$96</f>
        <v>0</v>
      </c>
      <c r="K150" s="162">
        <f>RES_hhdet_tes!K$96</f>
        <v>0</v>
      </c>
      <c r="L150" s="162">
        <f>RES_hhdet_tes!L$96</f>
        <v>0.56600942601540871</v>
      </c>
      <c r="M150" s="162">
        <f>RES_hhdet_tes!M$96</f>
        <v>0.55115965645982967</v>
      </c>
      <c r="N150" s="162">
        <f>RES_hhdet_tes!N$96</f>
        <v>0.57828384443128089</v>
      </c>
      <c r="O150" s="162">
        <f>RES_hhdet_tes!O$96</f>
        <v>0.58185854877301502</v>
      </c>
      <c r="P150" s="162">
        <f>RES_hhdet_tes!P$96</f>
        <v>0.6656319243237937</v>
      </c>
      <c r="Q150" s="162">
        <f>RES_hhdet_tes!Q$96</f>
        <v>0.67198682489130834</v>
      </c>
    </row>
    <row r="151" spans="1:17" ht="12" customHeight="1" x14ac:dyDescent="0.25">
      <c r="A151" s="161" t="s">
        <v>141</v>
      </c>
      <c r="B151" s="160">
        <f>SUM(B152:B153)</f>
        <v>0</v>
      </c>
      <c r="C151" s="160">
        <f t="shared" ref="C151:Q151" si="20">SUM(C152:C153)</f>
        <v>0</v>
      </c>
      <c r="D151" s="160">
        <f t="shared" si="20"/>
        <v>0</v>
      </c>
      <c r="E151" s="160">
        <f t="shared" si="20"/>
        <v>0</v>
      </c>
      <c r="F151" s="160">
        <f t="shared" si="20"/>
        <v>0</v>
      </c>
      <c r="G151" s="160">
        <f t="shared" si="20"/>
        <v>0</v>
      </c>
      <c r="H151" s="160">
        <f t="shared" si="20"/>
        <v>0</v>
      </c>
      <c r="I151" s="160">
        <f t="shared" si="20"/>
        <v>0</v>
      </c>
      <c r="J151" s="160">
        <f t="shared" si="20"/>
        <v>0</v>
      </c>
      <c r="K151" s="160">
        <f t="shared" si="20"/>
        <v>0</v>
      </c>
      <c r="L151" s="160">
        <f t="shared" si="20"/>
        <v>0.29698257167513908</v>
      </c>
      <c r="M151" s="160">
        <f t="shared" si="20"/>
        <v>0.30637795678968638</v>
      </c>
      <c r="N151" s="160">
        <f t="shared" si="20"/>
        <v>0.32472971223186753</v>
      </c>
      <c r="O151" s="160">
        <f t="shared" si="20"/>
        <v>0.3291260643126237</v>
      </c>
      <c r="P151" s="160">
        <f t="shared" si="20"/>
        <v>0.37909946140296091</v>
      </c>
      <c r="Q151" s="160">
        <f t="shared" si="20"/>
        <v>0.37038555621263308</v>
      </c>
    </row>
    <row r="152" spans="1:17" ht="12" customHeight="1" x14ac:dyDescent="0.25">
      <c r="A152" s="148" t="s">
        <v>60</v>
      </c>
      <c r="B152" s="156">
        <f>RES_hhdet_tes!B$98</f>
        <v>0</v>
      </c>
      <c r="C152" s="156">
        <f>RES_hhdet_tes!C$98</f>
        <v>0</v>
      </c>
      <c r="D152" s="156">
        <f>RES_hhdet_tes!D$98</f>
        <v>0</v>
      </c>
      <c r="E152" s="156">
        <f>RES_hhdet_tes!E$98</f>
        <v>0</v>
      </c>
      <c r="F152" s="156">
        <f>RES_hhdet_tes!F$98</f>
        <v>0</v>
      </c>
      <c r="G152" s="156">
        <f>RES_hhdet_tes!G$98</f>
        <v>0</v>
      </c>
      <c r="H152" s="156">
        <f>RES_hhdet_tes!H$98</f>
        <v>0</v>
      </c>
      <c r="I152" s="156">
        <f>RES_hhdet_tes!I$98</f>
        <v>0</v>
      </c>
      <c r="J152" s="156">
        <f>RES_hhdet_tes!J$98</f>
        <v>0</v>
      </c>
      <c r="K152" s="156">
        <f>RES_hhdet_tes!K$98</f>
        <v>0</v>
      </c>
      <c r="L152" s="156">
        <f>RES_hhdet_tes!L$98</f>
        <v>6.7598574868216847E-3</v>
      </c>
      <c r="M152" s="156">
        <f>RES_hhdet_tes!M$98</f>
        <v>6.797889824386158E-3</v>
      </c>
      <c r="N152" s="156">
        <f>RES_hhdet_tes!N$98</f>
        <v>7.1853351016117227E-3</v>
      </c>
      <c r="O152" s="156">
        <f>RES_hhdet_tes!O$98</f>
        <v>9.5284121739231415E-3</v>
      </c>
      <c r="P152" s="156">
        <f>RES_hhdet_tes!P$98</f>
        <v>1.0889156466008238E-2</v>
      </c>
      <c r="Q152" s="156">
        <f>RES_hhdet_tes!Q$98</f>
        <v>2.6497627003607253E-2</v>
      </c>
    </row>
    <row r="153" spans="1:17" ht="12" customHeight="1" x14ac:dyDescent="0.25">
      <c r="A153" s="148" t="s">
        <v>59</v>
      </c>
      <c r="B153" s="156">
        <f>RES_hhdet_tes!B$99</f>
        <v>0</v>
      </c>
      <c r="C153" s="156">
        <f>RES_hhdet_tes!C$99</f>
        <v>0</v>
      </c>
      <c r="D153" s="156">
        <f>RES_hhdet_tes!D$99</f>
        <v>0</v>
      </c>
      <c r="E153" s="156">
        <f>RES_hhdet_tes!E$99</f>
        <v>0</v>
      </c>
      <c r="F153" s="156">
        <f>RES_hhdet_tes!F$99</f>
        <v>0</v>
      </c>
      <c r="G153" s="156">
        <f>RES_hhdet_tes!G$99</f>
        <v>0</v>
      </c>
      <c r="H153" s="156">
        <f>RES_hhdet_tes!H$99</f>
        <v>0</v>
      </c>
      <c r="I153" s="156">
        <f>RES_hhdet_tes!I$99</f>
        <v>0</v>
      </c>
      <c r="J153" s="156">
        <f>RES_hhdet_tes!J$99</f>
        <v>0</v>
      </c>
      <c r="K153" s="156">
        <f>RES_hhdet_tes!K$99</f>
        <v>0</v>
      </c>
      <c r="L153" s="156">
        <f>RES_hhdet_tes!L$99</f>
        <v>0.29022271418831741</v>
      </c>
      <c r="M153" s="156">
        <f>RES_hhdet_tes!M$99</f>
        <v>0.29958006696530021</v>
      </c>
      <c r="N153" s="156">
        <f>RES_hhdet_tes!N$99</f>
        <v>0.31754437713025579</v>
      </c>
      <c r="O153" s="156">
        <f>RES_hhdet_tes!O$99</f>
        <v>0.31959765213870056</v>
      </c>
      <c r="P153" s="156">
        <f>RES_hhdet_tes!P$99</f>
        <v>0.36821030493695267</v>
      </c>
      <c r="Q153" s="156">
        <f>RES_hhdet_tes!Q$99</f>
        <v>0.34388792920902583</v>
      </c>
    </row>
    <row r="154" spans="1:17" ht="12" customHeight="1" x14ac:dyDescent="0.25">
      <c r="A154" s="158" t="s">
        <v>62</v>
      </c>
      <c r="B154" s="157">
        <f>SUM(B155:B157)</f>
        <v>0</v>
      </c>
      <c r="C154" s="157">
        <f t="shared" ref="C154:Q154" si="21">SUM(C155:C157)</f>
        <v>0</v>
      </c>
      <c r="D154" s="157">
        <f t="shared" si="21"/>
        <v>0</v>
      </c>
      <c r="E154" s="157">
        <f t="shared" si="21"/>
        <v>0</v>
      </c>
      <c r="F154" s="157">
        <f t="shared" si="21"/>
        <v>0</v>
      </c>
      <c r="G154" s="157">
        <f t="shared" si="21"/>
        <v>0</v>
      </c>
      <c r="H154" s="157">
        <f t="shared" si="21"/>
        <v>0</v>
      </c>
      <c r="I154" s="157">
        <f t="shared" si="21"/>
        <v>0</v>
      </c>
      <c r="J154" s="157">
        <f t="shared" si="21"/>
        <v>0</v>
      </c>
      <c r="K154" s="157">
        <f t="shared" si="21"/>
        <v>0</v>
      </c>
      <c r="L154" s="157">
        <f t="shared" si="21"/>
        <v>0.67440126238570719</v>
      </c>
      <c r="M154" s="157">
        <f t="shared" si="21"/>
        <v>0.67356507567424284</v>
      </c>
      <c r="N154" s="157">
        <f t="shared" si="21"/>
        <v>0.71182784267447974</v>
      </c>
      <c r="O154" s="157">
        <f t="shared" si="21"/>
        <v>0.7069109232507117</v>
      </c>
      <c r="P154" s="157">
        <f t="shared" si="21"/>
        <v>0.80808779005438836</v>
      </c>
      <c r="Q154" s="157">
        <f t="shared" si="21"/>
        <v>0.83997927355440138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0</v>
      </c>
      <c r="C156" s="156">
        <f>RES_hhdet_tes!C$102</f>
        <v>0</v>
      </c>
      <c r="D156" s="156">
        <f>RES_hhdet_tes!D$102</f>
        <v>0</v>
      </c>
      <c r="E156" s="156">
        <f>RES_hhdet_tes!E$102</f>
        <v>0</v>
      </c>
      <c r="F156" s="156">
        <f>RES_hhdet_tes!F$102</f>
        <v>0</v>
      </c>
      <c r="G156" s="156">
        <f>RES_hhdet_tes!G$102</f>
        <v>0</v>
      </c>
      <c r="H156" s="156">
        <f>RES_hhdet_tes!H$102</f>
        <v>0</v>
      </c>
      <c r="I156" s="156">
        <f>RES_hhdet_tes!I$102</f>
        <v>0</v>
      </c>
      <c r="J156" s="156">
        <f>RES_hhdet_tes!J$102</f>
        <v>0</v>
      </c>
      <c r="K156" s="156">
        <f>RES_hhdet_tes!K$102</f>
        <v>0</v>
      </c>
      <c r="L156" s="156">
        <f>RES_hhdet_tes!L$102</f>
        <v>0.28229315916887116</v>
      </c>
      <c r="M156" s="156">
        <f>RES_hhdet_tes!M$102</f>
        <v>0.24828333448490342</v>
      </c>
      <c r="N156" s="156">
        <f>RES_hhdet_tes!N$102</f>
        <v>0.24851806772625898</v>
      </c>
      <c r="O156" s="156">
        <f>RES_hhdet_tes!O$102</f>
        <v>0.21903806590255084</v>
      </c>
      <c r="P156" s="156">
        <f>RES_hhdet_tes!P$102</f>
        <v>0.20908890766468696</v>
      </c>
      <c r="Q156" s="156">
        <f>RES_hhdet_tes!Q$102</f>
        <v>0.1905393064208703</v>
      </c>
    </row>
    <row r="157" spans="1:17" ht="12" customHeight="1" x14ac:dyDescent="0.25">
      <c r="A157" s="29" t="s">
        <v>140</v>
      </c>
      <c r="B157" s="57">
        <f>RES_hhdet_tes!B$103</f>
        <v>0</v>
      </c>
      <c r="C157" s="57">
        <f>RES_hhdet_tes!C$103</f>
        <v>0</v>
      </c>
      <c r="D157" s="57">
        <f>RES_hhdet_tes!D$103</f>
        <v>0</v>
      </c>
      <c r="E157" s="57">
        <f>RES_hhdet_tes!E$103</f>
        <v>0</v>
      </c>
      <c r="F157" s="57">
        <f>RES_hhdet_tes!F$103</f>
        <v>0</v>
      </c>
      <c r="G157" s="57">
        <f>RES_hhdet_tes!G$103</f>
        <v>0</v>
      </c>
      <c r="H157" s="57">
        <f>RES_hhdet_tes!H$103</f>
        <v>0</v>
      </c>
      <c r="I157" s="57">
        <f>RES_hhdet_tes!I$103</f>
        <v>0</v>
      </c>
      <c r="J157" s="57">
        <f>RES_hhdet_tes!J$103</f>
        <v>0</v>
      </c>
      <c r="K157" s="57">
        <f>RES_hhdet_tes!K$103</f>
        <v>0</v>
      </c>
      <c r="L157" s="57">
        <f>RES_hhdet_tes!L$103</f>
        <v>0.39210810321683603</v>
      </c>
      <c r="M157" s="57">
        <f>RES_hhdet_tes!M$103</f>
        <v>0.42528174118933937</v>
      </c>
      <c r="N157" s="57">
        <f>RES_hhdet_tes!N$103</f>
        <v>0.46330977494822079</v>
      </c>
      <c r="O157" s="57">
        <f>RES_hhdet_tes!O$103</f>
        <v>0.48787285734816083</v>
      </c>
      <c r="P157" s="57">
        <f>RES_hhdet_tes!P$103</f>
        <v>0.59899888238970134</v>
      </c>
      <c r="Q157" s="57">
        <f>RES_hhdet_tes!Q$103</f>
        <v>0.64943996713353103</v>
      </c>
    </row>
    <row r="159" spans="1:17" ht="12" customHeight="1" x14ac:dyDescent="0.25">
      <c r="A159" s="152" t="s">
        <v>199</v>
      </c>
      <c r="B159" s="175" t="str">
        <f t="shared" ref="B159:Q174" si="22">IF(B135=0,"",B135/B111)</f>
        <v/>
      </c>
      <c r="C159" s="175" t="str">
        <f t="shared" si="22"/>
        <v/>
      </c>
      <c r="D159" s="175" t="str">
        <f t="shared" si="22"/>
        <v/>
      </c>
      <c r="E159" s="175" t="str">
        <f t="shared" si="22"/>
        <v/>
      </c>
      <c r="F159" s="175" t="str">
        <f t="shared" si="22"/>
        <v/>
      </c>
      <c r="G159" s="175" t="str">
        <f t="shared" si="22"/>
        <v/>
      </c>
      <c r="H159" s="175" t="str">
        <f t="shared" si="22"/>
        <v/>
      </c>
      <c r="I159" s="175" t="str">
        <f t="shared" si="22"/>
        <v/>
      </c>
      <c r="J159" s="175" t="str">
        <f t="shared" si="22"/>
        <v/>
      </c>
      <c r="K159" s="175" t="str">
        <f t="shared" si="22"/>
        <v/>
      </c>
      <c r="L159" s="175">
        <f t="shared" si="22"/>
        <v>0.81340043551138519</v>
      </c>
      <c r="M159" s="175">
        <f t="shared" si="22"/>
        <v>0.83938929666879336</v>
      </c>
      <c r="N159" s="175">
        <f t="shared" si="22"/>
        <v>0.84105922724663984</v>
      </c>
      <c r="O159" s="175">
        <f t="shared" si="22"/>
        <v>0.85788763056619188</v>
      </c>
      <c r="P159" s="175">
        <f t="shared" si="22"/>
        <v>0.86921495971821094</v>
      </c>
      <c r="Q159" s="175">
        <f t="shared" si="22"/>
        <v>0.86474411518854988</v>
      </c>
    </row>
    <row r="160" spans="1:17" ht="12" customHeight="1" x14ac:dyDescent="0.25">
      <c r="A160" s="158" t="s">
        <v>65</v>
      </c>
      <c r="B160" s="169" t="str">
        <f t="shared" si="22"/>
        <v/>
      </c>
      <c r="C160" s="169" t="str">
        <f t="shared" si="22"/>
        <v/>
      </c>
      <c r="D160" s="169" t="str">
        <f t="shared" si="22"/>
        <v/>
      </c>
      <c r="E160" s="169" t="str">
        <f t="shared" si="22"/>
        <v/>
      </c>
      <c r="F160" s="169" t="str">
        <f t="shared" si="22"/>
        <v/>
      </c>
      <c r="G160" s="169" t="str">
        <f t="shared" si="22"/>
        <v/>
      </c>
      <c r="H160" s="169" t="str">
        <f t="shared" si="22"/>
        <v/>
      </c>
      <c r="I160" s="169" t="str">
        <f t="shared" si="22"/>
        <v/>
      </c>
      <c r="J160" s="169" t="str">
        <f t="shared" si="22"/>
        <v/>
      </c>
      <c r="K160" s="169" t="str">
        <f t="shared" si="22"/>
        <v/>
      </c>
      <c r="L160" s="169">
        <f t="shared" si="22"/>
        <v>0.68216281343465079</v>
      </c>
      <c r="M160" s="169">
        <f t="shared" si="22"/>
        <v>0.68080770464000528</v>
      </c>
      <c r="N160" s="169">
        <f t="shared" si="22"/>
        <v>0.68088504622798152</v>
      </c>
      <c r="O160" s="169">
        <f t="shared" si="22"/>
        <v>0.67763974211769884</v>
      </c>
      <c r="P160" s="169">
        <f t="shared" si="22"/>
        <v>0.67400061436461256</v>
      </c>
      <c r="Q160" s="169">
        <f t="shared" si="22"/>
        <v>0.67593976057938066</v>
      </c>
    </row>
    <row r="161" spans="1:17" ht="12" customHeight="1" x14ac:dyDescent="0.25">
      <c r="A161" s="23" t="s">
        <v>157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 t="str">
        <f t="shared" si="22"/>
        <v/>
      </c>
      <c r="F161" s="73" t="str">
        <f t="shared" si="22"/>
        <v/>
      </c>
      <c r="G161" s="73" t="str">
        <f t="shared" si="22"/>
        <v/>
      </c>
      <c r="H161" s="73" t="str">
        <f t="shared" si="22"/>
        <v/>
      </c>
      <c r="I161" s="73" t="str">
        <f t="shared" si="22"/>
        <v/>
      </c>
      <c r="J161" s="73" t="str">
        <f t="shared" si="22"/>
        <v/>
      </c>
      <c r="K161" s="73" t="str">
        <f t="shared" si="22"/>
        <v/>
      </c>
      <c r="L161" s="73">
        <f t="shared" si="22"/>
        <v>0.67821838221365516</v>
      </c>
      <c r="M161" s="73">
        <f t="shared" si="22"/>
        <v>0.67820634276994041</v>
      </c>
      <c r="N161" s="73">
        <f t="shared" si="22"/>
        <v>0.67717240653642929</v>
      </c>
      <c r="O161" s="73">
        <f t="shared" si="22"/>
        <v>0.67710449201522671</v>
      </c>
      <c r="P161" s="73">
        <f t="shared" si="22"/>
        <v>0.67256926996692512</v>
      </c>
      <c r="Q161" s="73">
        <f t="shared" si="22"/>
        <v>0.67223253425153529</v>
      </c>
    </row>
    <row r="162" spans="1:17" ht="12" customHeight="1" x14ac:dyDescent="0.25">
      <c r="A162" s="23" t="s">
        <v>60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 t="str">
        <f t="shared" si="22"/>
        <v/>
      </c>
      <c r="F162" s="73" t="str">
        <f t="shared" si="22"/>
        <v/>
      </c>
      <c r="G162" s="73" t="str">
        <f t="shared" si="22"/>
        <v/>
      </c>
      <c r="H162" s="73" t="str">
        <f t="shared" si="22"/>
        <v/>
      </c>
      <c r="I162" s="73" t="str">
        <f t="shared" si="22"/>
        <v/>
      </c>
      <c r="J162" s="73" t="str">
        <f t="shared" si="22"/>
        <v/>
      </c>
      <c r="K162" s="73" t="str">
        <f t="shared" si="22"/>
        <v/>
      </c>
      <c r="L162" s="73">
        <f t="shared" si="22"/>
        <v>0.99999999999999967</v>
      </c>
      <c r="M162" s="73">
        <f t="shared" si="22"/>
        <v>1</v>
      </c>
      <c r="N162" s="73">
        <f t="shared" si="22"/>
        <v>1</v>
      </c>
      <c r="O162" s="73">
        <f t="shared" si="22"/>
        <v>0.99999999999999989</v>
      </c>
      <c r="P162" s="73">
        <f t="shared" si="22"/>
        <v>1.0000000000000002</v>
      </c>
      <c r="Q162" s="73">
        <f t="shared" si="22"/>
        <v>0.99999999999999989</v>
      </c>
    </row>
    <row r="163" spans="1:17" ht="12" customHeight="1" x14ac:dyDescent="0.25">
      <c r="A163" s="158" t="s">
        <v>112</v>
      </c>
      <c r="B163" s="169" t="str">
        <f t="shared" si="22"/>
        <v/>
      </c>
      <c r="C163" s="169" t="str">
        <f t="shared" si="22"/>
        <v/>
      </c>
      <c r="D163" s="169" t="str">
        <f t="shared" si="22"/>
        <v/>
      </c>
      <c r="E163" s="169" t="str">
        <f t="shared" si="22"/>
        <v/>
      </c>
      <c r="F163" s="169" t="str">
        <f t="shared" si="22"/>
        <v/>
      </c>
      <c r="G163" s="169" t="str">
        <f t="shared" si="22"/>
        <v/>
      </c>
      <c r="H163" s="169" t="str">
        <f t="shared" si="22"/>
        <v/>
      </c>
      <c r="I163" s="169" t="str">
        <f t="shared" si="22"/>
        <v/>
      </c>
      <c r="J163" s="169" t="str">
        <f t="shared" si="22"/>
        <v/>
      </c>
      <c r="K163" s="169" t="str">
        <f t="shared" si="22"/>
        <v/>
      </c>
      <c r="L163" s="169">
        <f t="shared" si="22"/>
        <v>2.5872674873730217</v>
      </c>
      <c r="M163" s="169">
        <f t="shared" si="22"/>
        <v>2.6246282411232937</v>
      </c>
      <c r="N163" s="169">
        <f t="shared" si="22"/>
        <v>2.6558724502552131</v>
      </c>
      <c r="O163" s="169">
        <f t="shared" si="22"/>
        <v>2.6723698682439898</v>
      </c>
      <c r="P163" s="169">
        <f t="shared" si="22"/>
        <v>2.7806187833301914</v>
      </c>
      <c r="Q163" s="169">
        <f t="shared" si="22"/>
        <v>2.8001013574205884</v>
      </c>
    </row>
    <row r="164" spans="1:17" ht="12" customHeight="1" x14ac:dyDescent="0.25">
      <c r="A164" s="23" t="s">
        <v>60</v>
      </c>
      <c r="B164" s="73" t="str">
        <f t="shared" si="22"/>
        <v/>
      </c>
      <c r="C164" s="73" t="str">
        <f t="shared" si="22"/>
        <v/>
      </c>
      <c r="D164" s="73" t="str">
        <f t="shared" si="22"/>
        <v/>
      </c>
      <c r="E164" s="73" t="str">
        <f t="shared" si="22"/>
        <v/>
      </c>
      <c r="F164" s="73" t="str">
        <f t="shared" si="22"/>
        <v/>
      </c>
      <c r="G164" s="73" t="str">
        <f t="shared" si="22"/>
        <v/>
      </c>
      <c r="H164" s="73" t="str">
        <f t="shared" si="22"/>
        <v/>
      </c>
      <c r="I164" s="73" t="str">
        <f t="shared" si="22"/>
        <v/>
      </c>
      <c r="J164" s="73" t="str">
        <f t="shared" si="22"/>
        <v/>
      </c>
      <c r="K164" s="73" t="str">
        <f t="shared" si="22"/>
        <v/>
      </c>
      <c r="L164" s="73">
        <f t="shared" si="22"/>
        <v>2.5872674873730217</v>
      </c>
      <c r="M164" s="73">
        <f t="shared" si="22"/>
        <v>2.6246282411232937</v>
      </c>
      <c r="N164" s="73">
        <f t="shared" si="22"/>
        <v>2.6558724502552131</v>
      </c>
      <c r="O164" s="73">
        <f t="shared" si="22"/>
        <v>2.6723698682439898</v>
      </c>
      <c r="P164" s="73">
        <f t="shared" si="22"/>
        <v>2.7806187833301914</v>
      </c>
      <c r="Q164" s="73">
        <f t="shared" si="22"/>
        <v>2.8001013574205884</v>
      </c>
    </row>
    <row r="165" spans="1:17" ht="12" customHeight="1" x14ac:dyDescent="0.25">
      <c r="A165" s="158" t="s">
        <v>63</v>
      </c>
      <c r="B165" s="169" t="str">
        <f t="shared" si="22"/>
        <v/>
      </c>
      <c r="C165" s="169" t="str">
        <f t="shared" si="22"/>
        <v/>
      </c>
      <c r="D165" s="169" t="str">
        <f t="shared" si="22"/>
        <v/>
      </c>
      <c r="E165" s="169" t="str">
        <f t="shared" si="22"/>
        <v/>
      </c>
      <c r="F165" s="169" t="str">
        <f t="shared" si="22"/>
        <v/>
      </c>
      <c r="G165" s="169" t="str">
        <f t="shared" si="22"/>
        <v/>
      </c>
      <c r="H165" s="169" t="str">
        <f t="shared" si="22"/>
        <v/>
      </c>
      <c r="I165" s="169" t="str">
        <f t="shared" si="22"/>
        <v/>
      </c>
      <c r="J165" s="169" t="str">
        <f t="shared" si="22"/>
        <v/>
      </c>
      <c r="K165" s="169" t="str">
        <f t="shared" si="22"/>
        <v/>
      </c>
      <c r="L165" s="169">
        <f t="shared" si="22"/>
        <v>0.72855737942040055</v>
      </c>
      <c r="M165" s="169">
        <f t="shared" si="22"/>
        <v>0.73246763847208873</v>
      </c>
      <c r="N165" s="169">
        <f t="shared" si="22"/>
        <v>0.73336790845892119</v>
      </c>
      <c r="O165" s="169">
        <f t="shared" si="22"/>
        <v>0.73319561672613776</v>
      </c>
      <c r="P165" s="169">
        <f t="shared" si="22"/>
        <v>0.73476412445948136</v>
      </c>
      <c r="Q165" s="169">
        <f t="shared" si="22"/>
        <v>0.72813167483145669</v>
      </c>
    </row>
    <row r="166" spans="1:17" ht="12" customHeight="1" x14ac:dyDescent="0.25">
      <c r="A166" s="167" t="s">
        <v>156</v>
      </c>
      <c r="B166" s="174" t="str">
        <f t="shared" si="22"/>
        <v/>
      </c>
      <c r="C166" s="174" t="str">
        <f t="shared" si="22"/>
        <v/>
      </c>
      <c r="D166" s="174" t="str">
        <f t="shared" si="22"/>
        <v/>
      </c>
      <c r="E166" s="174" t="str">
        <f t="shared" si="22"/>
        <v/>
      </c>
      <c r="F166" s="174" t="str">
        <f t="shared" si="22"/>
        <v/>
      </c>
      <c r="G166" s="174" t="str">
        <f t="shared" si="22"/>
        <v/>
      </c>
      <c r="H166" s="174" t="str">
        <f t="shared" si="22"/>
        <v/>
      </c>
      <c r="I166" s="174" t="str">
        <f t="shared" si="22"/>
        <v/>
      </c>
      <c r="J166" s="174" t="str">
        <f t="shared" si="22"/>
        <v/>
      </c>
      <c r="K166" s="174" t="str">
        <f t="shared" si="22"/>
        <v/>
      </c>
      <c r="L166" s="174" t="str">
        <f t="shared" si="22"/>
        <v/>
      </c>
      <c r="M166" s="174" t="str">
        <f t="shared" si="22"/>
        <v/>
      </c>
      <c r="N166" s="174" t="str">
        <f t="shared" si="22"/>
        <v/>
      </c>
      <c r="O166" s="174" t="str">
        <f t="shared" si="22"/>
        <v/>
      </c>
      <c r="P166" s="174" t="str">
        <f t="shared" si="22"/>
        <v/>
      </c>
      <c r="Q166" s="174" t="str">
        <f t="shared" si="22"/>
        <v/>
      </c>
    </row>
    <row r="167" spans="1:17" ht="12" customHeight="1" x14ac:dyDescent="0.25">
      <c r="A167" s="167" t="s">
        <v>155</v>
      </c>
      <c r="B167" s="174" t="str">
        <f t="shared" si="22"/>
        <v/>
      </c>
      <c r="C167" s="174" t="str">
        <f t="shared" si="22"/>
        <v/>
      </c>
      <c r="D167" s="174" t="str">
        <f t="shared" si="22"/>
        <v/>
      </c>
      <c r="E167" s="174" t="str">
        <f t="shared" si="22"/>
        <v/>
      </c>
      <c r="F167" s="174" t="str">
        <f t="shared" si="22"/>
        <v/>
      </c>
      <c r="G167" s="174" t="str">
        <f t="shared" si="22"/>
        <v/>
      </c>
      <c r="H167" s="174" t="str">
        <f t="shared" si="22"/>
        <v/>
      </c>
      <c r="I167" s="174" t="str">
        <f t="shared" si="22"/>
        <v/>
      </c>
      <c r="J167" s="174" t="str">
        <f t="shared" si="22"/>
        <v/>
      </c>
      <c r="K167" s="174" t="str">
        <f t="shared" si="22"/>
        <v/>
      </c>
      <c r="L167" s="174" t="str">
        <f t="shared" si="22"/>
        <v/>
      </c>
      <c r="M167" s="174" t="str">
        <f t="shared" si="22"/>
        <v/>
      </c>
      <c r="N167" s="174" t="str">
        <f t="shared" si="22"/>
        <v/>
      </c>
      <c r="O167" s="174" t="str">
        <f t="shared" si="22"/>
        <v/>
      </c>
      <c r="P167" s="174" t="str">
        <f t="shared" si="22"/>
        <v/>
      </c>
      <c r="Q167" s="174" t="str">
        <f t="shared" si="22"/>
        <v/>
      </c>
    </row>
    <row r="168" spans="1:17" ht="12" customHeight="1" x14ac:dyDescent="0.25">
      <c r="A168" s="166" t="s">
        <v>55</v>
      </c>
      <c r="B168" s="173" t="str">
        <f t="shared" si="22"/>
        <v/>
      </c>
      <c r="C168" s="173" t="str">
        <f t="shared" si="22"/>
        <v/>
      </c>
      <c r="D168" s="173" t="str">
        <f t="shared" si="22"/>
        <v/>
      </c>
      <c r="E168" s="173" t="str">
        <f t="shared" si="22"/>
        <v/>
      </c>
      <c r="F168" s="173" t="str">
        <f t="shared" si="22"/>
        <v/>
      </c>
      <c r="G168" s="173" t="str">
        <f t="shared" si="22"/>
        <v/>
      </c>
      <c r="H168" s="173" t="str">
        <f t="shared" si="22"/>
        <v/>
      </c>
      <c r="I168" s="173" t="str">
        <f t="shared" si="22"/>
        <v/>
      </c>
      <c r="J168" s="173" t="str">
        <f t="shared" si="22"/>
        <v/>
      </c>
      <c r="K168" s="173" t="str">
        <f t="shared" si="22"/>
        <v/>
      </c>
      <c r="L168" s="173" t="str">
        <f t="shared" si="22"/>
        <v/>
      </c>
      <c r="M168" s="173" t="str">
        <f t="shared" si="22"/>
        <v/>
      </c>
      <c r="N168" s="173" t="str">
        <f t="shared" si="22"/>
        <v/>
      </c>
      <c r="O168" s="173" t="str">
        <f t="shared" si="22"/>
        <v/>
      </c>
      <c r="P168" s="173" t="str">
        <f t="shared" si="22"/>
        <v/>
      </c>
      <c r="Q168" s="173" t="str">
        <f t="shared" si="22"/>
        <v/>
      </c>
    </row>
    <row r="169" spans="1:17" ht="12" customHeight="1" x14ac:dyDescent="0.25">
      <c r="A169" s="147" t="s">
        <v>59</v>
      </c>
      <c r="B169" s="172" t="str">
        <f t="shared" si="22"/>
        <v/>
      </c>
      <c r="C169" s="172" t="str">
        <f t="shared" si="22"/>
        <v/>
      </c>
      <c r="D169" s="172" t="str">
        <f t="shared" si="22"/>
        <v/>
      </c>
      <c r="E169" s="172" t="str">
        <f t="shared" si="22"/>
        <v/>
      </c>
      <c r="F169" s="172" t="str">
        <f t="shared" si="22"/>
        <v/>
      </c>
      <c r="G169" s="172" t="str">
        <f t="shared" si="22"/>
        <v/>
      </c>
      <c r="H169" s="172" t="str">
        <f t="shared" si="22"/>
        <v/>
      </c>
      <c r="I169" s="172" t="str">
        <f t="shared" si="22"/>
        <v/>
      </c>
      <c r="J169" s="172" t="str">
        <f t="shared" si="22"/>
        <v/>
      </c>
      <c r="K169" s="172" t="str">
        <f t="shared" si="22"/>
        <v/>
      </c>
      <c r="L169" s="172" t="str">
        <f t="shared" si="22"/>
        <v/>
      </c>
      <c r="M169" s="172" t="str">
        <f t="shared" si="22"/>
        <v/>
      </c>
      <c r="N169" s="172" t="str">
        <f t="shared" si="22"/>
        <v/>
      </c>
      <c r="O169" s="172" t="str">
        <f t="shared" si="22"/>
        <v/>
      </c>
      <c r="P169" s="172" t="str">
        <f t="shared" si="22"/>
        <v/>
      </c>
      <c r="Q169" s="172" t="str">
        <f t="shared" si="22"/>
        <v/>
      </c>
    </row>
    <row r="170" spans="1:17" ht="12" customHeight="1" x14ac:dyDescent="0.25">
      <c r="A170" s="163" t="s">
        <v>144</v>
      </c>
      <c r="B170" s="171" t="str">
        <f t="shared" si="22"/>
        <v/>
      </c>
      <c r="C170" s="171" t="str">
        <f t="shared" si="22"/>
        <v/>
      </c>
      <c r="D170" s="171" t="str">
        <f t="shared" si="22"/>
        <v/>
      </c>
      <c r="E170" s="171" t="str">
        <f t="shared" si="22"/>
        <v/>
      </c>
      <c r="F170" s="171" t="str">
        <f t="shared" si="22"/>
        <v/>
      </c>
      <c r="G170" s="171" t="str">
        <f t="shared" si="22"/>
        <v/>
      </c>
      <c r="H170" s="171" t="str">
        <f t="shared" si="22"/>
        <v/>
      </c>
      <c r="I170" s="171" t="str">
        <f t="shared" si="22"/>
        <v/>
      </c>
      <c r="J170" s="171" t="str">
        <f t="shared" si="22"/>
        <v/>
      </c>
      <c r="K170" s="171" t="str">
        <f t="shared" si="22"/>
        <v/>
      </c>
      <c r="L170" s="171" t="str">
        <f t="shared" si="22"/>
        <v/>
      </c>
      <c r="M170" s="171" t="str">
        <f t="shared" si="22"/>
        <v/>
      </c>
      <c r="N170" s="171" t="str">
        <f t="shared" si="22"/>
        <v/>
      </c>
      <c r="O170" s="171" t="str">
        <f t="shared" si="22"/>
        <v/>
      </c>
      <c r="P170" s="171" t="str">
        <f t="shared" si="22"/>
        <v/>
      </c>
      <c r="Q170" s="171" t="str">
        <f t="shared" si="22"/>
        <v/>
      </c>
    </row>
    <row r="171" spans="1:17" ht="12" customHeight="1" x14ac:dyDescent="0.25">
      <c r="A171" s="161" t="s">
        <v>143</v>
      </c>
      <c r="B171" s="170" t="str">
        <f t="shared" si="22"/>
        <v/>
      </c>
      <c r="C171" s="170" t="str">
        <f t="shared" si="22"/>
        <v/>
      </c>
      <c r="D171" s="170" t="str">
        <f t="shared" si="22"/>
        <v/>
      </c>
      <c r="E171" s="170" t="str">
        <f t="shared" si="22"/>
        <v/>
      </c>
      <c r="F171" s="170" t="str">
        <f t="shared" si="22"/>
        <v/>
      </c>
      <c r="G171" s="170" t="str">
        <f t="shared" si="22"/>
        <v/>
      </c>
      <c r="H171" s="170" t="str">
        <f t="shared" si="22"/>
        <v/>
      </c>
      <c r="I171" s="170" t="str">
        <f t="shared" si="22"/>
        <v/>
      </c>
      <c r="J171" s="170" t="str">
        <f t="shared" si="22"/>
        <v/>
      </c>
      <c r="K171" s="170" t="str">
        <f t="shared" si="22"/>
        <v/>
      </c>
      <c r="L171" s="170" t="str">
        <f t="shared" si="22"/>
        <v/>
      </c>
      <c r="M171" s="170" t="str">
        <f t="shared" si="22"/>
        <v/>
      </c>
      <c r="N171" s="170" t="str">
        <f t="shared" si="22"/>
        <v/>
      </c>
      <c r="O171" s="170" t="str">
        <f t="shared" si="22"/>
        <v/>
      </c>
      <c r="P171" s="170" t="str">
        <f t="shared" si="22"/>
        <v/>
      </c>
      <c r="Q171" s="170" t="str">
        <f t="shared" si="22"/>
        <v/>
      </c>
    </row>
    <row r="172" spans="1:17" ht="12" customHeight="1" x14ac:dyDescent="0.25">
      <c r="A172" s="148" t="s">
        <v>57</v>
      </c>
      <c r="B172" s="73" t="str">
        <f t="shared" si="22"/>
        <v/>
      </c>
      <c r="C172" s="73" t="str">
        <f t="shared" si="22"/>
        <v/>
      </c>
      <c r="D172" s="73" t="str">
        <f t="shared" si="22"/>
        <v/>
      </c>
      <c r="E172" s="73" t="str">
        <f t="shared" si="22"/>
        <v/>
      </c>
      <c r="F172" s="73" t="str">
        <f t="shared" si="22"/>
        <v/>
      </c>
      <c r="G172" s="73" t="str">
        <f t="shared" si="22"/>
        <v/>
      </c>
      <c r="H172" s="73" t="str">
        <f t="shared" si="22"/>
        <v/>
      </c>
      <c r="I172" s="73" t="str">
        <f t="shared" si="22"/>
        <v/>
      </c>
      <c r="J172" s="73" t="str">
        <f t="shared" si="22"/>
        <v/>
      </c>
      <c r="K172" s="73" t="str">
        <f t="shared" si="22"/>
        <v/>
      </c>
      <c r="L172" s="73" t="str">
        <f t="shared" si="22"/>
        <v/>
      </c>
      <c r="M172" s="73" t="str">
        <f t="shared" si="22"/>
        <v/>
      </c>
      <c r="N172" s="73" t="str">
        <f t="shared" si="22"/>
        <v/>
      </c>
      <c r="O172" s="73" t="str">
        <f t="shared" si="22"/>
        <v/>
      </c>
      <c r="P172" s="73" t="str">
        <f t="shared" si="22"/>
        <v/>
      </c>
      <c r="Q172" s="73" t="str">
        <f t="shared" si="22"/>
        <v/>
      </c>
    </row>
    <row r="173" spans="1:17" ht="12" customHeight="1" x14ac:dyDescent="0.25">
      <c r="A173" s="148" t="s">
        <v>59</v>
      </c>
      <c r="B173" s="73" t="str">
        <f t="shared" si="22"/>
        <v/>
      </c>
      <c r="C173" s="73" t="str">
        <f t="shared" si="22"/>
        <v/>
      </c>
      <c r="D173" s="73" t="str">
        <f t="shared" si="22"/>
        <v/>
      </c>
      <c r="E173" s="73" t="str">
        <f t="shared" si="22"/>
        <v/>
      </c>
      <c r="F173" s="73" t="str">
        <f t="shared" si="22"/>
        <v/>
      </c>
      <c r="G173" s="73" t="str">
        <f t="shared" si="22"/>
        <v/>
      </c>
      <c r="H173" s="73" t="str">
        <f t="shared" si="22"/>
        <v/>
      </c>
      <c r="I173" s="73" t="str">
        <f t="shared" si="22"/>
        <v/>
      </c>
      <c r="J173" s="73" t="str">
        <f t="shared" si="22"/>
        <v/>
      </c>
      <c r="K173" s="73" t="str">
        <f t="shared" si="22"/>
        <v/>
      </c>
      <c r="L173" s="73" t="str">
        <f t="shared" si="22"/>
        <v/>
      </c>
      <c r="M173" s="73" t="str">
        <f t="shared" si="22"/>
        <v/>
      </c>
      <c r="N173" s="73" t="str">
        <f t="shared" si="22"/>
        <v/>
      </c>
      <c r="O173" s="73" t="str">
        <f t="shared" si="22"/>
        <v/>
      </c>
      <c r="P173" s="73" t="str">
        <f t="shared" si="22"/>
        <v/>
      </c>
      <c r="Q173" s="73" t="str">
        <f t="shared" si="22"/>
        <v/>
      </c>
    </row>
    <row r="174" spans="1:17" ht="12" customHeight="1" x14ac:dyDescent="0.25">
      <c r="A174" s="163" t="s">
        <v>142</v>
      </c>
      <c r="B174" s="171" t="str">
        <f t="shared" si="22"/>
        <v/>
      </c>
      <c r="C174" s="171" t="str">
        <f t="shared" si="22"/>
        <v/>
      </c>
      <c r="D174" s="171" t="str">
        <f t="shared" si="22"/>
        <v/>
      </c>
      <c r="E174" s="171" t="str">
        <f t="shared" si="22"/>
        <v/>
      </c>
      <c r="F174" s="171" t="str">
        <f t="shared" si="22"/>
        <v/>
      </c>
      <c r="G174" s="171" t="str">
        <f t="shared" si="22"/>
        <v/>
      </c>
      <c r="H174" s="171" t="str">
        <f t="shared" si="22"/>
        <v/>
      </c>
      <c r="I174" s="171" t="str">
        <f t="shared" si="22"/>
        <v/>
      </c>
      <c r="J174" s="171" t="str">
        <f t="shared" si="22"/>
        <v/>
      </c>
      <c r="K174" s="171" t="str">
        <f t="shared" si="22"/>
        <v/>
      </c>
      <c r="L174" s="171">
        <f t="shared" si="22"/>
        <v>0.64046735727161541</v>
      </c>
      <c r="M174" s="171">
        <f t="shared" si="22"/>
        <v>0.64046735727161552</v>
      </c>
      <c r="N174" s="171">
        <f t="shared" si="22"/>
        <v>0.64070850353460174</v>
      </c>
      <c r="O174" s="171">
        <f t="shared" si="22"/>
        <v>0.64079783219193032</v>
      </c>
      <c r="P174" s="171">
        <f t="shared" si="22"/>
        <v>0.64205899200014127</v>
      </c>
      <c r="Q174" s="171">
        <f t="shared" ref="Q174" si="23">IF(Q150=0,"",Q150/Q126)</f>
        <v>0.64213553293935399</v>
      </c>
    </row>
    <row r="175" spans="1:17" ht="12" customHeight="1" x14ac:dyDescent="0.25">
      <c r="A175" s="161" t="s">
        <v>141</v>
      </c>
      <c r="B175" s="170" t="str">
        <f t="shared" ref="B175:Q181" si="24">IF(B151=0,"",B151/B127)</f>
        <v/>
      </c>
      <c r="C175" s="170" t="str">
        <f t="shared" si="24"/>
        <v/>
      </c>
      <c r="D175" s="170" t="str">
        <f t="shared" si="24"/>
        <v/>
      </c>
      <c r="E175" s="170" t="str">
        <f t="shared" si="24"/>
        <v/>
      </c>
      <c r="F175" s="170" t="str">
        <f t="shared" si="24"/>
        <v/>
      </c>
      <c r="G175" s="170" t="str">
        <f t="shared" si="24"/>
        <v/>
      </c>
      <c r="H175" s="170" t="str">
        <f t="shared" si="24"/>
        <v/>
      </c>
      <c r="I175" s="170" t="str">
        <f t="shared" si="24"/>
        <v/>
      </c>
      <c r="J175" s="170" t="str">
        <f t="shared" si="24"/>
        <v/>
      </c>
      <c r="K175" s="170" t="str">
        <f t="shared" si="24"/>
        <v/>
      </c>
      <c r="L175" s="170">
        <f t="shared" si="24"/>
        <v>0.98738364694577296</v>
      </c>
      <c r="M175" s="170">
        <f t="shared" si="24"/>
        <v>0.9877010896792553</v>
      </c>
      <c r="N175" s="170">
        <f t="shared" si="24"/>
        <v>0.98775674937555347</v>
      </c>
      <c r="O175" s="170">
        <f t="shared" si="24"/>
        <v>0.98404313055974069</v>
      </c>
      <c r="P175" s="170">
        <f t="shared" si="24"/>
        <v>0.98430332074231619</v>
      </c>
      <c r="Q175" s="170">
        <f t="shared" si="24"/>
        <v>0.96183120832895974</v>
      </c>
    </row>
    <row r="176" spans="1:17" ht="12" customHeight="1" x14ac:dyDescent="0.25">
      <c r="A176" s="148" t="s">
        <v>60</v>
      </c>
      <c r="B176" s="73" t="str">
        <f t="shared" si="24"/>
        <v/>
      </c>
      <c r="C176" s="73" t="str">
        <f t="shared" si="24"/>
        <v/>
      </c>
      <c r="D176" s="73" t="str">
        <f t="shared" si="24"/>
        <v/>
      </c>
      <c r="E176" s="73" t="str">
        <f t="shared" si="24"/>
        <v/>
      </c>
      <c r="F176" s="73" t="str">
        <f t="shared" si="24"/>
        <v/>
      </c>
      <c r="G176" s="73" t="str">
        <f t="shared" si="24"/>
        <v/>
      </c>
      <c r="H176" s="73" t="str">
        <f t="shared" si="24"/>
        <v/>
      </c>
      <c r="I176" s="73" t="str">
        <f t="shared" si="24"/>
        <v/>
      </c>
      <c r="J176" s="73" t="str">
        <f t="shared" si="24"/>
        <v/>
      </c>
      <c r="K176" s="73" t="str">
        <f t="shared" si="24"/>
        <v/>
      </c>
      <c r="L176" s="73">
        <f t="shared" si="24"/>
        <v>0.64046735727161874</v>
      </c>
      <c r="M176" s="73">
        <f t="shared" si="24"/>
        <v>0.64052930042904044</v>
      </c>
      <c r="N176" s="73">
        <f t="shared" si="24"/>
        <v>0.64095479280350764</v>
      </c>
      <c r="O176" s="73">
        <f t="shared" si="24"/>
        <v>0.64097939853825681</v>
      </c>
      <c r="P176" s="73">
        <f t="shared" si="24"/>
        <v>0.64301029639669605</v>
      </c>
      <c r="Q176" s="73">
        <f t="shared" si="24"/>
        <v>0.64321173261993558</v>
      </c>
    </row>
    <row r="177" spans="1:17" ht="12" customHeight="1" x14ac:dyDescent="0.25">
      <c r="A177" s="148" t="s">
        <v>59</v>
      </c>
      <c r="B177" s="73" t="str">
        <f t="shared" si="24"/>
        <v/>
      </c>
      <c r="C177" s="73" t="str">
        <f t="shared" si="24"/>
        <v/>
      </c>
      <c r="D177" s="73" t="str">
        <f t="shared" si="24"/>
        <v/>
      </c>
      <c r="E177" s="73" t="str">
        <f t="shared" si="24"/>
        <v/>
      </c>
      <c r="F177" s="73" t="str">
        <f t="shared" si="24"/>
        <v/>
      </c>
      <c r="G177" s="73" t="str">
        <f t="shared" si="24"/>
        <v/>
      </c>
      <c r="H177" s="73" t="str">
        <f t="shared" si="24"/>
        <v/>
      </c>
      <c r="I177" s="73" t="str">
        <f t="shared" si="24"/>
        <v/>
      </c>
      <c r="J177" s="73" t="str">
        <f t="shared" si="24"/>
        <v/>
      </c>
      <c r="K177" s="73" t="str">
        <f t="shared" si="24"/>
        <v/>
      </c>
      <c r="L177" s="73">
        <f t="shared" si="24"/>
        <v>1</v>
      </c>
      <c r="M177" s="73">
        <f t="shared" si="24"/>
        <v>1.0000000000000002</v>
      </c>
      <c r="N177" s="73">
        <f t="shared" si="24"/>
        <v>1</v>
      </c>
      <c r="O177" s="73">
        <f t="shared" si="24"/>
        <v>0.99999999999999967</v>
      </c>
      <c r="P177" s="73">
        <f t="shared" si="24"/>
        <v>1</v>
      </c>
      <c r="Q177" s="73">
        <f t="shared" si="24"/>
        <v>1.0000000000000002</v>
      </c>
    </row>
    <row r="178" spans="1:17" ht="12" customHeight="1" x14ac:dyDescent="0.25">
      <c r="A178" s="158" t="s">
        <v>62</v>
      </c>
      <c r="B178" s="169" t="str">
        <f t="shared" si="24"/>
        <v/>
      </c>
      <c r="C178" s="169" t="str">
        <f t="shared" si="24"/>
        <v/>
      </c>
      <c r="D178" s="169" t="str">
        <f t="shared" si="24"/>
        <v/>
      </c>
      <c r="E178" s="169" t="str">
        <f t="shared" si="24"/>
        <v/>
      </c>
      <c r="F178" s="169" t="str">
        <f t="shared" si="24"/>
        <v/>
      </c>
      <c r="G178" s="169" t="str">
        <f t="shared" si="24"/>
        <v/>
      </c>
      <c r="H178" s="169" t="str">
        <f t="shared" si="24"/>
        <v/>
      </c>
      <c r="I178" s="169" t="str">
        <f t="shared" si="24"/>
        <v/>
      </c>
      <c r="J178" s="169" t="str">
        <f t="shared" si="24"/>
        <v/>
      </c>
      <c r="K178" s="169" t="str">
        <f t="shared" si="24"/>
        <v/>
      </c>
      <c r="L178" s="169">
        <f t="shared" si="24"/>
        <v>0.63016155061383461</v>
      </c>
      <c r="M178" s="169">
        <f t="shared" si="24"/>
        <v>0.64957706805343707</v>
      </c>
      <c r="N178" s="169">
        <f t="shared" si="24"/>
        <v>0.65755189841640682</v>
      </c>
      <c r="O178" s="169">
        <f t="shared" si="24"/>
        <v>0.67417110481253861</v>
      </c>
      <c r="P178" s="169">
        <f t="shared" si="24"/>
        <v>0.69748193439159356</v>
      </c>
      <c r="Q178" s="169">
        <f t="shared" si="24"/>
        <v>0.71255136761793303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 t="str">
        <f t="shared" si="24"/>
        <v/>
      </c>
      <c r="C180" s="73" t="str">
        <f t="shared" si="24"/>
        <v/>
      </c>
      <c r="D180" s="73" t="str">
        <f t="shared" si="24"/>
        <v/>
      </c>
      <c r="E180" s="73" t="str">
        <f t="shared" si="24"/>
        <v/>
      </c>
      <c r="F180" s="73" t="str">
        <f t="shared" si="24"/>
        <v/>
      </c>
      <c r="G180" s="73" t="str">
        <f t="shared" si="24"/>
        <v/>
      </c>
      <c r="H180" s="73" t="str">
        <f t="shared" si="24"/>
        <v/>
      </c>
      <c r="I180" s="73" t="str">
        <f t="shared" si="24"/>
        <v/>
      </c>
      <c r="J180" s="73" t="str">
        <f t="shared" si="24"/>
        <v/>
      </c>
      <c r="K180" s="73" t="str">
        <f t="shared" si="24"/>
        <v/>
      </c>
      <c r="L180" s="73">
        <f t="shared" si="24"/>
        <v>0.46791868877019682</v>
      </c>
      <c r="M180" s="73">
        <f t="shared" si="24"/>
        <v>0.4679186887701971</v>
      </c>
      <c r="N180" s="73">
        <f t="shared" si="24"/>
        <v>0.46791966388295253</v>
      </c>
      <c r="O180" s="73">
        <f t="shared" si="24"/>
        <v>0.46791979555687063</v>
      </c>
      <c r="P180" s="73">
        <f t="shared" si="24"/>
        <v>0.46791984215841503</v>
      </c>
      <c r="Q180" s="73">
        <f t="shared" si="24"/>
        <v>0.46792005706841122</v>
      </c>
    </row>
    <row r="181" spans="1:17" ht="12" customHeight="1" x14ac:dyDescent="0.25">
      <c r="A181" s="29" t="s">
        <v>140</v>
      </c>
      <c r="B181" s="65" t="str">
        <f t="shared" si="24"/>
        <v/>
      </c>
      <c r="C181" s="65" t="str">
        <f t="shared" si="24"/>
        <v/>
      </c>
      <c r="D181" s="65" t="str">
        <f t="shared" si="24"/>
        <v/>
      </c>
      <c r="E181" s="65" t="str">
        <f t="shared" si="24"/>
        <v/>
      </c>
      <c r="F181" s="65" t="str">
        <f t="shared" si="24"/>
        <v/>
      </c>
      <c r="G181" s="65" t="str">
        <f t="shared" si="24"/>
        <v/>
      </c>
      <c r="H181" s="65" t="str">
        <f t="shared" si="24"/>
        <v/>
      </c>
      <c r="I181" s="65" t="str">
        <f t="shared" si="24"/>
        <v/>
      </c>
      <c r="J181" s="65" t="str">
        <f t="shared" si="24"/>
        <v/>
      </c>
      <c r="K181" s="65" t="str">
        <f t="shared" si="24"/>
        <v/>
      </c>
      <c r="L181" s="65">
        <f t="shared" si="24"/>
        <v>0.8397965745684669</v>
      </c>
      <c r="M181" s="65">
        <f t="shared" si="24"/>
        <v>0.83995233063365748</v>
      </c>
      <c r="N181" s="65">
        <f t="shared" si="24"/>
        <v>0.84019725183714944</v>
      </c>
      <c r="O181" s="65">
        <f t="shared" si="24"/>
        <v>0.84050393898955855</v>
      </c>
      <c r="P181" s="65">
        <f t="shared" si="24"/>
        <v>0.84160840757924427</v>
      </c>
      <c r="Q181" s="65">
        <f t="shared" si="24"/>
        <v>0.8416485375507281</v>
      </c>
    </row>
    <row r="183" spans="1:17" ht="12" customHeight="1" x14ac:dyDescent="0.25">
      <c r="A183" s="152" t="s">
        <v>121</v>
      </c>
      <c r="B183" s="168">
        <f>SUM(B184,B187,B189,B202)</f>
        <v>0</v>
      </c>
      <c r="C183" s="168">
        <f t="shared" ref="C183:Q183" si="25">SUM(C184,C187,C189,C202)</f>
        <v>0</v>
      </c>
      <c r="D183" s="168">
        <f t="shared" si="25"/>
        <v>0</v>
      </c>
      <c r="E183" s="168">
        <f t="shared" si="25"/>
        <v>0</v>
      </c>
      <c r="F183" s="168">
        <f t="shared" si="25"/>
        <v>0</v>
      </c>
      <c r="G183" s="168">
        <f t="shared" si="25"/>
        <v>0</v>
      </c>
      <c r="H183" s="168">
        <f t="shared" si="25"/>
        <v>0</v>
      </c>
      <c r="I183" s="168">
        <f t="shared" si="25"/>
        <v>0</v>
      </c>
      <c r="J183" s="168">
        <f t="shared" si="25"/>
        <v>0</v>
      </c>
      <c r="K183" s="168">
        <f t="shared" si="25"/>
        <v>0</v>
      </c>
      <c r="L183" s="168">
        <f t="shared" si="25"/>
        <v>1.5938283127953026</v>
      </c>
      <c r="M183" s="168">
        <f t="shared" si="25"/>
        <v>1.4018087057523776</v>
      </c>
      <c r="N183" s="168">
        <f t="shared" si="25"/>
        <v>1.4031310865419393</v>
      </c>
      <c r="O183" s="168">
        <f t="shared" si="25"/>
        <v>1.2366868764501624</v>
      </c>
      <c r="P183" s="168">
        <f t="shared" si="25"/>
        <v>1.1805139042943635</v>
      </c>
      <c r="Q183" s="168">
        <f t="shared" si="25"/>
        <v>1.0757825450768277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0</v>
      </c>
      <c r="C189" s="157">
        <f>RES_hhdet_emi!C$87</f>
        <v>0</v>
      </c>
      <c r="D189" s="157">
        <f>RES_hhdet_emi!D$87</f>
        <v>0</v>
      </c>
      <c r="E189" s="157">
        <f>RES_hhdet_emi!E$87</f>
        <v>0</v>
      </c>
      <c r="F189" s="157">
        <f>RES_hhdet_emi!F$87</f>
        <v>0</v>
      </c>
      <c r="G189" s="157">
        <f>RES_hhdet_emi!G$87</f>
        <v>0</v>
      </c>
      <c r="H189" s="157">
        <f>RES_hhdet_emi!H$87</f>
        <v>0</v>
      </c>
      <c r="I189" s="157">
        <f>RES_hhdet_emi!I$87</f>
        <v>0</v>
      </c>
      <c r="J189" s="157">
        <f>RES_hhdet_emi!J$87</f>
        <v>0</v>
      </c>
      <c r="K189" s="157">
        <f>RES_hhdet_emi!K$87</f>
        <v>0</v>
      </c>
      <c r="L189" s="157">
        <f>RES_hhdet_emi!L$87</f>
        <v>0</v>
      </c>
      <c r="M189" s="157">
        <f>RES_hhdet_emi!M$87</f>
        <v>0</v>
      </c>
      <c r="N189" s="157">
        <f>RES_hhdet_emi!N$87</f>
        <v>0</v>
      </c>
      <c r="O189" s="157">
        <f>RES_hhdet_emi!O$87</f>
        <v>0</v>
      </c>
      <c r="P189" s="157">
        <f>RES_hhdet_emi!P$87</f>
        <v>0</v>
      </c>
      <c r="Q189" s="157">
        <f>RES_hhdet_emi!Q$87</f>
        <v>0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0</v>
      </c>
      <c r="C194" s="162">
        <f>RES_hhdet_emi!C$92</f>
        <v>0</v>
      </c>
      <c r="D194" s="162">
        <f>RES_hhdet_emi!D$92</f>
        <v>0</v>
      </c>
      <c r="E194" s="162">
        <f>RES_hhdet_emi!E$92</f>
        <v>0</v>
      </c>
      <c r="F194" s="162">
        <f>RES_hhdet_emi!F$92</f>
        <v>0</v>
      </c>
      <c r="G194" s="162">
        <f>RES_hhdet_emi!G$92</f>
        <v>0</v>
      </c>
      <c r="H194" s="162">
        <f>RES_hhdet_emi!H$92</f>
        <v>0</v>
      </c>
      <c r="I194" s="162">
        <f>RES_hhdet_emi!I$92</f>
        <v>0</v>
      </c>
      <c r="J194" s="162">
        <f>RES_hhdet_emi!J$92</f>
        <v>0</v>
      </c>
      <c r="K194" s="162">
        <f>RES_hhdet_emi!K$92</f>
        <v>0</v>
      </c>
      <c r="L194" s="162">
        <f>RES_hhdet_emi!L$92</f>
        <v>0</v>
      </c>
      <c r="M194" s="162">
        <f>RES_hhdet_emi!M$92</f>
        <v>0</v>
      </c>
      <c r="N194" s="162">
        <f>RES_hhdet_emi!N$92</f>
        <v>0</v>
      </c>
      <c r="O194" s="162">
        <f>RES_hhdet_emi!O$92</f>
        <v>0</v>
      </c>
      <c r="P194" s="162">
        <f>RES_hhdet_emi!P$92</f>
        <v>0</v>
      </c>
      <c r="Q194" s="162">
        <f>RES_hhdet_emi!Q$92</f>
        <v>0</v>
      </c>
    </row>
    <row r="195" spans="1:17" ht="12" customHeight="1" x14ac:dyDescent="0.25">
      <c r="A195" s="161" t="s">
        <v>143</v>
      </c>
      <c r="B195" s="160">
        <f>SUM(B196:B197)</f>
        <v>0</v>
      </c>
      <c r="C195" s="160">
        <f t="shared" ref="C195:Q195" si="29">SUM(C196:C197)</f>
        <v>0</v>
      </c>
      <c r="D195" s="160">
        <f t="shared" si="29"/>
        <v>0</v>
      </c>
      <c r="E195" s="160">
        <f t="shared" si="29"/>
        <v>0</v>
      </c>
      <c r="F195" s="160">
        <f t="shared" si="29"/>
        <v>0</v>
      </c>
      <c r="G195" s="160">
        <f t="shared" si="29"/>
        <v>0</v>
      </c>
      <c r="H195" s="160">
        <f t="shared" si="29"/>
        <v>0</v>
      </c>
      <c r="I195" s="160">
        <f t="shared" si="29"/>
        <v>0</v>
      </c>
      <c r="J195" s="160">
        <f t="shared" si="29"/>
        <v>0</v>
      </c>
      <c r="K195" s="160">
        <f t="shared" si="29"/>
        <v>0</v>
      </c>
      <c r="L195" s="160">
        <f t="shared" si="29"/>
        <v>0</v>
      </c>
      <c r="M195" s="160">
        <f t="shared" si="29"/>
        <v>0</v>
      </c>
      <c r="N195" s="160">
        <f t="shared" si="29"/>
        <v>0</v>
      </c>
      <c r="O195" s="160">
        <f t="shared" si="29"/>
        <v>0</v>
      </c>
      <c r="P195" s="160">
        <f t="shared" si="29"/>
        <v>0</v>
      </c>
      <c r="Q195" s="160">
        <f t="shared" si="29"/>
        <v>0</v>
      </c>
    </row>
    <row r="196" spans="1:17" ht="12" customHeight="1" x14ac:dyDescent="0.25">
      <c r="A196" s="148" t="s">
        <v>57</v>
      </c>
      <c r="B196" s="156">
        <f>RES_hhdet_emi!B$94</f>
        <v>0</v>
      </c>
      <c r="C196" s="156">
        <f>RES_hhdet_emi!C$94</f>
        <v>0</v>
      </c>
      <c r="D196" s="156">
        <f>RES_hhdet_emi!D$94</f>
        <v>0</v>
      </c>
      <c r="E196" s="156">
        <f>RES_hhdet_emi!E$94</f>
        <v>0</v>
      </c>
      <c r="F196" s="156">
        <f>RES_hhdet_emi!F$94</f>
        <v>0</v>
      </c>
      <c r="G196" s="156">
        <f>RES_hhdet_emi!G$94</f>
        <v>0</v>
      </c>
      <c r="H196" s="156">
        <f>RES_hhdet_emi!H$94</f>
        <v>0</v>
      </c>
      <c r="I196" s="156">
        <f>RES_hhdet_emi!I$94</f>
        <v>0</v>
      </c>
      <c r="J196" s="156">
        <f>RES_hhdet_emi!J$94</f>
        <v>0</v>
      </c>
      <c r="K196" s="156">
        <f>RES_hhdet_emi!K$94</f>
        <v>0</v>
      </c>
      <c r="L196" s="156">
        <f>RES_hhdet_emi!L$94</f>
        <v>0</v>
      </c>
      <c r="M196" s="156">
        <f>RES_hhdet_emi!M$94</f>
        <v>0</v>
      </c>
      <c r="N196" s="156">
        <f>RES_hhdet_emi!N$94</f>
        <v>0</v>
      </c>
      <c r="O196" s="156">
        <f>RES_hhdet_emi!O$94</f>
        <v>0</v>
      </c>
      <c r="P196" s="156">
        <f>RES_hhdet_emi!P$94</f>
        <v>0</v>
      </c>
      <c r="Q196" s="156">
        <f>RES_hhdet_emi!Q$94</f>
        <v>0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0</v>
      </c>
      <c r="C202" s="157">
        <f t="shared" ref="C202:Q202" si="31">SUM(C203:C205)</f>
        <v>0</v>
      </c>
      <c r="D202" s="157">
        <f t="shared" si="31"/>
        <v>0</v>
      </c>
      <c r="E202" s="157">
        <f t="shared" si="31"/>
        <v>0</v>
      </c>
      <c r="F202" s="157">
        <f t="shared" si="31"/>
        <v>0</v>
      </c>
      <c r="G202" s="157">
        <f t="shared" si="31"/>
        <v>0</v>
      </c>
      <c r="H202" s="157">
        <f t="shared" si="31"/>
        <v>0</v>
      </c>
      <c r="I202" s="157">
        <f t="shared" si="31"/>
        <v>0</v>
      </c>
      <c r="J202" s="157">
        <f t="shared" si="31"/>
        <v>0</v>
      </c>
      <c r="K202" s="157">
        <f t="shared" si="31"/>
        <v>0</v>
      </c>
      <c r="L202" s="157">
        <f t="shared" si="31"/>
        <v>1.5938283127953026</v>
      </c>
      <c r="M202" s="157">
        <f t="shared" si="31"/>
        <v>1.4018087057523776</v>
      </c>
      <c r="N202" s="157">
        <f t="shared" si="31"/>
        <v>1.4031310865419393</v>
      </c>
      <c r="O202" s="157">
        <f t="shared" si="31"/>
        <v>1.2366868764501624</v>
      </c>
      <c r="P202" s="157">
        <f t="shared" si="31"/>
        <v>1.1805139042943635</v>
      </c>
      <c r="Q202" s="157">
        <f t="shared" si="31"/>
        <v>1.0757825450768277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0</v>
      </c>
      <c r="C204" s="156">
        <f>RES_hhdet_emi!C$102</f>
        <v>0</v>
      </c>
      <c r="D204" s="156">
        <f>RES_hhdet_emi!D$102</f>
        <v>0</v>
      </c>
      <c r="E204" s="156">
        <f>RES_hhdet_emi!E$102</f>
        <v>0</v>
      </c>
      <c r="F204" s="156">
        <f>RES_hhdet_emi!F$102</f>
        <v>0</v>
      </c>
      <c r="G204" s="156">
        <f>RES_hhdet_emi!G$102</f>
        <v>0</v>
      </c>
      <c r="H204" s="156">
        <f>RES_hhdet_emi!H$102</f>
        <v>0</v>
      </c>
      <c r="I204" s="156">
        <f>RES_hhdet_emi!I$102</f>
        <v>0</v>
      </c>
      <c r="J204" s="156">
        <f>RES_hhdet_emi!J$102</f>
        <v>0</v>
      </c>
      <c r="K204" s="156">
        <f>RES_hhdet_emi!K$102</f>
        <v>0</v>
      </c>
      <c r="L204" s="156">
        <f>RES_hhdet_emi!L$102</f>
        <v>1.5938283127953026</v>
      </c>
      <c r="M204" s="156">
        <f>RES_hhdet_emi!M$102</f>
        <v>1.4018087057523776</v>
      </c>
      <c r="N204" s="156">
        <f>RES_hhdet_emi!N$102</f>
        <v>1.4031310865419393</v>
      </c>
      <c r="O204" s="156">
        <f>RES_hhdet_emi!O$102</f>
        <v>1.2366868764501624</v>
      </c>
      <c r="P204" s="156">
        <f>RES_hhdet_emi!P$102</f>
        <v>1.1805139042943635</v>
      </c>
      <c r="Q204" s="156">
        <f>RES_hhdet_emi!Q$102</f>
        <v>1.0757825450768277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0</v>
      </c>
      <c r="C207" s="168">
        <f t="shared" ref="C207:Q207" si="32">IF(C111=0,0,C111/0.086*1000000/C$5)</f>
        <v>0</v>
      </c>
      <c r="D207" s="168">
        <f t="shared" si="32"/>
        <v>0</v>
      </c>
      <c r="E207" s="168">
        <f t="shared" si="32"/>
        <v>0</v>
      </c>
      <c r="F207" s="168">
        <f t="shared" si="32"/>
        <v>0</v>
      </c>
      <c r="G207" s="168">
        <f t="shared" si="32"/>
        <v>0</v>
      </c>
      <c r="H207" s="168">
        <f t="shared" si="32"/>
        <v>0</v>
      </c>
      <c r="I207" s="168">
        <f t="shared" si="32"/>
        <v>0</v>
      </c>
      <c r="J207" s="168">
        <f t="shared" si="32"/>
        <v>0</v>
      </c>
      <c r="K207" s="168">
        <f t="shared" si="32"/>
        <v>0</v>
      </c>
      <c r="L207" s="168">
        <f t="shared" si="32"/>
        <v>3187.7730306976614</v>
      </c>
      <c r="M207" s="168">
        <f t="shared" si="32"/>
        <v>3133.1254144231848</v>
      </c>
      <c r="N207" s="168">
        <f t="shared" si="32"/>
        <v>3344.5290232026687</v>
      </c>
      <c r="O207" s="168">
        <f t="shared" si="32"/>
        <v>3225.2581102445679</v>
      </c>
      <c r="P207" s="168">
        <f t="shared" si="32"/>
        <v>3270.1039207323015</v>
      </c>
      <c r="Q207" s="168">
        <f t="shared" si="32"/>
        <v>3554.4962427676728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33">SUM(C209:C210)</f>
        <v>0</v>
      </c>
      <c r="D208" s="157">
        <f t="shared" si="33"/>
        <v>0</v>
      </c>
      <c r="E208" s="157">
        <f t="shared" si="33"/>
        <v>0</v>
      </c>
      <c r="F208" s="157">
        <f t="shared" si="33"/>
        <v>0</v>
      </c>
      <c r="G208" s="157">
        <f t="shared" si="33"/>
        <v>0</v>
      </c>
      <c r="H208" s="157">
        <f t="shared" si="33"/>
        <v>0</v>
      </c>
      <c r="I208" s="157">
        <f t="shared" si="33"/>
        <v>0</v>
      </c>
      <c r="J208" s="157">
        <f t="shared" si="33"/>
        <v>0</v>
      </c>
      <c r="K208" s="157">
        <f t="shared" si="33"/>
        <v>0</v>
      </c>
      <c r="L208" s="157">
        <f t="shared" si="33"/>
        <v>740.49851245314562</v>
      </c>
      <c r="M208" s="157">
        <f t="shared" si="33"/>
        <v>712.9762809443281</v>
      </c>
      <c r="N208" s="157">
        <f t="shared" si="33"/>
        <v>911.02114417191171</v>
      </c>
      <c r="O208" s="157">
        <f t="shared" si="33"/>
        <v>809.99688068968794</v>
      </c>
      <c r="P208" s="157">
        <f t="shared" si="33"/>
        <v>888.24111721908764</v>
      </c>
      <c r="Q208" s="157">
        <f t="shared" si="33"/>
        <v>1011.0495182061597</v>
      </c>
    </row>
    <row r="209" spans="1:17" ht="12" customHeight="1" x14ac:dyDescent="0.25">
      <c r="A209" s="23" t="s">
        <v>157</v>
      </c>
      <c r="B209" s="156">
        <f>IF(B113=0,0,B113/0.086*1000000/B$7)</f>
        <v>0</v>
      </c>
      <c r="C209" s="156">
        <f t="shared" ref="C209:Q210" si="34">IF(C113=0,0,C113/0.086*1000000/C$7)</f>
        <v>0</v>
      </c>
      <c r="D209" s="156">
        <f t="shared" si="34"/>
        <v>0</v>
      </c>
      <c r="E209" s="156">
        <f t="shared" si="34"/>
        <v>0</v>
      </c>
      <c r="F209" s="156">
        <f t="shared" si="34"/>
        <v>0</v>
      </c>
      <c r="G209" s="156">
        <f t="shared" si="34"/>
        <v>0</v>
      </c>
      <c r="H209" s="156">
        <f t="shared" si="34"/>
        <v>0</v>
      </c>
      <c r="I209" s="156">
        <f t="shared" si="34"/>
        <v>0</v>
      </c>
      <c r="J209" s="156">
        <f t="shared" si="34"/>
        <v>0</v>
      </c>
      <c r="K209" s="156">
        <f t="shared" si="34"/>
        <v>0</v>
      </c>
      <c r="L209" s="156">
        <f t="shared" si="34"/>
        <v>731.4214077020581</v>
      </c>
      <c r="M209" s="156">
        <f t="shared" si="34"/>
        <v>707.21262069236946</v>
      </c>
      <c r="N209" s="156">
        <f t="shared" si="34"/>
        <v>900.54405569441258</v>
      </c>
      <c r="O209" s="156">
        <f t="shared" si="34"/>
        <v>808.65418343106978</v>
      </c>
      <c r="P209" s="156">
        <f t="shared" si="34"/>
        <v>884.35822282246602</v>
      </c>
      <c r="Q209" s="156">
        <f t="shared" si="34"/>
        <v>999.61400436072586</v>
      </c>
    </row>
    <row r="210" spans="1:17" ht="12" customHeight="1" x14ac:dyDescent="0.25">
      <c r="A210" s="23" t="s">
        <v>60</v>
      </c>
      <c r="B210" s="156">
        <f>IF(B114=0,0,B114/0.086*1000000/B$7)</f>
        <v>0</v>
      </c>
      <c r="C210" s="156">
        <f t="shared" si="34"/>
        <v>0</v>
      </c>
      <c r="D210" s="156">
        <f t="shared" si="34"/>
        <v>0</v>
      </c>
      <c r="E210" s="156">
        <f t="shared" si="34"/>
        <v>0</v>
      </c>
      <c r="F210" s="156">
        <f t="shared" si="34"/>
        <v>0</v>
      </c>
      <c r="G210" s="156">
        <f t="shared" si="34"/>
        <v>0</v>
      </c>
      <c r="H210" s="156">
        <f t="shared" si="34"/>
        <v>0</v>
      </c>
      <c r="I210" s="156">
        <f t="shared" si="34"/>
        <v>0</v>
      </c>
      <c r="J210" s="156">
        <f t="shared" si="34"/>
        <v>0</v>
      </c>
      <c r="K210" s="156">
        <f t="shared" si="34"/>
        <v>0</v>
      </c>
      <c r="L210" s="156">
        <f t="shared" si="34"/>
        <v>9.0771047510874663</v>
      </c>
      <c r="M210" s="156">
        <f t="shared" si="34"/>
        <v>5.7636602519586919</v>
      </c>
      <c r="N210" s="156">
        <f t="shared" si="34"/>
        <v>10.47708847749913</v>
      </c>
      <c r="O210" s="156">
        <f t="shared" si="34"/>
        <v>1.3426972586181898</v>
      </c>
      <c r="P210" s="156">
        <f t="shared" si="34"/>
        <v>3.8828943966216087</v>
      </c>
      <c r="Q210" s="156">
        <f t="shared" si="34"/>
        <v>11.435513845433881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35">C212</f>
        <v>0</v>
      </c>
      <c r="D211" s="157">
        <f t="shared" si="35"/>
        <v>0</v>
      </c>
      <c r="E211" s="157">
        <f t="shared" si="35"/>
        <v>0</v>
      </c>
      <c r="F211" s="157">
        <f t="shared" si="35"/>
        <v>0</v>
      </c>
      <c r="G211" s="157">
        <f t="shared" si="35"/>
        <v>0</v>
      </c>
      <c r="H211" s="157">
        <f t="shared" si="35"/>
        <v>0</v>
      </c>
      <c r="I211" s="157">
        <f t="shared" si="35"/>
        <v>0</v>
      </c>
      <c r="J211" s="157">
        <f t="shared" si="35"/>
        <v>0</v>
      </c>
      <c r="K211" s="157">
        <f t="shared" si="35"/>
        <v>0</v>
      </c>
      <c r="L211" s="157">
        <f t="shared" si="35"/>
        <v>219.95844576742167</v>
      </c>
      <c r="M211" s="157">
        <f t="shared" si="35"/>
        <v>241.34248728107966</v>
      </c>
      <c r="N211" s="157">
        <f t="shared" si="35"/>
        <v>252.45854176107713</v>
      </c>
      <c r="O211" s="157">
        <f t="shared" si="35"/>
        <v>260.61105623403529</v>
      </c>
      <c r="P211" s="157">
        <f t="shared" si="35"/>
        <v>258.66034158536792</v>
      </c>
      <c r="Q211" s="157">
        <f t="shared" si="35"/>
        <v>267.55699530845732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0</v>
      </c>
      <c r="C212" s="156">
        <f t="shared" si="36"/>
        <v>0</v>
      </c>
      <c r="D212" s="156">
        <f t="shared" si="36"/>
        <v>0</v>
      </c>
      <c r="E212" s="156">
        <f t="shared" si="36"/>
        <v>0</v>
      </c>
      <c r="F212" s="156">
        <f t="shared" si="36"/>
        <v>0</v>
      </c>
      <c r="G212" s="156">
        <f t="shared" si="36"/>
        <v>0</v>
      </c>
      <c r="H212" s="156">
        <f t="shared" si="36"/>
        <v>0</v>
      </c>
      <c r="I212" s="156">
        <f t="shared" si="36"/>
        <v>0</v>
      </c>
      <c r="J212" s="156">
        <f t="shared" si="36"/>
        <v>0</v>
      </c>
      <c r="K212" s="156">
        <f t="shared" si="36"/>
        <v>0</v>
      </c>
      <c r="L212" s="156">
        <f t="shared" si="36"/>
        <v>219.95844576742167</v>
      </c>
      <c r="M212" s="156">
        <f t="shared" si="36"/>
        <v>241.34248728107966</v>
      </c>
      <c r="N212" s="156">
        <f t="shared" si="36"/>
        <v>252.45854176107713</v>
      </c>
      <c r="O212" s="156">
        <f t="shared" si="36"/>
        <v>260.61105623403529</v>
      </c>
      <c r="P212" s="156">
        <f t="shared" si="36"/>
        <v>258.66034158536792</v>
      </c>
      <c r="Q212" s="156">
        <f t="shared" si="36"/>
        <v>267.55699530845732</v>
      </c>
    </row>
    <row r="213" spans="1:17" ht="12" customHeight="1" x14ac:dyDescent="0.25">
      <c r="A213" s="158" t="s">
        <v>63</v>
      </c>
      <c r="B213" s="157">
        <f t="shared" si="36"/>
        <v>0</v>
      </c>
      <c r="C213" s="157">
        <f t="shared" si="36"/>
        <v>0</v>
      </c>
      <c r="D213" s="157">
        <f t="shared" si="36"/>
        <v>0</v>
      </c>
      <c r="E213" s="157">
        <f t="shared" si="36"/>
        <v>0</v>
      </c>
      <c r="F213" s="157">
        <f t="shared" si="36"/>
        <v>0</v>
      </c>
      <c r="G213" s="157">
        <f t="shared" si="36"/>
        <v>0</v>
      </c>
      <c r="H213" s="157">
        <f t="shared" si="36"/>
        <v>0</v>
      </c>
      <c r="I213" s="157">
        <f t="shared" si="36"/>
        <v>0</v>
      </c>
      <c r="J213" s="157">
        <f t="shared" si="36"/>
        <v>0</v>
      </c>
      <c r="K213" s="157">
        <f t="shared" si="36"/>
        <v>0</v>
      </c>
      <c r="L213" s="157">
        <f t="shared" si="36"/>
        <v>1170.1221386286779</v>
      </c>
      <c r="M213" s="157">
        <f t="shared" si="36"/>
        <v>1155.4396503515543</v>
      </c>
      <c r="N213" s="157">
        <f t="shared" si="36"/>
        <v>1160.6454057515934</v>
      </c>
      <c r="O213" s="157">
        <f t="shared" si="36"/>
        <v>1168.5134994940483</v>
      </c>
      <c r="P213" s="157">
        <f t="shared" si="36"/>
        <v>1169.9158332541065</v>
      </c>
      <c r="Q213" s="157">
        <f t="shared" si="36"/>
        <v>1248.1200774173312</v>
      </c>
    </row>
    <row r="214" spans="1:17" ht="12" customHeight="1" x14ac:dyDescent="0.25">
      <c r="A214" s="167" t="s">
        <v>156</v>
      </c>
      <c r="B214" s="132">
        <f>IF(B118=0,0,B118/0.086*1000000/B$11)</f>
        <v>0</v>
      </c>
      <c r="C214" s="132">
        <f t="shared" ref="C214:Q214" si="37">IF(C118=0,0,C118/0.086*1000000/C$11)</f>
        <v>0</v>
      </c>
      <c r="D214" s="132">
        <f t="shared" si="37"/>
        <v>0</v>
      </c>
      <c r="E214" s="132">
        <f t="shared" si="37"/>
        <v>0</v>
      </c>
      <c r="F214" s="132">
        <f t="shared" si="37"/>
        <v>0</v>
      </c>
      <c r="G214" s="132">
        <f t="shared" si="37"/>
        <v>0</v>
      </c>
      <c r="H214" s="132">
        <f t="shared" si="37"/>
        <v>0</v>
      </c>
      <c r="I214" s="132">
        <f t="shared" si="37"/>
        <v>0</v>
      </c>
      <c r="J214" s="132">
        <f t="shared" si="37"/>
        <v>0</v>
      </c>
      <c r="K214" s="132">
        <f t="shared" si="37"/>
        <v>0</v>
      </c>
      <c r="L214" s="132">
        <f t="shared" si="37"/>
        <v>0</v>
      </c>
      <c r="M214" s="132">
        <f t="shared" si="37"/>
        <v>0</v>
      </c>
      <c r="N214" s="132">
        <f t="shared" si="37"/>
        <v>0</v>
      </c>
      <c r="O214" s="132">
        <f t="shared" si="37"/>
        <v>0</v>
      </c>
      <c r="P214" s="132">
        <f t="shared" si="37"/>
        <v>0</v>
      </c>
      <c r="Q214" s="132">
        <f t="shared" si="37"/>
        <v>0</v>
      </c>
    </row>
    <row r="215" spans="1:17" ht="12" customHeight="1" x14ac:dyDescent="0.25">
      <c r="A215" s="167" t="s">
        <v>155</v>
      </c>
      <c r="B215" s="132">
        <f>IF(B119=0,0,B119/0.086*1000000/B$12)</f>
        <v>0</v>
      </c>
      <c r="C215" s="132">
        <f t="shared" ref="C215:Q215" si="38">IF(C119=0,0,C119/0.086*1000000/C$12)</f>
        <v>0</v>
      </c>
      <c r="D215" s="132">
        <f t="shared" si="38"/>
        <v>0</v>
      </c>
      <c r="E215" s="132">
        <f t="shared" si="38"/>
        <v>0</v>
      </c>
      <c r="F215" s="132">
        <f t="shared" si="38"/>
        <v>0</v>
      </c>
      <c r="G215" s="132">
        <f t="shared" si="38"/>
        <v>0</v>
      </c>
      <c r="H215" s="132">
        <f t="shared" si="38"/>
        <v>0</v>
      </c>
      <c r="I215" s="132">
        <f t="shared" si="38"/>
        <v>0</v>
      </c>
      <c r="J215" s="132">
        <f t="shared" si="38"/>
        <v>0</v>
      </c>
      <c r="K215" s="132">
        <f t="shared" si="38"/>
        <v>0</v>
      </c>
      <c r="L215" s="132">
        <f t="shared" si="38"/>
        <v>0</v>
      </c>
      <c r="M215" s="132">
        <f t="shared" si="38"/>
        <v>0</v>
      </c>
      <c r="N215" s="132">
        <f t="shared" si="38"/>
        <v>0</v>
      </c>
      <c r="O215" s="132">
        <f t="shared" si="38"/>
        <v>0</v>
      </c>
      <c r="P215" s="132">
        <f t="shared" si="38"/>
        <v>0</v>
      </c>
      <c r="Q215" s="132">
        <f t="shared" si="38"/>
        <v>0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0</v>
      </c>
      <c r="C216" s="165">
        <f t="shared" si="39"/>
        <v>0</v>
      </c>
      <c r="D216" s="165">
        <f t="shared" si="39"/>
        <v>0</v>
      </c>
      <c r="E216" s="165">
        <f t="shared" si="39"/>
        <v>0</v>
      </c>
      <c r="F216" s="165">
        <f t="shared" si="39"/>
        <v>0</v>
      </c>
      <c r="G216" s="165">
        <f t="shared" si="39"/>
        <v>0</v>
      </c>
      <c r="H216" s="165">
        <f t="shared" si="39"/>
        <v>0</v>
      </c>
      <c r="I216" s="165">
        <f t="shared" si="39"/>
        <v>0</v>
      </c>
      <c r="J216" s="165">
        <f t="shared" si="39"/>
        <v>0</v>
      </c>
      <c r="K216" s="165">
        <f t="shared" si="39"/>
        <v>0</v>
      </c>
      <c r="L216" s="165">
        <f t="shared" si="39"/>
        <v>0</v>
      </c>
      <c r="M216" s="165">
        <f t="shared" si="39"/>
        <v>0</v>
      </c>
      <c r="N216" s="165">
        <f t="shared" si="39"/>
        <v>0</v>
      </c>
      <c r="O216" s="165">
        <f t="shared" si="39"/>
        <v>0</v>
      </c>
      <c r="P216" s="165">
        <f t="shared" si="39"/>
        <v>0</v>
      </c>
      <c r="Q216" s="165">
        <f t="shared" si="39"/>
        <v>0</v>
      </c>
    </row>
    <row r="217" spans="1:17" ht="12" customHeight="1" x14ac:dyDescent="0.25">
      <c r="A217" s="147" t="s">
        <v>59</v>
      </c>
      <c r="B217" s="164">
        <f t="shared" si="39"/>
        <v>0</v>
      </c>
      <c r="C217" s="164">
        <f t="shared" si="39"/>
        <v>0</v>
      </c>
      <c r="D217" s="164">
        <f t="shared" si="39"/>
        <v>0</v>
      </c>
      <c r="E217" s="164">
        <f t="shared" si="39"/>
        <v>0</v>
      </c>
      <c r="F217" s="164">
        <f t="shared" si="39"/>
        <v>0</v>
      </c>
      <c r="G217" s="164">
        <f t="shared" si="39"/>
        <v>0</v>
      </c>
      <c r="H217" s="164">
        <f t="shared" si="39"/>
        <v>0</v>
      </c>
      <c r="I217" s="164">
        <f t="shared" si="39"/>
        <v>0</v>
      </c>
      <c r="J217" s="164">
        <f t="shared" si="39"/>
        <v>0</v>
      </c>
      <c r="K217" s="164">
        <f t="shared" si="39"/>
        <v>0</v>
      </c>
      <c r="L217" s="164">
        <f t="shared" si="39"/>
        <v>0</v>
      </c>
      <c r="M217" s="164">
        <f t="shared" si="39"/>
        <v>0</v>
      </c>
      <c r="N217" s="164">
        <f t="shared" si="39"/>
        <v>0</v>
      </c>
      <c r="O217" s="164">
        <f t="shared" si="39"/>
        <v>0</v>
      </c>
      <c r="P217" s="164">
        <f t="shared" si="39"/>
        <v>0</v>
      </c>
      <c r="Q217" s="164">
        <f t="shared" si="39"/>
        <v>0</v>
      </c>
    </row>
    <row r="218" spans="1:17" ht="12" customHeight="1" x14ac:dyDescent="0.25">
      <c r="A218" s="163" t="s">
        <v>144</v>
      </c>
      <c r="B218" s="162">
        <f>IF(B122=0,0,B122/0.086*1000000/B$13)</f>
        <v>0</v>
      </c>
      <c r="C218" s="162">
        <f t="shared" ref="C218:Q218" si="40">IF(C122=0,0,C122/0.086*1000000/C$13)</f>
        <v>0</v>
      </c>
      <c r="D218" s="162">
        <f t="shared" si="40"/>
        <v>0</v>
      </c>
      <c r="E218" s="162">
        <f t="shared" si="40"/>
        <v>0</v>
      </c>
      <c r="F218" s="162">
        <f t="shared" si="40"/>
        <v>0</v>
      </c>
      <c r="G218" s="162">
        <f t="shared" si="40"/>
        <v>0</v>
      </c>
      <c r="H218" s="162">
        <f t="shared" si="40"/>
        <v>0</v>
      </c>
      <c r="I218" s="162">
        <f t="shared" si="40"/>
        <v>0</v>
      </c>
      <c r="J218" s="162">
        <f t="shared" si="40"/>
        <v>0</v>
      </c>
      <c r="K218" s="162">
        <f t="shared" si="40"/>
        <v>0</v>
      </c>
      <c r="L218" s="162">
        <f t="shared" si="40"/>
        <v>0</v>
      </c>
      <c r="M218" s="162">
        <f t="shared" si="40"/>
        <v>0</v>
      </c>
      <c r="N218" s="162">
        <f t="shared" si="40"/>
        <v>0</v>
      </c>
      <c r="O218" s="162">
        <f t="shared" si="40"/>
        <v>0</v>
      </c>
      <c r="P218" s="162">
        <f t="shared" si="40"/>
        <v>0</v>
      </c>
      <c r="Q218" s="162">
        <f t="shared" si="40"/>
        <v>0</v>
      </c>
    </row>
    <row r="219" spans="1:17" ht="12" customHeight="1" x14ac:dyDescent="0.25">
      <c r="A219" s="161" t="s">
        <v>143</v>
      </c>
      <c r="B219" s="160">
        <f>IF(B123=0,0,B123/0.086*1000000/B$14)</f>
        <v>0</v>
      </c>
      <c r="C219" s="160">
        <f t="shared" ref="C219:Q219" si="41">IF(C123=0,0,C123/0.086*1000000/C$14)</f>
        <v>0</v>
      </c>
      <c r="D219" s="160">
        <f t="shared" si="41"/>
        <v>0</v>
      </c>
      <c r="E219" s="160">
        <f t="shared" si="41"/>
        <v>0</v>
      </c>
      <c r="F219" s="160">
        <f t="shared" si="41"/>
        <v>0</v>
      </c>
      <c r="G219" s="160">
        <f t="shared" si="41"/>
        <v>0</v>
      </c>
      <c r="H219" s="160">
        <f t="shared" si="41"/>
        <v>0</v>
      </c>
      <c r="I219" s="160">
        <f t="shared" si="41"/>
        <v>0</v>
      </c>
      <c r="J219" s="160">
        <f t="shared" si="41"/>
        <v>0</v>
      </c>
      <c r="K219" s="160">
        <f t="shared" si="41"/>
        <v>0</v>
      </c>
      <c r="L219" s="160">
        <f t="shared" si="41"/>
        <v>0</v>
      </c>
      <c r="M219" s="160">
        <f t="shared" si="41"/>
        <v>0</v>
      </c>
      <c r="N219" s="160">
        <f t="shared" si="41"/>
        <v>0</v>
      </c>
      <c r="O219" s="160">
        <f t="shared" si="41"/>
        <v>0</v>
      </c>
      <c r="P219" s="160">
        <f t="shared" si="41"/>
        <v>0</v>
      </c>
      <c r="Q219" s="160">
        <f t="shared" si="41"/>
        <v>0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0</v>
      </c>
      <c r="C220" s="156">
        <f t="shared" si="42"/>
        <v>0</v>
      </c>
      <c r="D220" s="156">
        <f t="shared" si="42"/>
        <v>0</v>
      </c>
      <c r="E220" s="156">
        <f t="shared" si="42"/>
        <v>0</v>
      </c>
      <c r="F220" s="156">
        <f t="shared" si="42"/>
        <v>0</v>
      </c>
      <c r="G220" s="156">
        <f t="shared" si="42"/>
        <v>0</v>
      </c>
      <c r="H220" s="156">
        <f t="shared" si="42"/>
        <v>0</v>
      </c>
      <c r="I220" s="156">
        <f t="shared" si="42"/>
        <v>0</v>
      </c>
      <c r="J220" s="156">
        <f t="shared" si="42"/>
        <v>0</v>
      </c>
      <c r="K220" s="156">
        <f t="shared" si="42"/>
        <v>0</v>
      </c>
      <c r="L220" s="156">
        <f t="shared" si="42"/>
        <v>0</v>
      </c>
      <c r="M220" s="156">
        <f t="shared" si="42"/>
        <v>0</v>
      </c>
      <c r="N220" s="156">
        <f t="shared" si="42"/>
        <v>0</v>
      </c>
      <c r="O220" s="156">
        <f t="shared" si="42"/>
        <v>0</v>
      </c>
      <c r="P220" s="156">
        <f t="shared" si="42"/>
        <v>0</v>
      </c>
      <c r="Q220" s="156">
        <f t="shared" si="42"/>
        <v>0</v>
      </c>
    </row>
    <row r="221" spans="1:17" ht="12" customHeight="1" x14ac:dyDescent="0.25">
      <c r="A221" s="148" t="s">
        <v>59</v>
      </c>
      <c r="B221" s="156">
        <f t="shared" si="42"/>
        <v>0</v>
      </c>
      <c r="C221" s="156">
        <f t="shared" si="42"/>
        <v>0</v>
      </c>
      <c r="D221" s="156">
        <f t="shared" si="42"/>
        <v>0</v>
      </c>
      <c r="E221" s="156">
        <f t="shared" si="42"/>
        <v>0</v>
      </c>
      <c r="F221" s="156">
        <f t="shared" si="42"/>
        <v>0</v>
      </c>
      <c r="G221" s="156">
        <f t="shared" si="42"/>
        <v>0</v>
      </c>
      <c r="H221" s="156">
        <f t="shared" si="42"/>
        <v>0</v>
      </c>
      <c r="I221" s="156">
        <f t="shared" si="42"/>
        <v>0</v>
      </c>
      <c r="J221" s="156">
        <f t="shared" si="42"/>
        <v>0</v>
      </c>
      <c r="K221" s="156">
        <f t="shared" si="42"/>
        <v>0</v>
      </c>
      <c r="L221" s="156">
        <f t="shared" si="42"/>
        <v>0</v>
      </c>
      <c r="M221" s="156">
        <f t="shared" si="42"/>
        <v>0</v>
      </c>
      <c r="N221" s="156">
        <f t="shared" si="42"/>
        <v>0</v>
      </c>
      <c r="O221" s="156">
        <f t="shared" si="42"/>
        <v>0</v>
      </c>
      <c r="P221" s="156">
        <f t="shared" si="42"/>
        <v>0</v>
      </c>
      <c r="Q221" s="156">
        <f t="shared" si="42"/>
        <v>0</v>
      </c>
    </row>
    <row r="222" spans="1:17" ht="12" customHeight="1" x14ac:dyDescent="0.25">
      <c r="A222" s="163" t="s">
        <v>142</v>
      </c>
      <c r="B222" s="162">
        <f>IF(B126=0,0,B126/0.086*1000000/B$15)</f>
        <v>0</v>
      </c>
      <c r="C222" s="162">
        <f t="shared" ref="C222:Q222" si="43">IF(C126=0,0,C126/0.086*1000000/C$15)</f>
        <v>0</v>
      </c>
      <c r="D222" s="162">
        <f t="shared" si="43"/>
        <v>0</v>
      </c>
      <c r="E222" s="162">
        <f t="shared" si="43"/>
        <v>0</v>
      </c>
      <c r="F222" s="162">
        <f t="shared" si="43"/>
        <v>0</v>
      </c>
      <c r="G222" s="162">
        <f t="shared" si="43"/>
        <v>0</v>
      </c>
      <c r="H222" s="162">
        <f t="shared" si="43"/>
        <v>0</v>
      </c>
      <c r="I222" s="162">
        <f t="shared" si="43"/>
        <v>0</v>
      </c>
      <c r="J222" s="162">
        <f t="shared" si="43"/>
        <v>0</v>
      </c>
      <c r="K222" s="162">
        <f t="shared" si="43"/>
        <v>0</v>
      </c>
      <c r="L222" s="162">
        <f t="shared" si="43"/>
        <v>1394.3144387757343</v>
      </c>
      <c r="M222" s="162">
        <f t="shared" si="43"/>
        <v>1373.0097005756002</v>
      </c>
      <c r="N222" s="162">
        <f t="shared" si="43"/>
        <v>1379.1054143662254</v>
      </c>
      <c r="O222" s="162">
        <f t="shared" si="43"/>
        <v>1371.7546712127978</v>
      </c>
      <c r="P222" s="162">
        <f t="shared" si="43"/>
        <v>1369.0881099484122</v>
      </c>
      <c r="Q222" s="162">
        <f t="shared" si="43"/>
        <v>1448.4537077319094</v>
      </c>
    </row>
    <row r="223" spans="1:17" ht="12" customHeight="1" x14ac:dyDescent="0.25">
      <c r="A223" s="161" t="s">
        <v>141</v>
      </c>
      <c r="B223" s="160">
        <f>IF(B127=0,0,B127/0.086*1000000/B$16)</f>
        <v>0</v>
      </c>
      <c r="C223" s="160">
        <f t="shared" ref="C223:Q223" si="44">IF(C127=0,0,C127/0.086*1000000/C$16)</f>
        <v>0</v>
      </c>
      <c r="D223" s="160">
        <f t="shared" si="44"/>
        <v>0</v>
      </c>
      <c r="E223" s="160">
        <f t="shared" si="44"/>
        <v>0</v>
      </c>
      <c r="F223" s="160">
        <f t="shared" si="44"/>
        <v>0</v>
      </c>
      <c r="G223" s="160">
        <f t="shared" si="44"/>
        <v>0</v>
      </c>
      <c r="H223" s="160">
        <f t="shared" si="44"/>
        <v>0</v>
      </c>
      <c r="I223" s="160">
        <f t="shared" si="44"/>
        <v>0</v>
      </c>
      <c r="J223" s="160">
        <f t="shared" si="44"/>
        <v>0</v>
      </c>
      <c r="K223" s="160">
        <f t="shared" si="44"/>
        <v>0</v>
      </c>
      <c r="L223" s="160">
        <f t="shared" si="44"/>
        <v>794.68536242240566</v>
      </c>
      <c r="M223" s="160">
        <f t="shared" si="44"/>
        <v>802.60241714442293</v>
      </c>
      <c r="N223" s="160">
        <f t="shared" si="44"/>
        <v>808.87209522316607</v>
      </c>
      <c r="O223" s="160">
        <f t="shared" si="44"/>
        <v>833.3201635782109</v>
      </c>
      <c r="P223" s="160">
        <f t="shared" si="44"/>
        <v>840.7039135444461</v>
      </c>
      <c r="Q223" s="160">
        <f t="shared" si="44"/>
        <v>907.15516083046543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0</v>
      </c>
      <c r="C224" s="156">
        <f t="shared" si="45"/>
        <v>0</v>
      </c>
      <c r="D224" s="156">
        <f t="shared" si="45"/>
        <v>0</v>
      </c>
      <c r="E224" s="156">
        <f t="shared" si="45"/>
        <v>0</v>
      </c>
      <c r="F224" s="156">
        <f t="shared" si="45"/>
        <v>0</v>
      </c>
      <c r="G224" s="156">
        <f t="shared" si="45"/>
        <v>0</v>
      </c>
      <c r="H224" s="156">
        <f t="shared" si="45"/>
        <v>0</v>
      </c>
      <c r="I224" s="156">
        <f t="shared" si="45"/>
        <v>0</v>
      </c>
      <c r="J224" s="156">
        <f t="shared" si="45"/>
        <v>0</v>
      </c>
      <c r="K224" s="156">
        <f t="shared" si="45"/>
        <v>0</v>
      </c>
      <c r="L224" s="156">
        <f t="shared" si="45"/>
        <v>27.886288775514281</v>
      </c>
      <c r="M224" s="156">
        <f t="shared" si="45"/>
        <v>27.460194011511771</v>
      </c>
      <c r="N224" s="156">
        <f t="shared" si="45"/>
        <v>27.582108287324392</v>
      </c>
      <c r="O224" s="156">
        <f t="shared" si="45"/>
        <v>37.037376122745314</v>
      </c>
      <c r="P224" s="156">
        <f t="shared" si="45"/>
        <v>36.965378968606927</v>
      </c>
      <c r="Q224" s="156">
        <f t="shared" si="45"/>
        <v>97.046398418037825</v>
      </c>
    </row>
    <row r="225" spans="1:17" ht="12" customHeight="1" x14ac:dyDescent="0.25">
      <c r="A225" s="148" t="s">
        <v>59</v>
      </c>
      <c r="B225" s="156">
        <f t="shared" si="45"/>
        <v>0</v>
      </c>
      <c r="C225" s="156">
        <f t="shared" si="45"/>
        <v>0</v>
      </c>
      <c r="D225" s="156">
        <f t="shared" si="45"/>
        <v>0</v>
      </c>
      <c r="E225" s="156">
        <f t="shared" si="45"/>
        <v>0</v>
      </c>
      <c r="F225" s="156">
        <f t="shared" si="45"/>
        <v>0</v>
      </c>
      <c r="G225" s="156">
        <f t="shared" si="45"/>
        <v>0</v>
      </c>
      <c r="H225" s="156">
        <f t="shared" si="45"/>
        <v>0</v>
      </c>
      <c r="I225" s="156">
        <f t="shared" si="45"/>
        <v>0</v>
      </c>
      <c r="J225" s="156">
        <f t="shared" si="45"/>
        <v>0</v>
      </c>
      <c r="K225" s="156">
        <f t="shared" si="45"/>
        <v>0</v>
      </c>
      <c r="L225" s="156">
        <f t="shared" si="45"/>
        <v>766.79907364689132</v>
      </c>
      <c r="M225" s="156">
        <f t="shared" si="45"/>
        <v>775.14222313291123</v>
      </c>
      <c r="N225" s="156">
        <f t="shared" si="45"/>
        <v>781.28998693584174</v>
      </c>
      <c r="O225" s="156">
        <f t="shared" si="45"/>
        <v>796.28278745546572</v>
      </c>
      <c r="P225" s="156">
        <f t="shared" si="45"/>
        <v>803.73853457583925</v>
      </c>
      <c r="Q225" s="156">
        <f t="shared" si="45"/>
        <v>810.10876241242761</v>
      </c>
    </row>
    <row r="226" spans="1:17" ht="12" customHeight="1" x14ac:dyDescent="0.25">
      <c r="A226" s="158" t="s">
        <v>62</v>
      </c>
      <c r="B226" s="157">
        <f t="shared" si="36"/>
        <v>0</v>
      </c>
      <c r="C226" s="157">
        <f t="shared" si="36"/>
        <v>0</v>
      </c>
      <c r="D226" s="157">
        <f t="shared" si="36"/>
        <v>0</v>
      </c>
      <c r="E226" s="157">
        <f t="shared" si="36"/>
        <v>0</v>
      </c>
      <c r="F226" s="157">
        <f t="shared" si="36"/>
        <v>0</v>
      </c>
      <c r="G226" s="157">
        <f t="shared" si="36"/>
        <v>0</v>
      </c>
      <c r="H226" s="157">
        <f t="shared" si="36"/>
        <v>0</v>
      </c>
      <c r="I226" s="157">
        <f t="shared" si="36"/>
        <v>0</v>
      </c>
      <c r="J226" s="157">
        <f t="shared" si="36"/>
        <v>0</v>
      </c>
      <c r="K226" s="157">
        <f t="shared" si="36"/>
        <v>0</v>
      </c>
      <c r="L226" s="157">
        <f t="shared" si="36"/>
        <v>1057.193933848416</v>
      </c>
      <c r="M226" s="157">
        <f t="shared" si="36"/>
        <v>1023.3669958462228</v>
      </c>
      <c r="N226" s="157">
        <f t="shared" si="36"/>
        <v>1020.4039315180862</v>
      </c>
      <c r="O226" s="157">
        <f t="shared" si="36"/>
        <v>986.13667382679557</v>
      </c>
      <c r="P226" s="157">
        <f t="shared" si="36"/>
        <v>953.28662867373953</v>
      </c>
      <c r="Q226" s="157">
        <f t="shared" si="36"/>
        <v>1027.7696518357243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0</v>
      </c>
      <c r="C228" s="156">
        <f t="shared" ref="C228:Q228" si="47">IF(C132=0,0,C132/0.086*1000000/C$19)</f>
        <v>0</v>
      </c>
      <c r="D228" s="156">
        <f t="shared" si="47"/>
        <v>0</v>
      </c>
      <c r="E228" s="156">
        <f t="shared" si="47"/>
        <v>0</v>
      </c>
      <c r="F228" s="156">
        <f t="shared" si="47"/>
        <v>0</v>
      </c>
      <c r="G228" s="156">
        <f t="shared" si="47"/>
        <v>0</v>
      </c>
      <c r="H228" s="156">
        <f t="shared" si="47"/>
        <v>0</v>
      </c>
      <c r="I228" s="156">
        <f t="shared" si="47"/>
        <v>0</v>
      </c>
      <c r="J228" s="156">
        <f t="shared" si="47"/>
        <v>0</v>
      </c>
      <c r="K228" s="156">
        <f t="shared" si="47"/>
        <v>0</v>
      </c>
      <c r="L228" s="156">
        <f t="shared" si="47"/>
        <v>1444.9149252696418</v>
      </c>
      <c r="M228" s="156">
        <f t="shared" si="47"/>
        <v>1445.2819272103131</v>
      </c>
      <c r="N228" s="156">
        <f t="shared" si="47"/>
        <v>1446.3065251695887</v>
      </c>
      <c r="O228" s="156">
        <f t="shared" si="47"/>
        <v>1446.874740952032</v>
      </c>
      <c r="P228" s="156">
        <f t="shared" si="47"/>
        <v>1439.3084621348282</v>
      </c>
      <c r="Q228" s="156">
        <f t="shared" si="47"/>
        <v>1556.010470611202</v>
      </c>
    </row>
    <row r="229" spans="1:17" ht="12" customHeight="1" x14ac:dyDescent="0.25">
      <c r="A229" s="29" t="s">
        <v>140</v>
      </c>
      <c r="B229" s="57">
        <f>IF(B133=0,0,B133/0.086*1000000/B$20)</f>
        <v>0</v>
      </c>
      <c r="C229" s="57">
        <f t="shared" ref="C229:Q229" si="48">IF(C133=0,0,C133/0.086*1000000/C$20)</f>
        <v>0</v>
      </c>
      <c r="D229" s="57">
        <f t="shared" si="48"/>
        <v>0</v>
      </c>
      <c r="E229" s="57">
        <f t="shared" si="48"/>
        <v>0</v>
      </c>
      <c r="F229" s="57">
        <f t="shared" si="48"/>
        <v>0</v>
      </c>
      <c r="G229" s="57">
        <f t="shared" si="48"/>
        <v>0</v>
      </c>
      <c r="H229" s="57">
        <f t="shared" si="48"/>
        <v>0</v>
      </c>
      <c r="I229" s="57">
        <f t="shared" si="48"/>
        <v>0</v>
      </c>
      <c r="J229" s="57">
        <f t="shared" si="48"/>
        <v>0</v>
      </c>
      <c r="K229" s="57">
        <f t="shared" si="48"/>
        <v>0</v>
      </c>
      <c r="L229" s="57">
        <f t="shared" si="48"/>
        <v>785.0155918371305</v>
      </c>
      <c r="M229" s="57">
        <f t="shared" si="48"/>
        <v>783.62856352979759</v>
      </c>
      <c r="N229" s="57">
        <f t="shared" si="48"/>
        <v>794.93851186870438</v>
      </c>
      <c r="O229" s="57">
        <f t="shared" si="48"/>
        <v>784.63741684875117</v>
      </c>
      <c r="P229" s="57">
        <f t="shared" si="48"/>
        <v>786.53707357066673</v>
      </c>
      <c r="Q229" s="57">
        <f t="shared" si="48"/>
        <v>871.61686268342419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0</v>
      </c>
      <c r="C231" s="168">
        <f t="shared" si="49"/>
        <v>0</v>
      </c>
      <c r="D231" s="168">
        <f t="shared" si="49"/>
        <v>0</v>
      </c>
      <c r="E231" s="168">
        <f t="shared" si="49"/>
        <v>0</v>
      </c>
      <c r="F231" s="168">
        <f t="shared" si="49"/>
        <v>0</v>
      </c>
      <c r="G231" s="168">
        <f t="shared" si="49"/>
        <v>0</v>
      </c>
      <c r="H231" s="168">
        <f t="shared" si="49"/>
        <v>0</v>
      </c>
      <c r="I231" s="168">
        <f t="shared" si="49"/>
        <v>0</v>
      </c>
      <c r="J231" s="168">
        <f t="shared" si="49"/>
        <v>0</v>
      </c>
      <c r="K231" s="168">
        <f t="shared" si="49"/>
        <v>0</v>
      </c>
      <c r="L231" s="168">
        <f t="shared" si="49"/>
        <v>2592.9359714809257</v>
      </c>
      <c r="M231" s="168">
        <f t="shared" si="49"/>
        <v>2629.9119379877989</v>
      </c>
      <c r="N231" s="168">
        <f t="shared" si="49"/>
        <v>2812.9469957587958</v>
      </c>
      <c r="O231" s="168">
        <f t="shared" si="49"/>
        <v>2766.9090381621054</v>
      </c>
      <c r="P231" s="168">
        <f t="shared" si="49"/>
        <v>2842.4232477336914</v>
      </c>
      <c r="Q231" s="168">
        <f t="shared" si="49"/>
        <v>3073.7297083931562</v>
      </c>
    </row>
    <row r="232" spans="1:17" ht="12" customHeight="1" x14ac:dyDescent="0.25">
      <c r="A232" s="158" t="s">
        <v>65</v>
      </c>
      <c r="B232" s="157">
        <f t="shared" ref="B232:Q232" si="50">SUM(B233:B234)</f>
        <v>0</v>
      </c>
      <c r="C232" s="157">
        <f t="shared" si="50"/>
        <v>0</v>
      </c>
      <c r="D232" s="157">
        <f t="shared" si="50"/>
        <v>0</v>
      </c>
      <c r="E232" s="157">
        <f t="shared" si="50"/>
        <v>0</v>
      </c>
      <c r="F232" s="157">
        <f t="shared" si="50"/>
        <v>0</v>
      </c>
      <c r="G232" s="157">
        <f t="shared" si="50"/>
        <v>0</v>
      </c>
      <c r="H232" s="157">
        <f t="shared" si="50"/>
        <v>0</v>
      </c>
      <c r="I232" s="157">
        <f t="shared" si="50"/>
        <v>0</v>
      </c>
      <c r="J232" s="157">
        <f t="shared" si="50"/>
        <v>0</v>
      </c>
      <c r="K232" s="157">
        <f t="shared" si="50"/>
        <v>0</v>
      </c>
      <c r="L232" s="157">
        <f t="shared" si="50"/>
        <v>505.14054859921163</v>
      </c>
      <c r="M232" s="157">
        <f t="shared" si="50"/>
        <v>485.39974529247564</v>
      </c>
      <c r="N232" s="157">
        <f t="shared" si="50"/>
        <v>620.30067386416067</v>
      </c>
      <c r="O232" s="157">
        <f t="shared" si="50"/>
        <v>548.88607734670074</v>
      </c>
      <c r="P232" s="157">
        <f t="shared" si="50"/>
        <v>598.67505870957496</v>
      </c>
      <c r="Q232" s="157">
        <f t="shared" si="50"/>
        <v>683.40856927016989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0</v>
      </c>
      <c r="C233" s="156">
        <f t="shared" si="51"/>
        <v>0</v>
      </c>
      <c r="D233" s="156">
        <f t="shared" si="51"/>
        <v>0</v>
      </c>
      <c r="E233" s="156">
        <f t="shared" si="51"/>
        <v>0</v>
      </c>
      <c r="F233" s="156">
        <f t="shared" si="51"/>
        <v>0</v>
      </c>
      <c r="G233" s="156">
        <f t="shared" si="51"/>
        <v>0</v>
      </c>
      <c r="H233" s="156">
        <f t="shared" si="51"/>
        <v>0</v>
      </c>
      <c r="I233" s="156">
        <f t="shared" si="51"/>
        <v>0</v>
      </c>
      <c r="J233" s="156">
        <f t="shared" si="51"/>
        <v>0</v>
      </c>
      <c r="K233" s="156">
        <f t="shared" si="51"/>
        <v>0</v>
      </c>
      <c r="L233" s="156">
        <f t="shared" si="51"/>
        <v>496.06344384812417</v>
      </c>
      <c r="M233" s="156">
        <f t="shared" si="51"/>
        <v>479.63608504051695</v>
      </c>
      <c r="N233" s="156">
        <f t="shared" si="51"/>
        <v>609.82358538666153</v>
      </c>
      <c r="O233" s="156">
        <f t="shared" si="51"/>
        <v>547.54338008808259</v>
      </c>
      <c r="P233" s="156">
        <f t="shared" si="51"/>
        <v>594.79216431295333</v>
      </c>
      <c r="Q233" s="156">
        <f t="shared" si="51"/>
        <v>671.973055424736</v>
      </c>
    </row>
    <row r="234" spans="1:17" ht="12" customHeight="1" x14ac:dyDescent="0.25">
      <c r="A234" s="23" t="s">
        <v>60</v>
      </c>
      <c r="B234" s="156">
        <f t="shared" si="51"/>
        <v>0</v>
      </c>
      <c r="C234" s="156">
        <f t="shared" si="51"/>
        <v>0</v>
      </c>
      <c r="D234" s="156">
        <f t="shared" si="51"/>
        <v>0</v>
      </c>
      <c r="E234" s="156">
        <f t="shared" si="51"/>
        <v>0</v>
      </c>
      <c r="F234" s="156">
        <f t="shared" si="51"/>
        <v>0</v>
      </c>
      <c r="G234" s="156">
        <f t="shared" si="51"/>
        <v>0</v>
      </c>
      <c r="H234" s="156">
        <f t="shared" si="51"/>
        <v>0</v>
      </c>
      <c r="I234" s="156">
        <f t="shared" si="51"/>
        <v>0</v>
      </c>
      <c r="J234" s="156">
        <f t="shared" si="51"/>
        <v>0</v>
      </c>
      <c r="K234" s="156">
        <f t="shared" si="51"/>
        <v>0</v>
      </c>
      <c r="L234" s="156">
        <f t="shared" si="51"/>
        <v>9.0771047510874645</v>
      </c>
      <c r="M234" s="156">
        <f t="shared" si="51"/>
        <v>5.7636602519586919</v>
      </c>
      <c r="N234" s="156">
        <f t="shared" si="51"/>
        <v>10.47708847749913</v>
      </c>
      <c r="O234" s="156">
        <f t="shared" si="51"/>
        <v>1.3426972586181896</v>
      </c>
      <c r="P234" s="156">
        <f t="shared" si="51"/>
        <v>3.8828943966216101</v>
      </c>
      <c r="Q234" s="156">
        <f t="shared" si="51"/>
        <v>11.43551384543388</v>
      </c>
    </row>
    <row r="235" spans="1:17" ht="12" customHeight="1" x14ac:dyDescent="0.25">
      <c r="A235" s="158" t="s">
        <v>112</v>
      </c>
      <c r="B235" s="157">
        <f t="shared" ref="B235:Q235" si="52">B236</f>
        <v>0</v>
      </c>
      <c r="C235" s="157">
        <f t="shared" si="52"/>
        <v>0</v>
      </c>
      <c r="D235" s="157">
        <f t="shared" si="52"/>
        <v>0</v>
      </c>
      <c r="E235" s="157">
        <f t="shared" si="52"/>
        <v>0</v>
      </c>
      <c r="F235" s="157">
        <f t="shared" si="52"/>
        <v>0</v>
      </c>
      <c r="G235" s="157">
        <f t="shared" si="52"/>
        <v>0</v>
      </c>
      <c r="H235" s="157">
        <f t="shared" si="52"/>
        <v>0</v>
      </c>
      <c r="I235" s="157">
        <f t="shared" si="52"/>
        <v>0</v>
      </c>
      <c r="J235" s="157">
        <f t="shared" si="52"/>
        <v>0</v>
      </c>
      <c r="K235" s="157">
        <f t="shared" si="52"/>
        <v>0</v>
      </c>
      <c r="L235" s="157">
        <f t="shared" si="52"/>
        <v>569.09133530715212</v>
      </c>
      <c r="M235" s="157">
        <f t="shared" si="52"/>
        <v>633.43430790086086</v>
      </c>
      <c r="N235" s="157">
        <f t="shared" si="52"/>
        <v>670.49768589484984</v>
      </c>
      <c r="O235" s="157">
        <f t="shared" si="52"/>
        <v>696.4491340110759</v>
      </c>
      <c r="P235" s="157">
        <f t="shared" si="52"/>
        <v>719.23580431487744</v>
      </c>
      <c r="Q235" s="157">
        <f t="shared" si="52"/>
        <v>749.18670575058525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0</v>
      </c>
      <c r="C236" s="156">
        <f t="shared" si="53"/>
        <v>0</v>
      </c>
      <c r="D236" s="156">
        <f t="shared" si="53"/>
        <v>0</v>
      </c>
      <c r="E236" s="156">
        <f t="shared" si="53"/>
        <v>0</v>
      </c>
      <c r="F236" s="156">
        <f t="shared" si="53"/>
        <v>0</v>
      </c>
      <c r="G236" s="156">
        <f t="shared" si="53"/>
        <v>0</v>
      </c>
      <c r="H236" s="156">
        <f t="shared" si="53"/>
        <v>0</v>
      </c>
      <c r="I236" s="156">
        <f t="shared" si="53"/>
        <v>0</v>
      </c>
      <c r="J236" s="156">
        <f t="shared" si="53"/>
        <v>0</v>
      </c>
      <c r="K236" s="156">
        <f t="shared" si="53"/>
        <v>0</v>
      </c>
      <c r="L236" s="156">
        <f t="shared" si="53"/>
        <v>569.09133530715212</v>
      </c>
      <c r="M236" s="156">
        <f t="shared" si="53"/>
        <v>633.43430790086086</v>
      </c>
      <c r="N236" s="156">
        <f t="shared" si="53"/>
        <v>670.49768589484984</v>
      </c>
      <c r="O236" s="156">
        <f t="shared" si="53"/>
        <v>696.4491340110759</v>
      </c>
      <c r="P236" s="156">
        <f t="shared" si="53"/>
        <v>719.23580431487744</v>
      </c>
      <c r="Q236" s="156">
        <f t="shared" si="53"/>
        <v>749.18670575058525</v>
      </c>
    </row>
    <row r="237" spans="1:17" ht="12" customHeight="1" x14ac:dyDescent="0.25">
      <c r="A237" s="158" t="s">
        <v>63</v>
      </c>
      <c r="B237" s="157">
        <f t="shared" si="53"/>
        <v>0</v>
      </c>
      <c r="C237" s="157">
        <f t="shared" si="53"/>
        <v>0</v>
      </c>
      <c r="D237" s="157">
        <f t="shared" si="53"/>
        <v>0</v>
      </c>
      <c r="E237" s="157">
        <f t="shared" si="53"/>
        <v>0</v>
      </c>
      <c r="F237" s="157">
        <f t="shared" si="53"/>
        <v>0</v>
      </c>
      <c r="G237" s="157">
        <f t="shared" si="53"/>
        <v>0</v>
      </c>
      <c r="H237" s="157">
        <f t="shared" si="53"/>
        <v>0</v>
      </c>
      <c r="I237" s="157">
        <f t="shared" si="53"/>
        <v>0</v>
      </c>
      <c r="J237" s="157">
        <f t="shared" si="53"/>
        <v>0</v>
      </c>
      <c r="K237" s="157">
        <f t="shared" si="53"/>
        <v>0</v>
      </c>
      <c r="L237" s="157">
        <f t="shared" si="53"/>
        <v>852.50111892110453</v>
      </c>
      <c r="M237" s="157">
        <f t="shared" si="53"/>
        <v>846.32215209001879</v>
      </c>
      <c r="N237" s="157">
        <f t="shared" si="53"/>
        <v>851.1800936785022</v>
      </c>
      <c r="O237" s="157">
        <f t="shared" si="53"/>
        <v>856.74897591435627</v>
      </c>
      <c r="P237" s="157">
        <f t="shared" si="53"/>
        <v>859.61218291223804</v>
      </c>
      <c r="Q237" s="157">
        <f t="shared" si="53"/>
        <v>908.79576236064884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0</v>
      </c>
      <c r="C238" s="132">
        <f t="shared" si="54"/>
        <v>0</v>
      </c>
      <c r="D238" s="132">
        <f t="shared" si="54"/>
        <v>0</v>
      </c>
      <c r="E238" s="132">
        <f t="shared" si="54"/>
        <v>0</v>
      </c>
      <c r="F238" s="132">
        <f t="shared" si="54"/>
        <v>0</v>
      </c>
      <c r="G238" s="132">
        <f t="shared" si="54"/>
        <v>0</v>
      </c>
      <c r="H238" s="132">
        <f t="shared" si="54"/>
        <v>0</v>
      </c>
      <c r="I238" s="132">
        <f t="shared" si="54"/>
        <v>0</v>
      </c>
      <c r="J238" s="132">
        <f t="shared" si="54"/>
        <v>0</v>
      </c>
      <c r="K238" s="132">
        <f t="shared" si="54"/>
        <v>0</v>
      </c>
      <c r="L238" s="132">
        <f t="shared" si="54"/>
        <v>0</v>
      </c>
      <c r="M238" s="132">
        <f t="shared" si="54"/>
        <v>0</v>
      </c>
      <c r="N238" s="132">
        <f t="shared" si="54"/>
        <v>0</v>
      </c>
      <c r="O238" s="132">
        <f t="shared" si="54"/>
        <v>0</v>
      </c>
      <c r="P238" s="132">
        <f t="shared" si="54"/>
        <v>0</v>
      </c>
      <c r="Q238" s="132">
        <f t="shared" si="54"/>
        <v>0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0</v>
      </c>
      <c r="C239" s="132">
        <f t="shared" si="55"/>
        <v>0</v>
      </c>
      <c r="D239" s="132">
        <f t="shared" si="55"/>
        <v>0</v>
      </c>
      <c r="E239" s="132">
        <f t="shared" si="55"/>
        <v>0</v>
      </c>
      <c r="F239" s="132">
        <f t="shared" si="55"/>
        <v>0</v>
      </c>
      <c r="G239" s="132">
        <f t="shared" si="55"/>
        <v>0</v>
      </c>
      <c r="H239" s="132">
        <f t="shared" si="55"/>
        <v>0</v>
      </c>
      <c r="I239" s="132">
        <f t="shared" si="55"/>
        <v>0</v>
      </c>
      <c r="J239" s="132">
        <f t="shared" si="55"/>
        <v>0</v>
      </c>
      <c r="K239" s="132">
        <f t="shared" si="55"/>
        <v>0</v>
      </c>
      <c r="L239" s="132">
        <f t="shared" si="55"/>
        <v>0</v>
      </c>
      <c r="M239" s="132">
        <f t="shared" si="55"/>
        <v>0</v>
      </c>
      <c r="N239" s="132">
        <f t="shared" si="55"/>
        <v>0</v>
      </c>
      <c r="O239" s="132">
        <f t="shared" si="55"/>
        <v>0</v>
      </c>
      <c r="P239" s="132">
        <f t="shared" si="55"/>
        <v>0</v>
      </c>
      <c r="Q239" s="132">
        <f t="shared" si="55"/>
        <v>0</v>
      </c>
    </row>
    <row r="240" spans="1:17" ht="12" customHeight="1" x14ac:dyDescent="0.25">
      <c r="A240" s="166" t="s">
        <v>55</v>
      </c>
      <c r="B240" s="165">
        <f t="shared" si="55"/>
        <v>0</v>
      </c>
      <c r="C240" s="165">
        <f t="shared" si="55"/>
        <v>0</v>
      </c>
      <c r="D240" s="165">
        <f t="shared" si="55"/>
        <v>0</v>
      </c>
      <c r="E240" s="165">
        <f t="shared" si="55"/>
        <v>0</v>
      </c>
      <c r="F240" s="165">
        <f t="shared" si="55"/>
        <v>0</v>
      </c>
      <c r="G240" s="165">
        <f t="shared" si="55"/>
        <v>0</v>
      </c>
      <c r="H240" s="165">
        <f t="shared" si="55"/>
        <v>0</v>
      </c>
      <c r="I240" s="165">
        <f t="shared" si="55"/>
        <v>0</v>
      </c>
      <c r="J240" s="165">
        <f t="shared" si="55"/>
        <v>0</v>
      </c>
      <c r="K240" s="165">
        <f t="shared" si="55"/>
        <v>0</v>
      </c>
      <c r="L240" s="165">
        <f t="shared" si="55"/>
        <v>0</v>
      </c>
      <c r="M240" s="165">
        <f t="shared" si="55"/>
        <v>0</v>
      </c>
      <c r="N240" s="165">
        <f t="shared" si="55"/>
        <v>0</v>
      </c>
      <c r="O240" s="165">
        <f t="shared" si="55"/>
        <v>0</v>
      </c>
      <c r="P240" s="165">
        <f t="shared" si="55"/>
        <v>0</v>
      </c>
      <c r="Q240" s="165">
        <f t="shared" si="55"/>
        <v>0</v>
      </c>
    </row>
    <row r="241" spans="1:17" ht="12" customHeight="1" x14ac:dyDescent="0.25">
      <c r="A241" s="147" t="s">
        <v>59</v>
      </c>
      <c r="B241" s="164">
        <f t="shared" si="55"/>
        <v>0</v>
      </c>
      <c r="C241" s="164">
        <f t="shared" si="55"/>
        <v>0</v>
      </c>
      <c r="D241" s="164">
        <f t="shared" si="55"/>
        <v>0</v>
      </c>
      <c r="E241" s="164">
        <f t="shared" si="55"/>
        <v>0</v>
      </c>
      <c r="F241" s="164">
        <f t="shared" si="55"/>
        <v>0</v>
      </c>
      <c r="G241" s="164">
        <f t="shared" si="55"/>
        <v>0</v>
      </c>
      <c r="H241" s="164">
        <f t="shared" si="55"/>
        <v>0</v>
      </c>
      <c r="I241" s="164">
        <f t="shared" si="55"/>
        <v>0</v>
      </c>
      <c r="J241" s="164">
        <f t="shared" si="55"/>
        <v>0</v>
      </c>
      <c r="K241" s="164">
        <f t="shared" si="55"/>
        <v>0</v>
      </c>
      <c r="L241" s="164">
        <f t="shared" si="55"/>
        <v>0</v>
      </c>
      <c r="M241" s="164">
        <f t="shared" si="55"/>
        <v>0</v>
      </c>
      <c r="N241" s="164">
        <f t="shared" si="55"/>
        <v>0</v>
      </c>
      <c r="O241" s="164">
        <f t="shared" si="55"/>
        <v>0</v>
      </c>
      <c r="P241" s="164">
        <f t="shared" si="55"/>
        <v>0</v>
      </c>
      <c r="Q241" s="164">
        <f t="shared" si="55"/>
        <v>0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0</v>
      </c>
      <c r="C242" s="162">
        <f t="shared" si="56"/>
        <v>0</v>
      </c>
      <c r="D242" s="162">
        <f t="shared" si="56"/>
        <v>0</v>
      </c>
      <c r="E242" s="162">
        <f t="shared" si="56"/>
        <v>0</v>
      </c>
      <c r="F242" s="162">
        <f t="shared" si="56"/>
        <v>0</v>
      </c>
      <c r="G242" s="162">
        <f t="shared" si="56"/>
        <v>0</v>
      </c>
      <c r="H242" s="162">
        <f t="shared" si="56"/>
        <v>0</v>
      </c>
      <c r="I242" s="162">
        <f t="shared" si="56"/>
        <v>0</v>
      </c>
      <c r="J242" s="162">
        <f t="shared" si="56"/>
        <v>0</v>
      </c>
      <c r="K242" s="162">
        <f t="shared" si="56"/>
        <v>0</v>
      </c>
      <c r="L242" s="162">
        <f t="shared" si="56"/>
        <v>0</v>
      </c>
      <c r="M242" s="162">
        <f t="shared" si="56"/>
        <v>0</v>
      </c>
      <c r="N242" s="162">
        <f t="shared" si="56"/>
        <v>0</v>
      </c>
      <c r="O242" s="162">
        <f t="shared" si="56"/>
        <v>0</v>
      </c>
      <c r="P242" s="162">
        <f t="shared" si="56"/>
        <v>0</v>
      </c>
      <c r="Q242" s="162">
        <f t="shared" si="56"/>
        <v>0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0</v>
      </c>
      <c r="C243" s="160">
        <f t="shared" si="57"/>
        <v>0</v>
      </c>
      <c r="D243" s="160">
        <f t="shared" si="57"/>
        <v>0</v>
      </c>
      <c r="E243" s="160">
        <f t="shared" si="57"/>
        <v>0</v>
      </c>
      <c r="F243" s="160">
        <f t="shared" si="57"/>
        <v>0</v>
      </c>
      <c r="G243" s="160">
        <f t="shared" si="57"/>
        <v>0</v>
      </c>
      <c r="H243" s="160">
        <f t="shared" si="57"/>
        <v>0</v>
      </c>
      <c r="I243" s="160">
        <f t="shared" si="57"/>
        <v>0</v>
      </c>
      <c r="J243" s="160">
        <f t="shared" si="57"/>
        <v>0</v>
      </c>
      <c r="K243" s="160">
        <f t="shared" si="57"/>
        <v>0</v>
      </c>
      <c r="L243" s="160">
        <f t="shared" si="57"/>
        <v>0</v>
      </c>
      <c r="M243" s="160">
        <f t="shared" si="57"/>
        <v>0</v>
      </c>
      <c r="N243" s="160">
        <f t="shared" si="57"/>
        <v>0</v>
      </c>
      <c r="O243" s="160">
        <f t="shared" si="57"/>
        <v>0</v>
      </c>
      <c r="P243" s="160">
        <f t="shared" si="57"/>
        <v>0</v>
      </c>
      <c r="Q243" s="160">
        <f t="shared" si="57"/>
        <v>0</v>
      </c>
    </row>
    <row r="244" spans="1:17" ht="12" customHeight="1" x14ac:dyDescent="0.25">
      <c r="A244" s="148" t="s">
        <v>57</v>
      </c>
      <c r="B244" s="156">
        <f t="shared" si="57"/>
        <v>0</v>
      </c>
      <c r="C244" s="156">
        <f t="shared" si="57"/>
        <v>0</v>
      </c>
      <c r="D244" s="156">
        <f t="shared" si="57"/>
        <v>0</v>
      </c>
      <c r="E244" s="156">
        <f t="shared" si="57"/>
        <v>0</v>
      </c>
      <c r="F244" s="156">
        <f t="shared" si="57"/>
        <v>0</v>
      </c>
      <c r="G244" s="156">
        <f t="shared" si="57"/>
        <v>0</v>
      </c>
      <c r="H244" s="156">
        <f t="shared" si="57"/>
        <v>0</v>
      </c>
      <c r="I244" s="156">
        <f t="shared" si="57"/>
        <v>0</v>
      </c>
      <c r="J244" s="156">
        <f t="shared" si="57"/>
        <v>0</v>
      </c>
      <c r="K244" s="156">
        <f t="shared" si="57"/>
        <v>0</v>
      </c>
      <c r="L244" s="156">
        <f t="shared" si="57"/>
        <v>0</v>
      </c>
      <c r="M244" s="156">
        <f t="shared" si="57"/>
        <v>0</v>
      </c>
      <c r="N244" s="156">
        <f t="shared" si="57"/>
        <v>0</v>
      </c>
      <c r="O244" s="156">
        <f t="shared" si="57"/>
        <v>0</v>
      </c>
      <c r="P244" s="156">
        <f t="shared" si="57"/>
        <v>0</v>
      </c>
      <c r="Q244" s="156">
        <f t="shared" si="57"/>
        <v>0</v>
      </c>
    </row>
    <row r="245" spans="1:17" ht="12" customHeight="1" x14ac:dyDescent="0.25">
      <c r="A245" s="148" t="s">
        <v>59</v>
      </c>
      <c r="B245" s="156">
        <f t="shared" si="57"/>
        <v>0</v>
      </c>
      <c r="C245" s="156">
        <f t="shared" si="57"/>
        <v>0</v>
      </c>
      <c r="D245" s="156">
        <f t="shared" si="57"/>
        <v>0</v>
      </c>
      <c r="E245" s="156">
        <f t="shared" si="57"/>
        <v>0</v>
      </c>
      <c r="F245" s="156">
        <f t="shared" si="57"/>
        <v>0</v>
      </c>
      <c r="G245" s="156">
        <f t="shared" si="57"/>
        <v>0</v>
      </c>
      <c r="H245" s="156">
        <f t="shared" si="57"/>
        <v>0</v>
      </c>
      <c r="I245" s="156">
        <f t="shared" si="57"/>
        <v>0</v>
      </c>
      <c r="J245" s="156">
        <f t="shared" si="57"/>
        <v>0</v>
      </c>
      <c r="K245" s="156">
        <f t="shared" si="57"/>
        <v>0</v>
      </c>
      <c r="L245" s="156">
        <f t="shared" si="57"/>
        <v>0</v>
      </c>
      <c r="M245" s="156">
        <f t="shared" si="57"/>
        <v>0</v>
      </c>
      <c r="N245" s="156">
        <f t="shared" si="57"/>
        <v>0</v>
      </c>
      <c r="O245" s="156">
        <f t="shared" si="57"/>
        <v>0</v>
      </c>
      <c r="P245" s="156">
        <f t="shared" si="57"/>
        <v>0</v>
      </c>
      <c r="Q245" s="156">
        <f t="shared" si="57"/>
        <v>0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0</v>
      </c>
      <c r="C246" s="162">
        <f t="shared" si="58"/>
        <v>0</v>
      </c>
      <c r="D246" s="162">
        <f t="shared" si="58"/>
        <v>0</v>
      </c>
      <c r="E246" s="162">
        <f t="shared" si="58"/>
        <v>0</v>
      </c>
      <c r="F246" s="162">
        <f t="shared" si="58"/>
        <v>0</v>
      </c>
      <c r="G246" s="162">
        <f t="shared" si="58"/>
        <v>0</v>
      </c>
      <c r="H246" s="162">
        <f t="shared" si="58"/>
        <v>0</v>
      </c>
      <c r="I246" s="162">
        <f t="shared" si="58"/>
        <v>0</v>
      </c>
      <c r="J246" s="162">
        <f t="shared" si="58"/>
        <v>0</v>
      </c>
      <c r="K246" s="162">
        <f t="shared" si="58"/>
        <v>0</v>
      </c>
      <c r="L246" s="162">
        <f t="shared" si="58"/>
        <v>893.01288380835013</v>
      </c>
      <c r="M246" s="162">
        <f t="shared" si="58"/>
        <v>879.36789443594671</v>
      </c>
      <c r="N246" s="162">
        <f t="shared" si="58"/>
        <v>883.60456625505117</v>
      </c>
      <c r="O246" s="162">
        <f t="shared" si="58"/>
        <v>879.01741961231505</v>
      </c>
      <c r="P246" s="162">
        <f t="shared" si="58"/>
        <v>879.03533183285606</v>
      </c>
      <c r="Q246" s="162">
        <f t="shared" si="58"/>
        <v>930.1035935524128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0</v>
      </c>
      <c r="C247" s="160">
        <f t="shared" si="59"/>
        <v>0</v>
      </c>
      <c r="D247" s="160">
        <f t="shared" si="59"/>
        <v>0</v>
      </c>
      <c r="E247" s="160">
        <f t="shared" si="59"/>
        <v>0</v>
      </c>
      <c r="F247" s="160">
        <f t="shared" si="59"/>
        <v>0</v>
      </c>
      <c r="G247" s="160">
        <f t="shared" si="59"/>
        <v>0</v>
      </c>
      <c r="H247" s="160">
        <f t="shared" si="59"/>
        <v>0</v>
      </c>
      <c r="I247" s="160">
        <f t="shared" si="59"/>
        <v>0</v>
      </c>
      <c r="J247" s="160">
        <f t="shared" si="59"/>
        <v>0</v>
      </c>
      <c r="K247" s="160">
        <f t="shared" si="59"/>
        <v>0</v>
      </c>
      <c r="L247" s="160">
        <f t="shared" si="59"/>
        <v>784.65933132305815</v>
      </c>
      <c r="M247" s="160">
        <f t="shared" si="59"/>
        <v>792.73128199275061</v>
      </c>
      <c r="N247" s="160">
        <f t="shared" si="59"/>
        <v>798.96887143822767</v>
      </c>
      <c r="O247" s="160">
        <f t="shared" si="59"/>
        <v>820.02298252605794</v>
      </c>
      <c r="P247" s="160">
        <f t="shared" si="59"/>
        <v>827.50765386285934</v>
      </c>
      <c r="Q247" s="160">
        <f t="shared" si="59"/>
        <v>872.53014448341855</v>
      </c>
    </row>
    <row r="248" spans="1:17" ht="12" customHeight="1" x14ac:dyDescent="0.25">
      <c r="A248" s="148" t="s">
        <v>60</v>
      </c>
      <c r="B248" s="156">
        <f t="shared" si="59"/>
        <v>0</v>
      </c>
      <c r="C248" s="156">
        <f t="shared" si="59"/>
        <v>0</v>
      </c>
      <c r="D248" s="156">
        <f t="shared" si="59"/>
        <v>0</v>
      </c>
      <c r="E248" s="156">
        <f t="shared" si="59"/>
        <v>0</v>
      </c>
      <c r="F248" s="156">
        <f t="shared" si="59"/>
        <v>0</v>
      </c>
      <c r="G248" s="156">
        <f t="shared" si="59"/>
        <v>0</v>
      </c>
      <c r="H248" s="156">
        <f t="shared" si="59"/>
        <v>0</v>
      </c>
      <c r="I248" s="156">
        <f t="shared" si="59"/>
        <v>0</v>
      </c>
      <c r="J248" s="156">
        <f t="shared" si="59"/>
        <v>0</v>
      </c>
      <c r="K248" s="156">
        <f t="shared" si="59"/>
        <v>0</v>
      </c>
      <c r="L248" s="156">
        <f t="shared" si="59"/>
        <v>17.860257676166839</v>
      </c>
      <c r="M248" s="156">
        <f t="shared" si="59"/>
        <v>17.589058859839362</v>
      </c>
      <c r="N248" s="156">
        <f t="shared" si="59"/>
        <v>17.678884502385916</v>
      </c>
      <c r="O248" s="156">
        <f t="shared" si="59"/>
        <v>23.740195070592485</v>
      </c>
      <c r="P248" s="156">
        <f t="shared" si="59"/>
        <v>23.769119287020132</v>
      </c>
      <c r="Q248" s="156">
        <f t="shared" si="59"/>
        <v>62.421382070990681</v>
      </c>
    </row>
    <row r="249" spans="1:17" ht="12" customHeight="1" x14ac:dyDescent="0.25">
      <c r="A249" s="148" t="s">
        <v>59</v>
      </c>
      <c r="B249" s="156">
        <f t="shared" si="59"/>
        <v>0</v>
      </c>
      <c r="C249" s="156">
        <f t="shared" si="59"/>
        <v>0</v>
      </c>
      <c r="D249" s="156">
        <f t="shared" si="59"/>
        <v>0</v>
      </c>
      <c r="E249" s="156">
        <f t="shared" si="59"/>
        <v>0</v>
      </c>
      <c r="F249" s="156">
        <f t="shared" si="59"/>
        <v>0</v>
      </c>
      <c r="G249" s="156">
        <f t="shared" si="59"/>
        <v>0</v>
      </c>
      <c r="H249" s="156">
        <f t="shared" si="59"/>
        <v>0</v>
      </c>
      <c r="I249" s="156">
        <f t="shared" si="59"/>
        <v>0</v>
      </c>
      <c r="J249" s="156">
        <f t="shared" si="59"/>
        <v>0</v>
      </c>
      <c r="K249" s="156">
        <f t="shared" si="59"/>
        <v>0</v>
      </c>
      <c r="L249" s="156">
        <f t="shared" si="59"/>
        <v>766.79907364689132</v>
      </c>
      <c r="M249" s="156">
        <f t="shared" si="59"/>
        <v>775.14222313291134</v>
      </c>
      <c r="N249" s="156">
        <f t="shared" si="59"/>
        <v>781.28998693584174</v>
      </c>
      <c r="O249" s="156">
        <f t="shared" si="59"/>
        <v>796.28278745546538</v>
      </c>
      <c r="P249" s="156">
        <f t="shared" si="59"/>
        <v>803.73853457583925</v>
      </c>
      <c r="Q249" s="156">
        <f t="shared" si="59"/>
        <v>810.10876241242784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0</v>
      </c>
      <c r="C250" s="157">
        <f t="shared" si="60"/>
        <v>0</v>
      </c>
      <c r="D250" s="157">
        <f t="shared" si="60"/>
        <v>0</v>
      </c>
      <c r="E250" s="157">
        <f t="shared" si="60"/>
        <v>0</v>
      </c>
      <c r="F250" s="157">
        <f t="shared" si="60"/>
        <v>0</v>
      </c>
      <c r="G250" s="157">
        <f t="shared" si="60"/>
        <v>0</v>
      </c>
      <c r="H250" s="157">
        <f t="shared" si="60"/>
        <v>0</v>
      </c>
      <c r="I250" s="157">
        <f t="shared" si="60"/>
        <v>0</v>
      </c>
      <c r="J250" s="157">
        <f t="shared" si="60"/>
        <v>0</v>
      </c>
      <c r="K250" s="157">
        <f t="shared" si="60"/>
        <v>0</v>
      </c>
      <c r="L250" s="157">
        <f t="shared" si="60"/>
        <v>666.20296865345756</v>
      </c>
      <c r="M250" s="157">
        <f t="shared" si="60"/>
        <v>664.7557327044434</v>
      </c>
      <c r="N250" s="157">
        <f t="shared" si="60"/>
        <v>670.96854232128271</v>
      </c>
      <c r="O250" s="157">
        <f t="shared" si="60"/>
        <v>664.82485088997271</v>
      </c>
      <c r="P250" s="157">
        <f t="shared" si="60"/>
        <v>664.90020179700059</v>
      </c>
      <c r="Q250" s="157">
        <f t="shared" si="60"/>
        <v>732.33867101175224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0</v>
      </c>
      <c r="C252" s="156">
        <f t="shared" si="62"/>
        <v>0</v>
      </c>
      <c r="D252" s="156">
        <f t="shared" si="62"/>
        <v>0</v>
      </c>
      <c r="E252" s="156">
        <f t="shared" si="62"/>
        <v>0</v>
      </c>
      <c r="F252" s="156">
        <f t="shared" si="62"/>
        <v>0</v>
      </c>
      <c r="G252" s="156">
        <f t="shared" si="62"/>
        <v>0</v>
      </c>
      <c r="H252" s="156">
        <f t="shared" si="62"/>
        <v>0</v>
      </c>
      <c r="I252" s="156">
        <f t="shared" si="62"/>
        <v>0</v>
      </c>
      <c r="J252" s="156">
        <f t="shared" si="62"/>
        <v>0</v>
      </c>
      <c r="K252" s="156">
        <f t="shared" si="62"/>
        <v>0</v>
      </c>
      <c r="L252" s="156">
        <f t="shared" si="62"/>
        <v>676.1026972166577</v>
      </c>
      <c r="M252" s="156">
        <f t="shared" si="62"/>
        <v>676.27442428351321</v>
      </c>
      <c r="N252" s="156">
        <f t="shared" si="62"/>
        <v>676.75526312907505</v>
      </c>
      <c r="O252" s="156">
        <f t="shared" si="62"/>
        <v>677.02133298267506</v>
      </c>
      <c r="P252" s="156">
        <f t="shared" si="62"/>
        <v>673.48098841939998</v>
      </c>
      <c r="Q252" s="156">
        <f t="shared" si="62"/>
        <v>728.08850820743908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0</v>
      </c>
      <c r="C253" s="57">
        <f t="shared" si="63"/>
        <v>0</v>
      </c>
      <c r="D253" s="57">
        <f t="shared" si="63"/>
        <v>0</v>
      </c>
      <c r="E253" s="57">
        <f t="shared" si="63"/>
        <v>0</v>
      </c>
      <c r="F253" s="57">
        <f t="shared" si="63"/>
        <v>0</v>
      </c>
      <c r="G253" s="57">
        <f t="shared" si="63"/>
        <v>0</v>
      </c>
      <c r="H253" s="57">
        <f t="shared" si="63"/>
        <v>0</v>
      </c>
      <c r="I253" s="57">
        <f t="shared" si="63"/>
        <v>0</v>
      </c>
      <c r="J253" s="57">
        <f t="shared" si="63"/>
        <v>0</v>
      </c>
      <c r="K253" s="57">
        <f t="shared" si="63"/>
        <v>0</v>
      </c>
      <c r="L253" s="57">
        <f t="shared" si="63"/>
        <v>659.25340500765992</v>
      </c>
      <c r="M253" s="57">
        <f t="shared" si="63"/>
        <v>658.21063828795843</v>
      </c>
      <c r="N253" s="57">
        <f t="shared" si="63"/>
        <v>667.90515305159863</v>
      </c>
      <c r="O253" s="57">
        <f t="shared" si="63"/>
        <v>659.49083953996751</v>
      </c>
      <c r="P253" s="57">
        <f t="shared" si="63"/>
        <v>661.9562139898477</v>
      </c>
      <c r="Q253" s="57">
        <f t="shared" si="63"/>
        <v>733.59505778205778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0</v>
      </c>
      <c r="C255" s="168">
        <f t="shared" si="64"/>
        <v>0</v>
      </c>
      <c r="D255" s="168">
        <f t="shared" si="64"/>
        <v>0</v>
      </c>
      <c r="E255" s="168">
        <f t="shared" si="64"/>
        <v>0</v>
      </c>
      <c r="F255" s="168">
        <f t="shared" si="64"/>
        <v>0</v>
      </c>
      <c r="G255" s="168">
        <f t="shared" si="64"/>
        <v>0</v>
      </c>
      <c r="H255" s="168">
        <f t="shared" si="64"/>
        <v>0</v>
      </c>
      <c r="I255" s="168">
        <f t="shared" si="64"/>
        <v>0</v>
      </c>
      <c r="J255" s="168">
        <f t="shared" si="64"/>
        <v>0</v>
      </c>
      <c r="K255" s="168">
        <f t="shared" si="64"/>
        <v>0</v>
      </c>
      <c r="L255" s="168">
        <f t="shared" si="64"/>
        <v>135.40296600079023</v>
      </c>
      <c r="M255" s="168">
        <f t="shared" si="64"/>
        <v>118.97884109254601</v>
      </c>
      <c r="N255" s="168">
        <f t="shared" si="64"/>
        <v>113.74279235910659</v>
      </c>
      <c r="O255" s="168">
        <f t="shared" si="64"/>
        <v>100.0232025598643</v>
      </c>
      <c r="P255" s="168">
        <f t="shared" si="64"/>
        <v>83.534807832887282</v>
      </c>
      <c r="Q255" s="168">
        <f t="shared" si="64"/>
        <v>80.661508965796514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0</v>
      </c>
      <c r="C261" s="157">
        <f t="shared" si="70"/>
        <v>0</v>
      </c>
      <c r="D261" s="157">
        <f t="shared" si="70"/>
        <v>0</v>
      </c>
      <c r="E261" s="157">
        <f t="shared" si="70"/>
        <v>0</v>
      </c>
      <c r="F261" s="157">
        <f t="shared" si="70"/>
        <v>0</v>
      </c>
      <c r="G261" s="157">
        <f t="shared" si="70"/>
        <v>0</v>
      </c>
      <c r="H261" s="157">
        <f t="shared" si="70"/>
        <v>0</v>
      </c>
      <c r="I261" s="157">
        <f t="shared" si="70"/>
        <v>0</v>
      </c>
      <c r="J261" s="157">
        <f t="shared" si="70"/>
        <v>0</v>
      </c>
      <c r="K261" s="157">
        <f t="shared" si="70"/>
        <v>0</v>
      </c>
      <c r="L261" s="157">
        <f t="shared" si="70"/>
        <v>0</v>
      </c>
      <c r="M261" s="157">
        <f t="shared" si="70"/>
        <v>0</v>
      </c>
      <c r="N261" s="157">
        <f t="shared" si="70"/>
        <v>0</v>
      </c>
      <c r="O261" s="157">
        <f t="shared" si="70"/>
        <v>0</v>
      </c>
      <c r="P261" s="157">
        <f t="shared" si="70"/>
        <v>0</v>
      </c>
      <c r="Q261" s="157">
        <f t="shared" si="70"/>
        <v>0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0</v>
      </c>
      <c r="C266" s="162">
        <f t="shared" si="75"/>
        <v>0</v>
      </c>
      <c r="D266" s="162">
        <f t="shared" si="75"/>
        <v>0</v>
      </c>
      <c r="E266" s="162">
        <f t="shared" si="75"/>
        <v>0</v>
      </c>
      <c r="F266" s="162">
        <f t="shared" si="75"/>
        <v>0</v>
      </c>
      <c r="G266" s="162">
        <f t="shared" si="75"/>
        <v>0</v>
      </c>
      <c r="H266" s="162">
        <f t="shared" si="75"/>
        <v>0</v>
      </c>
      <c r="I266" s="162">
        <f t="shared" si="75"/>
        <v>0</v>
      </c>
      <c r="J266" s="162">
        <f t="shared" si="75"/>
        <v>0</v>
      </c>
      <c r="K266" s="162">
        <f t="shared" si="75"/>
        <v>0</v>
      </c>
      <c r="L266" s="162">
        <f t="shared" si="75"/>
        <v>0</v>
      </c>
      <c r="M266" s="162">
        <f t="shared" si="75"/>
        <v>0</v>
      </c>
      <c r="N266" s="162">
        <f t="shared" si="75"/>
        <v>0</v>
      </c>
      <c r="O266" s="162">
        <f t="shared" si="75"/>
        <v>0</v>
      </c>
      <c r="P266" s="162">
        <f t="shared" si="75"/>
        <v>0</v>
      </c>
      <c r="Q266" s="162">
        <f t="shared" si="75"/>
        <v>0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0</v>
      </c>
      <c r="C267" s="160">
        <f t="shared" si="76"/>
        <v>0</v>
      </c>
      <c r="D267" s="160">
        <f t="shared" si="76"/>
        <v>0</v>
      </c>
      <c r="E267" s="160">
        <f t="shared" si="76"/>
        <v>0</v>
      </c>
      <c r="F267" s="160">
        <f t="shared" si="76"/>
        <v>0</v>
      </c>
      <c r="G267" s="160">
        <f t="shared" si="76"/>
        <v>0</v>
      </c>
      <c r="H267" s="160">
        <f t="shared" si="76"/>
        <v>0</v>
      </c>
      <c r="I267" s="160">
        <f t="shared" si="76"/>
        <v>0</v>
      </c>
      <c r="J267" s="160">
        <f t="shared" si="76"/>
        <v>0</v>
      </c>
      <c r="K267" s="160">
        <f t="shared" si="76"/>
        <v>0</v>
      </c>
      <c r="L267" s="160">
        <f t="shared" si="76"/>
        <v>0</v>
      </c>
      <c r="M267" s="160">
        <f t="shared" si="76"/>
        <v>0</v>
      </c>
      <c r="N267" s="160">
        <f t="shared" si="76"/>
        <v>0</v>
      </c>
      <c r="O267" s="160">
        <f t="shared" si="76"/>
        <v>0</v>
      </c>
      <c r="P267" s="160">
        <f t="shared" si="76"/>
        <v>0</v>
      </c>
      <c r="Q267" s="160">
        <f t="shared" si="76"/>
        <v>0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0</v>
      </c>
      <c r="C268" s="156">
        <f t="shared" si="77"/>
        <v>0</v>
      </c>
      <c r="D268" s="156">
        <f t="shared" si="77"/>
        <v>0</v>
      </c>
      <c r="E268" s="156">
        <f t="shared" si="77"/>
        <v>0</v>
      </c>
      <c r="F268" s="156">
        <f t="shared" si="77"/>
        <v>0</v>
      </c>
      <c r="G268" s="156">
        <f t="shared" si="77"/>
        <v>0</v>
      </c>
      <c r="H268" s="156">
        <f t="shared" si="77"/>
        <v>0</v>
      </c>
      <c r="I268" s="156">
        <f t="shared" si="77"/>
        <v>0</v>
      </c>
      <c r="J268" s="156">
        <f t="shared" si="77"/>
        <v>0</v>
      </c>
      <c r="K268" s="156">
        <f t="shared" si="77"/>
        <v>0</v>
      </c>
      <c r="L268" s="156">
        <f t="shared" si="77"/>
        <v>0</v>
      </c>
      <c r="M268" s="156">
        <f t="shared" si="77"/>
        <v>0</v>
      </c>
      <c r="N268" s="156">
        <f t="shared" si="77"/>
        <v>0</v>
      </c>
      <c r="O268" s="156">
        <f t="shared" si="77"/>
        <v>0</v>
      </c>
      <c r="P268" s="156">
        <f t="shared" si="77"/>
        <v>0</v>
      </c>
      <c r="Q268" s="156">
        <f t="shared" si="77"/>
        <v>0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0</v>
      </c>
      <c r="C274" s="157">
        <f t="shared" si="83"/>
        <v>0</v>
      </c>
      <c r="D274" s="157">
        <f t="shared" si="83"/>
        <v>0</v>
      </c>
      <c r="E274" s="157">
        <f t="shared" si="83"/>
        <v>0</v>
      </c>
      <c r="F274" s="157">
        <f t="shared" si="83"/>
        <v>0</v>
      </c>
      <c r="G274" s="157">
        <f t="shared" si="83"/>
        <v>0</v>
      </c>
      <c r="H274" s="157">
        <f t="shared" si="83"/>
        <v>0</v>
      </c>
      <c r="I274" s="157">
        <f t="shared" si="83"/>
        <v>0</v>
      </c>
      <c r="J274" s="157">
        <f t="shared" si="83"/>
        <v>0</v>
      </c>
      <c r="K274" s="157">
        <f t="shared" si="83"/>
        <v>0</v>
      </c>
      <c r="L274" s="157">
        <f t="shared" si="83"/>
        <v>135.40296600079023</v>
      </c>
      <c r="M274" s="157">
        <f t="shared" si="83"/>
        <v>118.97884109254601</v>
      </c>
      <c r="N274" s="157">
        <f t="shared" si="83"/>
        <v>113.74279235910659</v>
      </c>
      <c r="O274" s="157">
        <f t="shared" si="83"/>
        <v>100.0232025598643</v>
      </c>
      <c r="P274" s="157">
        <f t="shared" si="83"/>
        <v>83.534807832887282</v>
      </c>
      <c r="Q274" s="157">
        <f t="shared" si="83"/>
        <v>80.661508965796514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0</v>
      </c>
      <c r="C276" s="156">
        <f t="shared" si="85"/>
        <v>0</v>
      </c>
      <c r="D276" s="156">
        <f t="shared" si="85"/>
        <v>0</v>
      </c>
      <c r="E276" s="156">
        <f t="shared" si="85"/>
        <v>0</v>
      </c>
      <c r="F276" s="156">
        <f t="shared" si="85"/>
        <v>0</v>
      </c>
      <c r="G276" s="156">
        <f t="shared" si="85"/>
        <v>0</v>
      </c>
      <c r="H276" s="156">
        <f t="shared" si="85"/>
        <v>0</v>
      </c>
      <c r="I276" s="156">
        <f t="shared" si="85"/>
        <v>0</v>
      </c>
      <c r="J276" s="156">
        <f t="shared" si="85"/>
        <v>0</v>
      </c>
      <c r="K276" s="156">
        <f t="shared" si="85"/>
        <v>0</v>
      </c>
      <c r="L276" s="156">
        <f t="shared" si="85"/>
        <v>328.28595526164821</v>
      </c>
      <c r="M276" s="156">
        <f t="shared" si="85"/>
        <v>328.36933842876016</v>
      </c>
      <c r="N276" s="156">
        <f t="shared" si="85"/>
        <v>328.60212799577027</v>
      </c>
      <c r="O276" s="156">
        <f t="shared" si="85"/>
        <v>328.73122712657158</v>
      </c>
      <c r="P276" s="156">
        <f t="shared" si="85"/>
        <v>327.01216185439421</v>
      </c>
      <c r="Q276" s="156">
        <f t="shared" si="85"/>
        <v>353.52696190497142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0</v>
      </c>
      <c r="C279" s="184">
        <f>C207/RES_summary!C$19</f>
        <v>0</v>
      </c>
      <c r="D279" s="184">
        <f>D207/RES_summary!D$19</f>
        <v>0</v>
      </c>
      <c r="E279" s="184">
        <f>E207/RES_summary!E$19</f>
        <v>0</v>
      </c>
      <c r="F279" s="184">
        <f>F207/RES_summary!F$19</f>
        <v>0</v>
      </c>
      <c r="G279" s="184">
        <f>G207/RES_summary!G$19</f>
        <v>0</v>
      </c>
      <c r="H279" s="184">
        <f>H207/RES_summary!H$19</f>
        <v>0</v>
      </c>
      <c r="I279" s="184">
        <f>I207/RES_summary!I$19</f>
        <v>0</v>
      </c>
      <c r="J279" s="184">
        <f>J207/RES_summary!J$19</f>
        <v>0</v>
      </c>
      <c r="K279" s="184">
        <f>K207/RES_summary!K$19</f>
        <v>0</v>
      </c>
      <c r="L279" s="184">
        <f>L207/RES_summary!L$19</f>
        <v>26.161450759869016</v>
      </c>
      <c r="M279" s="184">
        <f>M207/RES_summary!M$19</f>
        <v>25.654726503248703</v>
      </c>
      <c r="N279" s="184">
        <f>N207/RES_summary!N$19</f>
        <v>27.311360758993395</v>
      </c>
      <c r="O279" s="184">
        <f>O207/RES_summary!O$19</f>
        <v>26.259699785059809</v>
      </c>
      <c r="P279" s="184">
        <f>P207/RES_summary!P$19</f>
        <v>26.538079350800391</v>
      </c>
      <c r="Q279" s="184">
        <f>Q207/RES_summary!Q$19</f>
        <v>28.742562012076789</v>
      </c>
    </row>
    <row r="280" spans="1:17" ht="12" customHeight="1" x14ac:dyDescent="0.25">
      <c r="A280" s="158" t="s">
        <v>65</v>
      </c>
      <c r="B280" s="178">
        <f>B208/RES_summary!B$19</f>
        <v>0</v>
      </c>
      <c r="C280" s="178">
        <f>C208/RES_summary!C$19</f>
        <v>0</v>
      </c>
      <c r="D280" s="178">
        <f>D208/RES_summary!D$19</f>
        <v>0</v>
      </c>
      <c r="E280" s="178">
        <f>E208/RES_summary!E$19</f>
        <v>0</v>
      </c>
      <c r="F280" s="178">
        <f>F208/RES_summary!F$19</f>
        <v>0</v>
      </c>
      <c r="G280" s="178">
        <f>G208/RES_summary!G$19</f>
        <v>0</v>
      </c>
      <c r="H280" s="178">
        <f>H208/RES_summary!H$19</f>
        <v>0</v>
      </c>
      <c r="I280" s="178">
        <f>I208/RES_summary!I$19</f>
        <v>0</v>
      </c>
      <c r="J280" s="178">
        <f>J208/RES_summary!J$19</f>
        <v>0</v>
      </c>
      <c r="K280" s="178">
        <f>K208/RES_summary!K$19</f>
        <v>0</v>
      </c>
      <c r="L280" s="178">
        <f>L208/RES_summary!L$19</f>
        <v>6.0771313342403932</v>
      </c>
      <c r="M280" s="178">
        <f>M208/RES_summary!M$19</f>
        <v>5.8380080818748841</v>
      </c>
      <c r="N280" s="178">
        <f>N208/RES_summary!N$19</f>
        <v>7.4393814360516872</v>
      </c>
      <c r="O280" s="178">
        <f>O208/RES_summary!O$19</f>
        <v>6.5949062638379701</v>
      </c>
      <c r="P280" s="178">
        <f>P208/RES_summary!P$19</f>
        <v>7.2083988224218327</v>
      </c>
      <c r="Q280" s="178">
        <f>Q208/RES_summary!Q$19</f>
        <v>8.1756039364085833</v>
      </c>
    </row>
    <row r="281" spans="1:17" ht="12" customHeight="1" x14ac:dyDescent="0.25">
      <c r="A281" s="23" t="s">
        <v>157</v>
      </c>
      <c r="B281" s="177">
        <f>B209/RES_summary!B$19</f>
        <v>0</v>
      </c>
      <c r="C281" s="177">
        <f>C209/RES_summary!C$19</f>
        <v>0</v>
      </c>
      <c r="D281" s="177">
        <f>D209/RES_summary!D$19</f>
        <v>0</v>
      </c>
      <c r="E281" s="177">
        <f>E209/RES_summary!E$19</f>
        <v>0</v>
      </c>
      <c r="F281" s="177">
        <f>F209/RES_summary!F$19</f>
        <v>0</v>
      </c>
      <c r="G281" s="177">
        <f>G209/RES_summary!G$19</f>
        <v>0</v>
      </c>
      <c r="H281" s="177">
        <f>H209/RES_summary!H$19</f>
        <v>0</v>
      </c>
      <c r="I281" s="177">
        <f>I209/RES_summary!I$19</f>
        <v>0</v>
      </c>
      <c r="J281" s="177">
        <f>J209/RES_summary!J$19</f>
        <v>0</v>
      </c>
      <c r="K281" s="177">
        <f>K209/RES_summary!K$19</f>
        <v>0</v>
      </c>
      <c r="L281" s="177">
        <f>L209/RES_summary!L$19</f>
        <v>6.0026372511607784</v>
      </c>
      <c r="M281" s="177">
        <f>M209/RES_summary!M$19</f>
        <v>5.7908139520960518</v>
      </c>
      <c r="N281" s="177">
        <f>N209/RES_summary!N$19</f>
        <v>7.353825729664405</v>
      </c>
      <c r="O281" s="177">
        <f>O209/RES_summary!O$19</f>
        <v>6.583974169193656</v>
      </c>
      <c r="P281" s="177">
        <f>P209/RES_summary!P$19</f>
        <v>7.1768877261061998</v>
      </c>
      <c r="Q281" s="177">
        <f>Q209/RES_summary!Q$19</f>
        <v>8.0831334586267811</v>
      </c>
    </row>
    <row r="282" spans="1:17" ht="12" customHeight="1" x14ac:dyDescent="0.25">
      <c r="A282" s="23" t="s">
        <v>60</v>
      </c>
      <c r="B282" s="177">
        <f>B210/RES_summary!B$19</f>
        <v>0</v>
      </c>
      <c r="C282" s="177">
        <f>C210/RES_summary!C$19</f>
        <v>0</v>
      </c>
      <c r="D282" s="177">
        <f>D210/RES_summary!D$19</f>
        <v>0</v>
      </c>
      <c r="E282" s="177">
        <f>E210/RES_summary!E$19</f>
        <v>0</v>
      </c>
      <c r="F282" s="177">
        <f>F210/RES_summary!F$19</f>
        <v>0</v>
      </c>
      <c r="G282" s="177">
        <f>G210/RES_summary!G$19</f>
        <v>0</v>
      </c>
      <c r="H282" s="177">
        <f>H210/RES_summary!H$19</f>
        <v>0</v>
      </c>
      <c r="I282" s="177">
        <f>I210/RES_summary!I$19</f>
        <v>0</v>
      </c>
      <c r="J282" s="177">
        <f>J210/RES_summary!J$19</f>
        <v>0</v>
      </c>
      <c r="K282" s="177">
        <f>K210/RES_summary!K$19</f>
        <v>0</v>
      </c>
      <c r="L282" s="177">
        <f>L210/RES_summary!L$19</f>
        <v>7.4494083079615053E-2</v>
      </c>
      <c r="M282" s="177">
        <f>M210/RES_summary!M$19</f>
        <v>4.7194129778832375E-2</v>
      </c>
      <c r="N282" s="177">
        <f>N210/RES_summary!N$19</f>
        <v>8.5555706387282299E-2</v>
      </c>
      <c r="O282" s="177">
        <f>O210/RES_summary!O$19</f>
        <v>1.0932094644314478E-2</v>
      </c>
      <c r="P282" s="177">
        <f>P210/RES_summary!P$19</f>
        <v>3.1511096315632328E-2</v>
      </c>
      <c r="Q282" s="177">
        <f>Q210/RES_summary!Q$19</f>
        <v>9.2470477781801785E-2</v>
      </c>
    </row>
    <row r="283" spans="1:17" ht="12" customHeight="1" x14ac:dyDescent="0.25">
      <c r="A283" s="158" t="s">
        <v>112</v>
      </c>
      <c r="B283" s="178">
        <f>B211/RES_summary!B$19</f>
        <v>0</v>
      </c>
      <c r="C283" s="178">
        <f>C211/RES_summary!C$19</f>
        <v>0</v>
      </c>
      <c r="D283" s="178">
        <f>D211/RES_summary!D$19</f>
        <v>0</v>
      </c>
      <c r="E283" s="178">
        <f>E211/RES_summary!E$19</f>
        <v>0</v>
      </c>
      <c r="F283" s="178">
        <f>F211/RES_summary!F$19</f>
        <v>0</v>
      </c>
      <c r="G283" s="178">
        <f>G211/RES_summary!G$19</f>
        <v>0</v>
      </c>
      <c r="H283" s="178">
        <f>H211/RES_summary!H$19</f>
        <v>0</v>
      </c>
      <c r="I283" s="178">
        <f>I211/RES_summary!I$19</f>
        <v>0</v>
      </c>
      <c r="J283" s="178">
        <f>J211/RES_summary!J$19</f>
        <v>0</v>
      </c>
      <c r="K283" s="178">
        <f>K211/RES_summary!K$19</f>
        <v>0</v>
      </c>
      <c r="L283" s="178">
        <f>L211/RES_summary!L$19</f>
        <v>1.805157391303462</v>
      </c>
      <c r="M283" s="178">
        <f>M211/RES_summary!M$19</f>
        <v>1.9761658682117453</v>
      </c>
      <c r="N283" s="178">
        <f>N211/RES_summary!N$19</f>
        <v>2.0615716780725215</v>
      </c>
      <c r="O283" s="178">
        <f>O211/RES_summary!O$19</f>
        <v>2.121866797462038</v>
      </c>
      <c r="P283" s="178">
        <f>P211/RES_summary!P$19</f>
        <v>2.0991224854898305</v>
      </c>
      <c r="Q283" s="178">
        <f>Q211/RES_summary!Q$19</f>
        <v>2.1635340155628686</v>
      </c>
    </row>
    <row r="284" spans="1:17" ht="12" customHeight="1" x14ac:dyDescent="0.25">
      <c r="A284" s="23" t="s">
        <v>60</v>
      </c>
      <c r="B284" s="177">
        <f>B212/RES_summary!B$19</f>
        <v>0</v>
      </c>
      <c r="C284" s="177">
        <f>C212/RES_summary!C$19</f>
        <v>0</v>
      </c>
      <c r="D284" s="177">
        <f>D212/RES_summary!D$19</f>
        <v>0</v>
      </c>
      <c r="E284" s="177">
        <f>E212/RES_summary!E$19</f>
        <v>0</v>
      </c>
      <c r="F284" s="177">
        <f>F212/RES_summary!F$19</f>
        <v>0</v>
      </c>
      <c r="G284" s="177">
        <f>G212/RES_summary!G$19</f>
        <v>0</v>
      </c>
      <c r="H284" s="177">
        <f>H212/RES_summary!H$19</f>
        <v>0</v>
      </c>
      <c r="I284" s="177">
        <f>I212/RES_summary!I$19</f>
        <v>0</v>
      </c>
      <c r="J284" s="177">
        <f>J212/RES_summary!J$19</f>
        <v>0</v>
      </c>
      <c r="K284" s="177">
        <f>K212/RES_summary!K$19</f>
        <v>0</v>
      </c>
      <c r="L284" s="177">
        <f>L212/RES_summary!L$19</f>
        <v>1.805157391303462</v>
      </c>
      <c r="M284" s="177">
        <f>M212/RES_summary!M$19</f>
        <v>1.9761658682117453</v>
      </c>
      <c r="N284" s="177">
        <f>N212/RES_summary!N$19</f>
        <v>2.0615716780725215</v>
      </c>
      <c r="O284" s="177">
        <f>O212/RES_summary!O$19</f>
        <v>2.121866797462038</v>
      </c>
      <c r="P284" s="177">
        <f>P212/RES_summary!P$19</f>
        <v>2.0991224854898305</v>
      </c>
      <c r="Q284" s="177">
        <f>Q212/RES_summary!Q$19</f>
        <v>2.1635340155628686</v>
      </c>
    </row>
    <row r="285" spans="1:17" ht="12" customHeight="1" x14ac:dyDescent="0.25">
      <c r="A285" s="158" t="s">
        <v>63</v>
      </c>
      <c r="B285" s="178">
        <f>B213/RES_summary!B$19</f>
        <v>0</v>
      </c>
      <c r="C285" s="178">
        <f>C213/RES_summary!C$19</f>
        <v>0</v>
      </c>
      <c r="D285" s="178">
        <f>D213/RES_summary!D$19</f>
        <v>0</v>
      </c>
      <c r="E285" s="178">
        <f>E213/RES_summary!E$19</f>
        <v>0</v>
      </c>
      <c r="F285" s="178">
        <f>F213/RES_summary!F$19</f>
        <v>0</v>
      </c>
      <c r="G285" s="178">
        <f>G213/RES_summary!G$19</f>
        <v>0</v>
      </c>
      <c r="H285" s="178">
        <f>H213/RES_summary!H$19</f>
        <v>0</v>
      </c>
      <c r="I285" s="178">
        <f>I213/RES_summary!I$19</f>
        <v>0</v>
      </c>
      <c r="J285" s="178">
        <f>J213/RES_summary!J$19</f>
        <v>0</v>
      </c>
      <c r="K285" s="178">
        <f>K213/RES_summary!K$19</f>
        <v>0</v>
      </c>
      <c r="L285" s="178">
        <f>L213/RES_summary!L$19</f>
        <v>9.602971233515694</v>
      </c>
      <c r="M285" s="178">
        <f>M213/RES_summary!M$19</f>
        <v>9.4609963853731287</v>
      </c>
      <c r="N285" s="178">
        <f>N213/RES_summary!N$19</f>
        <v>9.4778084357586945</v>
      </c>
      <c r="O285" s="178">
        <f>O213/RES_summary!O$19</f>
        <v>9.5139094741092052</v>
      </c>
      <c r="P285" s="178">
        <f>P213/RES_summary!P$19</f>
        <v>9.4942913036545189</v>
      </c>
      <c r="Q285" s="178">
        <f>Q213/RES_summary!Q$19</f>
        <v>10.092616864254346</v>
      </c>
    </row>
    <row r="286" spans="1:17" ht="12" customHeight="1" x14ac:dyDescent="0.25">
      <c r="A286" s="167" t="s">
        <v>156</v>
      </c>
      <c r="B286" s="183">
        <f>B214/RES_summary!B$19</f>
        <v>0</v>
      </c>
      <c r="C286" s="183">
        <f>C214/RES_summary!C$19</f>
        <v>0</v>
      </c>
      <c r="D286" s="183">
        <f>D214/RES_summary!D$19</f>
        <v>0</v>
      </c>
      <c r="E286" s="183">
        <f>E214/RES_summary!E$19</f>
        <v>0</v>
      </c>
      <c r="F286" s="183">
        <f>F214/RES_summary!F$19</f>
        <v>0</v>
      </c>
      <c r="G286" s="183">
        <f>G214/RES_summary!G$19</f>
        <v>0</v>
      </c>
      <c r="H286" s="183">
        <f>H214/RES_summary!H$19</f>
        <v>0</v>
      </c>
      <c r="I286" s="183">
        <f>I214/RES_summary!I$19</f>
        <v>0</v>
      </c>
      <c r="J286" s="183">
        <f>J214/RES_summary!J$19</f>
        <v>0</v>
      </c>
      <c r="K286" s="183">
        <f>K214/RES_summary!K$19</f>
        <v>0</v>
      </c>
      <c r="L286" s="183">
        <f>L214/RES_summary!L$19</f>
        <v>0</v>
      </c>
      <c r="M286" s="183">
        <f>M214/RES_summary!M$19</f>
        <v>0</v>
      </c>
      <c r="N286" s="183">
        <f>N214/RES_summary!N$19</f>
        <v>0</v>
      </c>
      <c r="O286" s="183">
        <f>O214/RES_summary!O$19</f>
        <v>0</v>
      </c>
      <c r="P286" s="183">
        <f>P214/RES_summary!P$19</f>
        <v>0</v>
      </c>
      <c r="Q286" s="183">
        <f>Q214/RES_summary!Q$19</f>
        <v>0</v>
      </c>
    </row>
    <row r="287" spans="1:17" ht="12" customHeight="1" x14ac:dyDescent="0.25">
      <c r="A287" s="167" t="s">
        <v>155</v>
      </c>
      <c r="B287" s="183">
        <f>B215/RES_summary!B$19</f>
        <v>0</v>
      </c>
      <c r="C287" s="183">
        <f>C215/RES_summary!C$19</f>
        <v>0</v>
      </c>
      <c r="D287" s="183">
        <f>D215/RES_summary!D$19</f>
        <v>0</v>
      </c>
      <c r="E287" s="183">
        <f>E215/RES_summary!E$19</f>
        <v>0</v>
      </c>
      <c r="F287" s="183">
        <f>F215/RES_summary!F$19</f>
        <v>0</v>
      </c>
      <c r="G287" s="183">
        <f>G215/RES_summary!G$19</f>
        <v>0</v>
      </c>
      <c r="H287" s="183">
        <f>H215/RES_summary!H$19</f>
        <v>0</v>
      </c>
      <c r="I287" s="183">
        <f>I215/RES_summary!I$19</f>
        <v>0</v>
      </c>
      <c r="J287" s="183">
        <f>J215/RES_summary!J$19</f>
        <v>0</v>
      </c>
      <c r="K287" s="183">
        <f>K215/RES_summary!K$19</f>
        <v>0</v>
      </c>
      <c r="L287" s="183">
        <f>L215/RES_summary!L$19</f>
        <v>0</v>
      </c>
      <c r="M287" s="183">
        <f>M215/RES_summary!M$19</f>
        <v>0</v>
      </c>
      <c r="N287" s="183">
        <f>N215/RES_summary!N$19</f>
        <v>0</v>
      </c>
      <c r="O287" s="183">
        <f>O215/RES_summary!O$19</f>
        <v>0</v>
      </c>
      <c r="P287" s="183">
        <f>P215/RES_summary!P$19</f>
        <v>0</v>
      </c>
      <c r="Q287" s="183">
        <f>Q215/RES_summary!Q$19</f>
        <v>0</v>
      </c>
    </row>
    <row r="288" spans="1:17" ht="12" customHeight="1" x14ac:dyDescent="0.25">
      <c r="A288" s="166" t="s">
        <v>55</v>
      </c>
      <c r="B288" s="182">
        <f>B216/RES_summary!B$19</f>
        <v>0</v>
      </c>
      <c r="C288" s="182">
        <f>C216/RES_summary!C$19</f>
        <v>0</v>
      </c>
      <c r="D288" s="182">
        <f>D216/RES_summary!D$19</f>
        <v>0</v>
      </c>
      <c r="E288" s="182">
        <f>E216/RES_summary!E$19</f>
        <v>0</v>
      </c>
      <c r="F288" s="182">
        <f>F216/RES_summary!F$19</f>
        <v>0</v>
      </c>
      <c r="G288" s="182">
        <f>G216/RES_summary!G$19</f>
        <v>0</v>
      </c>
      <c r="H288" s="182">
        <f>H216/RES_summary!H$19</f>
        <v>0</v>
      </c>
      <c r="I288" s="182">
        <f>I216/RES_summary!I$19</f>
        <v>0</v>
      </c>
      <c r="J288" s="182">
        <f>J216/RES_summary!J$19</f>
        <v>0</v>
      </c>
      <c r="K288" s="182">
        <f>K216/RES_summary!K$19</f>
        <v>0</v>
      </c>
      <c r="L288" s="182">
        <f>L216/RES_summary!L$19</f>
        <v>0</v>
      </c>
      <c r="M288" s="182">
        <f>M216/RES_summary!M$19</f>
        <v>0</v>
      </c>
      <c r="N288" s="182">
        <f>N216/RES_summary!N$19</f>
        <v>0</v>
      </c>
      <c r="O288" s="182">
        <f>O216/RES_summary!O$19</f>
        <v>0</v>
      </c>
      <c r="P288" s="182">
        <f>P216/RES_summary!P$19</f>
        <v>0</v>
      </c>
      <c r="Q288" s="182">
        <f>Q216/RES_summary!Q$19</f>
        <v>0</v>
      </c>
    </row>
    <row r="289" spans="1:17" ht="12" customHeight="1" x14ac:dyDescent="0.25">
      <c r="A289" s="147" t="s">
        <v>59</v>
      </c>
      <c r="B289" s="181">
        <f>B217/RES_summary!B$19</f>
        <v>0</v>
      </c>
      <c r="C289" s="181">
        <f>C217/RES_summary!C$19</f>
        <v>0</v>
      </c>
      <c r="D289" s="181">
        <f>D217/RES_summary!D$19</f>
        <v>0</v>
      </c>
      <c r="E289" s="181">
        <f>E217/RES_summary!E$19</f>
        <v>0</v>
      </c>
      <c r="F289" s="181">
        <f>F217/RES_summary!F$19</f>
        <v>0</v>
      </c>
      <c r="G289" s="181">
        <f>G217/RES_summary!G$19</f>
        <v>0</v>
      </c>
      <c r="H289" s="181">
        <f>H217/RES_summary!H$19</f>
        <v>0</v>
      </c>
      <c r="I289" s="181">
        <f>I217/RES_summary!I$19</f>
        <v>0</v>
      </c>
      <c r="J289" s="181">
        <f>J217/RES_summary!J$19</f>
        <v>0</v>
      </c>
      <c r="K289" s="181">
        <f>K217/RES_summary!K$19</f>
        <v>0</v>
      </c>
      <c r="L289" s="181">
        <f>L217/RES_summary!L$19</f>
        <v>0</v>
      </c>
      <c r="M289" s="181">
        <f>M217/RES_summary!M$19</f>
        <v>0</v>
      </c>
      <c r="N289" s="181">
        <f>N217/RES_summary!N$19</f>
        <v>0</v>
      </c>
      <c r="O289" s="181">
        <f>O217/RES_summary!O$19</f>
        <v>0</v>
      </c>
      <c r="P289" s="181">
        <f>P217/RES_summary!P$19</f>
        <v>0</v>
      </c>
      <c r="Q289" s="181">
        <f>Q217/RES_summary!Q$19</f>
        <v>0</v>
      </c>
    </row>
    <row r="290" spans="1:17" ht="12" customHeight="1" x14ac:dyDescent="0.25">
      <c r="A290" s="163" t="s">
        <v>144</v>
      </c>
      <c r="B290" s="180">
        <f>B218/RES_summary!B$19</f>
        <v>0</v>
      </c>
      <c r="C290" s="180">
        <f>C218/RES_summary!C$19</f>
        <v>0</v>
      </c>
      <c r="D290" s="180">
        <f>D218/RES_summary!D$19</f>
        <v>0</v>
      </c>
      <c r="E290" s="180">
        <f>E218/RES_summary!E$19</f>
        <v>0</v>
      </c>
      <c r="F290" s="180">
        <f>F218/RES_summary!F$19</f>
        <v>0</v>
      </c>
      <c r="G290" s="180">
        <f>G218/RES_summary!G$19</f>
        <v>0</v>
      </c>
      <c r="H290" s="180">
        <f>H218/RES_summary!H$19</f>
        <v>0</v>
      </c>
      <c r="I290" s="180">
        <f>I218/RES_summary!I$19</f>
        <v>0</v>
      </c>
      <c r="J290" s="180">
        <f>J218/RES_summary!J$19</f>
        <v>0</v>
      </c>
      <c r="K290" s="180">
        <f>K218/RES_summary!K$19</f>
        <v>0</v>
      </c>
      <c r="L290" s="180">
        <f>L218/RES_summary!L$19</f>
        <v>0</v>
      </c>
      <c r="M290" s="180">
        <f>M218/RES_summary!M$19</f>
        <v>0</v>
      </c>
      <c r="N290" s="180">
        <f>N218/RES_summary!N$19</f>
        <v>0</v>
      </c>
      <c r="O290" s="180">
        <f>O218/RES_summary!O$19</f>
        <v>0</v>
      </c>
      <c r="P290" s="180">
        <f>P218/RES_summary!P$19</f>
        <v>0</v>
      </c>
      <c r="Q290" s="180">
        <f>Q218/RES_summary!Q$19</f>
        <v>0</v>
      </c>
    </row>
    <row r="291" spans="1:17" ht="12" customHeight="1" x14ac:dyDescent="0.25">
      <c r="A291" s="161" t="s">
        <v>143</v>
      </c>
      <c r="B291" s="179">
        <f>B219/RES_summary!B$19</f>
        <v>0</v>
      </c>
      <c r="C291" s="179">
        <f>C219/RES_summary!C$19</f>
        <v>0</v>
      </c>
      <c r="D291" s="179">
        <f>D219/RES_summary!D$19</f>
        <v>0</v>
      </c>
      <c r="E291" s="179">
        <f>E219/RES_summary!E$19</f>
        <v>0</v>
      </c>
      <c r="F291" s="179">
        <f>F219/RES_summary!F$19</f>
        <v>0</v>
      </c>
      <c r="G291" s="179">
        <f>G219/RES_summary!G$19</f>
        <v>0</v>
      </c>
      <c r="H291" s="179">
        <f>H219/RES_summary!H$19</f>
        <v>0</v>
      </c>
      <c r="I291" s="179">
        <f>I219/RES_summary!I$19</f>
        <v>0</v>
      </c>
      <c r="J291" s="179">
        <f>J219/RES_summary!J$19</f>
        <v>0</v>
      </c>
      <c r="K291" s="179">
        <f>K219/RES_summary!K$19</f>
        <v>0</v>
      </c>
      <c r="L291" s="179">
        <f>L219/RES_summary!L$19</f>
        <v>0</v>
      </c>
      <c r="M291" s="179">
        <f>M219/RES_summary!M$19</f>
        <v>0</v>
      </c>
      <c r="N291" s="179">
        <f>N219/RES_summary!N$19</f>
        <v>0</v>
      </c>
      <c r="O291" s="179">
        <f>O219/RES_summary!O$19</f>
        <v>0</v>
      </c>
      <c r="P291" s="179">
        <f>P219/RES_summary!P$19</f>
        <v>0</v>
      </c>
      <c r="Q291" s="179">
        <f>Q219/RES_summary!Q$19</f>
        <v>0</v>
      </c>
    </row>
    <row r="292" spans="1:17" ht="12" customHeight="1" x14ac:dyDescent="0.25">
      <c r="A292" s="148" t="s">
        <v>57</v>
      </c>
      <c r="B292" s="177">
        <f>B220/RES_summary!B$19</f>
        <v>0</v>
      </c>
      <c r="C292" s="177">
        <f>C220/RES_summary!C$19</f>
        <v>0</v>
      </c>
      <c r="D292" s="177">
        <f>D220/RES_summary!D$19</f>
        <v>0</v>
      </c>
      <c r="E292" s="177">
        <f>E220/RES_summary!E$19</f>
        <v>0</v>
      </c>
      <c r="F292" s="177">
        <f>F220/RES_summary!F$19</f>
        <v>0</v>
      </c>
      <c r="G292" s="177">
        <f>G220/RES_summary!G$19</f>
        <v>0</v>
      </c>
      <c r="H292" s="177">
        <f>H220/RES_summary!H$19</f>
        <v>0</v>
      </c>
      <c r="I292" s="177">
        <f>I220/RES_summary!I$19</f>
        <v>0</v>
      </c>
      <c r="J292" s="177">
        <f>J220/RES_summary!J$19</f>
        <v>0</v>
      </c>
      <c r="K292" s="177">
        <f>K220/RES_summary!K$19</f>
        <v>0</v>
      </c>
      <c r="L292" s="177">
        <f>L220/RES_summary!L$19</f>
        <v>0</v>
      </c>
      <c r="M292" s="177">
        <f>M220/RES_summary!M$19</f>
        <v>0</v>
      </c>
      <c r="N292" s="177">
        <f>N220/RES_summary!N$19</f>
        <v>0</v>
      </c>
      <c r="O292" s="177">
        <f>O220/RES_summary!O$19</f>
        <v>0</v>
      </c>
      <c r="P292" s="177">
        <f>P220/RES_summary!P$19</f>
        <v>0</v>
      </c>
      <c r="Q292" s="177">
        <f>Q220/RES_summary!Q$19</f>
        <v>0</v>
      </c>
    </row>
    <row r="293" spans="1:17" ht="12" customHeight="1" x14ac:dyDescent="0.25">
      <c r="A293" s="148" t="s">
        <v>59</v>
      </c>
      <c r="B293" s="177">
        <f>B221/RES_summary!B$19</f>
        <v>0</v>
      </c>
      <c r="C293" s="177">
        <f>C221/RES_summary!C$19</f>
        <v>0</v>
      </c>
      <c r="D293" s="177">
        <f>D221/RES_summary!D$19</f>
        <v>0</v>
      </c>
      <c r="E293" s="177">
        <f>E221/RES_summary!E$19</f>
        <v>0</v>
      </c>
      <c r="F293" s="177">
        <f>F221/RES_summary!F$19</f>
        <v>0</v>
      </c>
      <c r="G293" s="177">
        <f>G221/RES_summary!G$19</f>
        <v>0</v>
      </c>
      <c r="H293" s="177">
        <f>H221/RES_summary!H$19</f>
        <v>0</v>
      </c>
      <c r="I293" s="177">
        <f>I221/RES_summary!I$19</f>
        <v>0</v>
      </c>
      <c r="J293" s="177">
        <f>J221/RES_summary!J$19</f>
        <v>0</v>
      </c>
      <c r="K293" s="177">
        <f>K221/RES_summary!K$19</f>
        <v>0</v>
      </c>
      <c r="L293" s="177">
        <f>L221/RES_summary!L$19</f>
        <v>0</v>
      </c>
      <c r="M293" s="177">
        <f>M221/RES_summary!M$19</f>
        <v>0</v>
      </c>
      <c r="N293" s="177">
        <f>N221/RES_summary!N$19</f>
        <v>0</v>
      </c>
      <c r="O293" s="177">
        <f>O221/RES_summary!O$19</f>
        <v>0</v>
      </c>
      <c r="P293" s="177">
        <f>P221/RES_summary!P$19</f>
        <v>0</v>
      </c>
      <c r="Q293" s="177">
        <f>Q221/RES_summary!Q$19</f>
        <v>0</v>
      </c>
    </row>
    <row r="294" spans="1:17" ht="12" customHeight="1" x14ac:dyDescent="0.25">
      <c r="A294" s="163" t="s">
        <v>142</v>
      </c>
      <c r="B294" s="180">
        <f>B222/RES_summary!B$19</f>
        <v>0</v>
      </c>
      <c r="C294" s="180">
        <f>C222/RES_summary!C$19</f>
        <v>0</v>
      </c>
      <c r="D294" s="180">
        <f>D222/RES_summary!D$19</f>
        <v>0</v>
      </c>
      <c r="E294" s="180">
        <f>E222/RES_summary!E$19</f>
        <v>0</v>
      </c>
      <c r="F294" s="180">
        <f>F222/RES_summary!F$19</f>
        <v>0</v>
      </c>
      <c r="G294" s="180">
        <f>G222/RES_summary!G$19</f>
        <v>0</v>
      </c>
      <c r="H294" s="180">
        <f>H222/RES_summary!H$19</f>
        <v>0</v>
      </c>
      <c r="I294" s="180">
        <f>I222/RES_summary!I$19</f>
        <v>0</v>
      </c>
      <c r="J294" s="180">
        <f>J222/RES_summary!J$19</f>
        <v>0</v>
      </c>
      <c r="K294" s="180">
        <f>K222/RES_summary!K$19</f>
        <v>0</v>
      </c>
      <c r="L294" s="180">
        <f>L222/RES_summary!L$19</f>
        <v>11.442875067495793</v>
      </c>
      <c r="M294" s="180">
        <f>M222/RES_summary!M$19</f>
        <v>11.242508261055125</v>
      </c>
      <c r="N294" s="180">
        <f>N222/RES_summary!N$19</f>
        <v>11.26174873506387</v>
      </c>
      <c r="O294" s="180">
        <f>O222/RES_summary!O$19</f>
        <v>11.168676928641224</v>
      </c>
      <c r="P294" s="180">
        <f>P222/RES_summary!P$19</f>
        <v>11.11064656682591</v>
      </c>
      <c r="Q294" s="180">
        <f>Q222/RES_summary!Q$19</f>
        <v>11.71256562749674</v>
      </c>
    </row>
    <row r="295" spans="1:17" ht="12" customHeight="1" x14ac:dyDescent="0.25">
      <c r="A295" s="161" t="s">
        <v>141</v>
      </c>
      <c r="B295" s="179">
        <f>B223/RES_summary!B$19</f>
        <v>0</v>
      </c>
      <c r="C295" s="179">
        <f>C223/RES_summary!C$19</f>
        <v>0</v>
      </c>
      <c r="D295" s="179">
        <f>D223/RES_summary!D$19</f>
        <v>0</v>
      </c>
      <c r="E295" s="179">
        <f>E223/RES_summary!E$19</f>
        <v>0</v>
      </c>
      <c r="F295" s="179">
        <f>F223/RES_summary!F$19</f>
        <v>0</v>
      </c>
      <c r="G295" s="179">
        <f>G223/RES_summary!G$19</f>
        <v>0</v>
      </c>
      <c r="H295" s="179">
        <f>H223/RES_summary!H$19</f>
        <v>0</v>
      </c>
      <c r="I295" s="179">
        <f>I223/RES_summary!I$19</f>
        <v>0</v>
      </c>
      <c r="J295" s="179">
        <f>J223/RES_summary!J$19</f>
        <v>0</v>
      </c>
      <c r="K295" s="179">
        <f>K223/RES_summary!K$19</f>
        <v>0</v>
      </c>
      <c r="L295" s="179">
        <f>L223/RES_summary!L$19</f>
        <v>6.5218325703861035</v>
      </c>
      <c r="M295" s="179">
        <f>M223/RES_summary!M$19</f>
        <v>6.5718867836885693</v>
      </c>
      <c r="N295" s="179">
        <f>N223/RES_summary!N$19</f>
        <v>6.6052342339575123</v>
      </c>
      <c r="O295" s="179">
        <f>O223/RES_summary!O$19</f>
        <v>6.7848018894653386</v>
      </c>
      <c r="P295" s="179">
        <f>P223/RES_summary!P$19</f>
        <v>6.8226171733327448</v>
      </c>
      <c r="Q295" s="179">
        <f>Q223/RES_summary!Q$19</f>
        <v>7.3354876989384339</v>
      </c>
    </row>
    <row r="296" spans="1:17" ht="12" customHeight="1" x14ac:dyDescent="0.25">
      <c r="A296" s="148" t="s">
        <v>60</v>
      </c>
      <c r="B296" s="177">
        <f>B224/RES_summary!B$19</f>
        <v>0</v>
      </c>
      <c r="C296" s="177">
        <f>C224/RES_summary!C$19</f>
        <v>0</v>
      </c>
      <c r="D296" s="177">
        <f>D224/RES_summary!D$19</f>
        <v>0</v>
      </c>
      <c r="E296" s="177">
        <f>E224/RES_summary!E$19</f>
        <v>0</v>
      </c>
      <c r="F296" s="177">
        <f>F224/RES_summary!F$19</f>
        <v>0</v>
      </c>
      <c r="G296" s="177">
        <f>G224/RES_summary!G$19</f>
        <v>0</v>
      </c>
      <c r="H296" s="177">
        <f>H224/RES_summary!H$19</f>
        <v>0</v>
      </c>
      <c r="I296" s="177">
        <f>I224/RES_summary!I$19</f>
        <v>0</v>
      </c>
      <c r="J296" s="177">
        <f>J224/RES_summary!J$19</f>
        <v>0</v>
      </c>
      <c r="K296" s="177">
        <f>K224/RES_summary!K$19</f>
        <v>0</v>
      </c>
      <c r="L296" s="177">
        <f>L224/RES_summary!L$19</f>
        <v>0.22885750134991256</v>
      </c>
      <c r="M296" s="177">
        <f>M224/RES_summary!M$19</f>
        <v>0.2248501652211006</v>
      </c>
      <c r="N296" s="177">
        <f>N224/RES_summary!N$19</f>
        <v>0.22523497470127646</v>
      </c>
      <c r="O296" s="177">
        <f>O224/RES_summary!O$19</f>
        <v>0.30155427707331117</v>
      </c>
      <c r="P296" s="177">
        <f>P224/RES_summary!P$19</f>
        <v>0.29998745730429793</v>
      </c>
      <c r="Q296" s="177">
        <f>Q224/RES_summary!Q$19</f>
        <v>0.78474189704228081</v>
      </c>
    </row>
    <row r="297" spans="1:17" ht="12" customHeight="1" x14ac:dyDescent="0.25">
      <c r="A297" s="148" t="s">
        <v>59</v>
      </c>
      <c r="B297" s="177">
        <f>B225/RES_summary!B$19</f>
        <v>0</v>
      </c>
      <c r="C297" s="177">
        <f>C225/RES_summary!C$19</f>
        <v>0</v>
      </c>
      <c r="D297" s="177">
        <f>D225/RES_summary!D$19</f>
        <v>0</v>
      </c>
      <c r="E297" s="177">
        <f>E225/RES_summary!E$19</f>
        <v>0</v>
      </c>
      <c r="F297" s="177">
        <f>F225/RES_summary!F$19</f>
        <v>0</v>
      </c>
      <c r="G297" s="177">
        <f>G225/RES_summary!G$19</f>
        <v>0</v>
      </c>
      <c r="H297" s="177">
        <f>H225/RES_summary!H$19</f>
        <v>0</v>
      </c>
      <c r="I297" s="177">
        <f>I225/RES_summary!I$19</f>
        <v>0</v>
      </c>
      <c r="J297" s="177">
        <f>J225/RES_summary!J$19</f>
        <v>0</v>
      </c>
      <c r="K297" s="177">
        <f>K225/RES_summary!K$19</f>
        <v>0</v>
      </c>
      <c r="L297" s="177">
        <f>L225/RES_summary!L$19</f>
        <v>6.2929750690361903</v>
      </c>
      <c r="M297" s="177">
        <f>M225/RES_summary!M$19</f>
        <v>6.3470366184674694</v>
      </c>
      <c r="N297" s="177">
        <f>N225/RES_summary!N$19</f>
        <v>6.3799992592562367</v>
      </c>
      <c r="O297" s="177">
        <f>O225/RES_summary!O$19</f>
        <v>6.4832476123920282</v>
      </c>
      <c r="P297" s="177">
        <f>P225/RES_summary!P$19</f>
        <v>6.5226297160284474</v>
      </c>
      <c r="Q297" s="177">
        <f>Q225/RES_summary!Q$19</f>
        <v>6.5507458018961531</v>
      </c>
    </row>
    <row r="298" spans="1:17" ht="12" customHeight="1" x14ac:dyDescent="0.25">
      <c r="A298" s="158" t="s">
        <v>62</v>
      </c>
      <c r="B298" s="178">
        <f>B226/RES_summary!B$19</f>
        <v>0</v>
      </c>
      <c r="C298" s="178">
        <f>C226/RES_summary!C$19</f>
        <v>0</v>
      </c>
      <c r="D298" s="178">
        <f>D226/RES_summary!D$19</f>
        <v>0</v>
      </c>
      <c r="E298" s="178">
        <f>E226/RES_summary!E$19</f>
        <v>0</v>
      </c>
      <c r="F298" s="178">
        <f>F226/RES_summary!F$19</f>
        <v>0</v>
      </c>
      <c r="G298" s="178">
        <f>G226/RES_summary!G$19</f>
        <v>0</v>
      </c>
      <c r="H298" s="178">
        <f>H226/RES_summary!H$19</f>
        <v>0</v>
      </c>
      <c r="I298" s="178">
        <f>I226/RES_summary!I$19</f>
        <v>0</v>
      </c>
      <c r="J298" s="178">
        <f>J226/RES_summary!J$19</f>
        <v>0</v>
      </c>
      <c r="K298" s="178">
        <f>K226/RES_summary!K$19</f>
        <v>0</v>
      </c>
      <c r="L298" s="178">
        <f>L226/RES_summary!L$19</f>
        <v>8.676190800809465</v>
      </c>
      <c r="M298" s="178">
        <f>M226/RES_summary!M$19</f>
        <v>8.3795561677889481</v>
      </c>
      <c r="N298" s="178">
        <f>N226/RES_summary!N$19</f>
        <v>8.3325992091104926</v>
      </c>
      <c r="O298" s="178">
        <f>O226/RES_summary!O$19</f>
        <v>8.0290172496505896</v>
      </c>
      <c r="P298" s="178">
        <f>P226/RES_summary!P$19</f>
        <v>7.7362667392342095</v>
      </c>
      <c r="Q298" s="178">
        <f>Q226/RES_summary!Q$19</f>
        <v>8.3108071958509875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0</v>
      </c>
      <c r="C300" s="177">
        <f>C228/RES_summary!C$19</f>
        <v>0</v>
      </c>
      <c r="D300" s="177">
        <f>D228/RES_summary!D$19</f>
        <v>0</v>
      </c>
      <c r="E300" s="177">
        <f>E228/RES_summary!E$19</f>
        <v>0</v>
      </c>
      <c r="F300" s="177">
        <f>F228/RES_summary!F$19</f>
        <v>0</v>
      </c>
      <c r="G300" s="177">
        <f>G228/RES_summary!G$19</f>
        <v>0</v>
      </c>
      <c r="H300" s="177">
        <f>H228/RES_summary!H$19</f>
        <v>0</v>
      </c>
      <c r="I300" s="177">
        <f>I228/RES_summary!I$19</f>
        <v>0</v>
      </c>
      <c r="J300" s="177">
        <f>J228/RES_summary!J$19</f>
        <v>0</v>
      </c>
      <c r="K300" s="177">
        <f>K228/RES_summary!K$19</f>
        <v>0</v>
      </c>
      <c r="L300" s="177">
        <f>L228/RES_summary!L$19</f>
        <v>11.858143696437692</v>
      </c>
      <c r="M300" s="177">
        <f>M228/RES_summary!M$19</f>
        <v>11.834289298468757</v>
      </c>
      <c r="N300" s="177">
        <f>N228/RES_summary!N$19</f>
        <v>11.810511735122466</v>
      </c>
      <c r="O300" s="177">
        <f>O228/RES_summary!O$19</f>
        <v>11.780296343818963</v>
      </c>
      <c r="P300" s="177">
        <f>P228/RES_summary!P$19</f>
        <v>11.680510193039645</v>
      </c>
      <c r="Q300" s="177">
        <f>Q228/RES_summary!Q$19</f>
        <v>12.582297008748441</v>
      </c>
    </row>
    <row r="301" spans="1:17" ht="12" customHeight="1" x14ac:dyDescent="0.25">
      <c r="A301" s="29" t="s">
        <v>140</v>
      </c>
      <c r="B301" s="176">
        <f>B229/RES_summary!B$19</f>
        <v>0</v>
      </c>
      <c r="C301" s="176">
        <f>C229/RES_summary!C$19</f>
        <v>0</v>
      </c>
      <c r="D301" s="176">
        <f>D229/RES_summary!D$19</f>
        <v>0</v>
      </c>
      <c r="E301" s="176">
        <f>E229/RES_summary!E$19</f>
        <v>0</v>
      </c>
      <c r="F301" s="176">
        <f>F229/RES_summary!F$19</f>
        <v>0</v>
      </c>
      <c r="G301" s="176">
        <f>G229/RES_summary!G$19</f>
        <v>0</v>
      </c>
      <c r="H301" s="176">
        <f>H229/RES_summary!H$19</f>
        <v>0</v>
      </c>
      <c r="I301" s="176">
        <f>I229/RES_summary!I$19</f>
        <v>0</v>
      </c>
      <c r="J301" s="176">
        <f>J229/RES_summary!J$19</f>
        <v>0</v>
      </c>
      <c r="K301" s="176">
        <f>K229/RES_summary!K$19</f>
        <v>0</v>
      </c>
      <c r="L301" s="176">
        <f>L229/RES_summary!L$19</f>
        <v>6.4424745908217487</v>
      </c>
      <c r="M301" s="176">
        <f>M229/RES_summary!M$19</f>
        <v>6.416524657756721</v>
      </c>
      <c r="N301" s="176">
        <f>N229/RES_summary!N$19</f>
        <v>6.4914528557666893</v>
      </c>
      <c r="O301" s="176">
        <f>O229/RES_summary!O$19</f>
        <v>6.3884322749631437</v>
      </c>
      <c r="P301" s="176">
        <f>P229/RES_summary!P$19</f>
        <v>6.3830336211732295</v>
      </c>
      <c r="Q301" s="176">
        <f>Q229/RES_summary!Q$19</f>
        <v>7.0481159678883945</v>
      </c>
    </row>
    <row r="303" spans="1:17" ht="12" customHeight="1" x14ac:dyDescent="0.25">
      <c r="A303" s="152" t="s">
        <v>71</v>
      </c>
      <c r="B303" s="184">
        <f>B231/RES_summary!B$19</f>
        <v>0</v>
      </c>
      <c r="C303" s="184">
        <f>C231/RES_summary!C$19</f>
        <v>0</v>
      </c>
      <c r="D303" s="184">
        <f>D231/RES_summary!D$19</f>
        <v>0</v>
      </c>
      <c r="E303" s="184">
        <f>E231/RES_summary!E$19</f>
        <v>0</v>
      </c>
      <c r="F303" s="184">
        <f>F231/RES_summary!F$19</f>
        <v>0</v>
      </c>
      <c r="G303" s="184">
        <f>G231/RES_summary!G$19</f>
        <v>0</v>
      </c>
      <c r="H303" s="184">
        <f>H231/RES_summary!H$19</f>
        <v>0</v>
      </c>
      <c r="I303" s="184">
        <f>I231/RES_summary!I$19</f>
        <v>0</v>
      </c>
      <c r="J303" s="184">
        <f>J231/RES_summary!J$19</f>
        <v>0</v>
      </c>
      <c r="K303" s="184">
        <f>K231/RES_summary!K$19</f>
        <v>0</v>
      </c>
      <c r="L303" s="184">
        <f>L231/RES_summary!L$19</f>
        <v>21.279735441687112</v>
      </c>
      <c r="M303" s="184">
        <f>M231/RES_summary!M$19</f>
        <v>21.534302835792182</v>
      </c>
      <c r="N303" s="184">
        <f>N231/RES_summary!N$19</f>
        <v>22.97047197501319</v>
      </c>
      <c r="O303" s="184">
        <f>O231/RES_summary!O$19</f>
        <v>22.527871627984492</v>
      </c>
      <c r="P303" s="184">
        <f>P231/RES_summary!P$19</f>
        <v>23.067295573904648</v>
      </c>
      <c r="Q303" s="184">
        <f>Q231/RES_summary!Q$19</f>
        <v>24.854961355385367</v>
      </c>
    </row>
    <row r="304" spans="1:17" ht="12" customHeight="1" x14ac:dyDescent="0.25">
      <c r="A304" s="158" t="s">
        <v>65</v>
      </c>
      <c r="B304" s="178">
        <f>B232/RES_summary!B$19</f>
        <v>0</v>
      </c>
      <c r="C304" s="178">
        <f>C232/RES_summary!C$19</f>
        <v>0</v>
      </c>
      <c r="D304" s="178">
        <f>D232/RES_summary!D$19</f>
        <v>0</v>
      </c>
      <c r="E304" s="178">
        <f>E232/RES_summary!E$19</f>
        <v>0</v>
      </c>
      <c r="F304" s="178">
        <f>F232/RES_summary!F$19</f>
        <v>0</v>
      </c>
      <c r="G304" s="178">
        <f>G232/RES_summary!G$19</f>
        <v>0</v>
      </c>
      <c r="H304" s="178">
        <f>H232/RES_summary!H$19</f>
        <v>0</v>
      </c>
      <c r="I304" s="178">
        <f>I232/RES_summary!I$19</f>
        <v>0</v>
      </c>
      <c r="J304" s="178">
        <f>J232/RES_summary!J$19</f>
        <v>0</v>
      </c>
      <c r="K304" s="178">
        <f>K232/RES_summary!K$19</f>
        <v>0</v>
      </c>
      <c r="L304" s="178">
        <f>L232/RES_summary!L$19</f>
        <v>4.1455930085773005</v>
      </c>
      <c r="M304" s="178">
        <f>M232/RES_summary!M$19</f>
        <v>3.9745608818910405</v>
      </c>
      <c r="N304" s="178">
        <f>N232/RES_summary!N$19</f>
        <v>5.0653635729936397</v>
      </c>
      <c r="O304" s="178">
        <f>O232/RES_summary!O$19</f>
        <v>4.4689705799175599</v>
      </c>
      <c r="P304" s="178">
        <f>P232/RES_summary!P$19</f>
        <v>4.8584652348974648</v>
      </c>
      <c r="Q304" s="178">
        <f>Q232/RES_summary!Q$19</f>
        <v>5.5262157673678614</v>
      </c>
    </row>
    <row r="305" spans="1:17" ht="12" customHeight="1" x14ac:dyDescent="0.25">
      <c r="A305" s="23" t="s">
        <v>157</v>
      </c>
      <c r="B305" s="177">
        <f>B233/RES_summary!B$19</f>
        <v>0</v>
      </c>
      <c r="C305" s="177">
        <f>C233/RES_summary!C$19</f>
        <v>0</v>
      </c>
      <c r="D305" s="177">
        <f>D233/RES_summary!D$19</f>
        <v>0</v>
      </c>
      <c r="E305" s="177">
        <f>E233/RES_summary!E$19</f>
        <v>0</v>
      </c>
      <c r="F305" s="177">
        <f>F233/RES_summary!F$19</f>
        <v>0</v>
      </c>
      <c r="G305" s="177">
        <f>G233/RES_summary!G$19</f>
        <v>0</v>
      </c>
      <c r="H305" s="177">
        <f>H233/RES_summary!H$19</f>
        <v>0</v>
      </c>
      <c r="I305" s="177">
        <f>I233/RES_summary!I$19</f>
        <v>0</v>
      </c>
      <c r="J305" s="177">
        <f>J233/RES_summary!J$19</f>
        <v>0</v>
      </c>
      <c r="K305" s="177">
        <f>K233/RES_summary!K$19</f>
        <v>0</v>
      </c>
      <c r="L305" s="177">
        <f>L233/RES_summary!L$19</f>
        <v>4.0710989254976848</v>
      </c>
      <c r="M305" s="177">
        <f>M233/RES_summary!M$19</f>
        <v>3.9273667521122082</v>
      </c>
      <c r="N305" s="177">
        <f>N233/RES_summary!N$19</f>
        <v>4.9798078666063574</v>
      </c>
      <c r="O305" s="177">
        <f>O233/RES_summary!O$19</f>
        <v>4.4580384852732458</v>
      </c>
      <c r="P305" s="177">
        <f>P233/RES_summary!P$19</f>
        <v>4.8269541385818329</v>
      </c>
      <c r="Q305" s="177">
        <f>Q233/RES_summary!Q$19</f>
        <v>5.4337452895860592</v>
      </c>
    </row>
    <row r="306" spans="1:17" ht="12" customHeight="1" x14ac:dyDescent="0.25">
      <c r="A306" s="23" t="s">
        <v>60</v>
      </c>
      <c r="B306" s="177">
        <f>B234/RES_summary!B$19</f>
        <v>0</v>
      </c>
      <c r="C306" s="177">
        <f>C234/RES_summary!C$19</f>
        <v>0</v>
      </c>
      <c r="D306" s="177">
        <f>D234/RES_summary!D$19</f>
        <v>0</v>
      </c>
      <c r="E306" s="177">
        <f>E234/RES_summary!E$19</f>
        <v>0</v>
      </c>
      <c r="F306" s="177">
        <f>F234/RES_summary!F$19</f>
        <v>0</v>
      </c>
      <c r="G306" s="177">
        <f>G234/RES_summary!G$19</f>
        <v>0</v>
      </c>
      <c r="H306" s="177">
        <f>H234/RES_summary!H$19</f>
        <v>0</v>
      </c>
      <c r="I306" s="177">
        <f>I234/RES_summary!I$19</f>
        <v>0</v>
      </c>
      <c r="J306" s="177">
        <f>J234/RES_summary!J$19</f>
        <v>0</v>
      </c>
      <c r="K306" s="177">
        <f>K234/RES_summary!K$19</f>
        <v>0</v>
      </c>
      <c r="L306" s="177">
        <f>L234/RES_summary!L$19</f>
        <v>7.4494083079615039E-2</v>
      </c>
      <c r="M306" s="177">
        <f>M234/RES_summary!M$19</f>
        <v>4.7194129778832375E-2</v>
      </c>
      <c r="N306" s="177">
        <f>N234/RES_summary!N$19</f>
        <v>8.5555706387282299E-2</v>
      </c>
      <c r="O306" s="177">
        <f>O234/RES_summary!O$19</f>
        <v>1.0932094644314477E-2</v>
      </c>
      <c r="P306" s="177">
        <f>P234/RES_summary!P$19</f>
        <v>3.1511096315632342E-2</v>
      </c>
      <c r="Q306" s="177">
        <f>Q234/RES_summary!Q$19</f>
        <v>9.2470477781801771E-2</v>
      </c>
    </row>
    <row r="307" spans="1:17" ht="12" customHeight="1" x14ac:dyDescent="0.25">
      <c r="A307" s="158" t="s">
        <v>112</v>
      </c>
      <c r="B307" s="178">
        <f>B235/RES_summary!B$19</f>
        <v>0</v>
      </c>
      <c r="C307" s="178">
        <f>C235/RES_summary!C$19</f>
        <v>0</v>
      </c>
      <c r="D307" s="178">
        <f>D235/RES_summary!D$19</f>
        <v>0</v>
      </c>
      <c r="E307" s="178">
        <f>E235/RES_summary!E$19</f>
        <v>0</v>
      </c>
      <c r="F307" s="178">
        <f>F235/RES_summary!F$19</f>
        <v>0</v>
      </c>
      <c r="G307" s="178">
        <f>G235/RES_summary!G$19</f>
        <v>0</v>
      </c>
      <c r="H307" s="178">
        <f>H235/RES_summary!H$19</f>
        <v>0</v>
      </c>
      <c r="I307" s="178">
        <f>I235/RES_summary!I$19</f>
        <v>0</v>
      </c>
      <c r="J307" s="178">
        <f>J235/RES_summary!J$19</f>
        <v>0</v>
      </c>
      <c r="K307" s="178">
        <f>K235/RES_summary!K$19</f>
        <v>0</v>
      </c>
      <c r="L307" s="178">
        <f>L235/RES_summary!L$19</f>
        <v>4.6704250281105466</v>
      </c>
      <c r="M307" s="178">
        <f>M235/RES_summary!M$19</f>
        <v>5.1867007468524786</v>
      </c>
      <c r="N307" s="178">
        <f>N235/RES_summary!N$19</f>
        <v>5.4752714240192182</v>
      </c>
      <c r="O307" s="178">
        <f>O235/RES_summary!O$19</f>
        <v>5.6704128939649232</v>
      </c>
      <c r="P307" s="178">
        <f>P235/RES_summary!P$19</f>
        <v>5.8368594116637791</v>
      </c>
      <c r="Q307" s="178">
        <f>Q235/RES_summary!Q$19</f>
        <v>6.058114533803205</v>
      </c>
    </row>
    <row r="308" spans="1:17" ht="12" customHeight="1" x14ac:dyDescent="0.25">
      <c r="A308" s="23" t="s">
        <v>60</v>
      </c>
      <c r="B308" s="177">
        <f>B236/RES_summary!B$19</f>
        <v>0</v>
      </c>
      <c r="C308" s="177">
        <f>C236/RES_summary!C$19</f>
        <v>0</v>
      </c>
      <c r="D308" s="177">
        <f>D236/RES_summary!D$19</f>
        <v>0</v>
      </c>
      <c r="E308" s="177">
        <f>E236/RES_summary!E$19</f>
        <v>0</v>
      </c>
      <c r="F308" s="177">
        <f>F236/RES_summary!F$19</f>
        <v>0</v>
      </c>
      <c r="G308" s="177">
        <f>G236/RES_summary!G$19</f>
        <v>0</v>
      </c>
      <c r="H308" s="177">
        <f>H236/RES_summary!H$19</f>
        <v>0</v>
      </c>
      <c r="I308" s="177">
        <f>I236/RES_summary!I$19</f>
        <v>0</v>
      </c>
      <c r="J308" s="177">
        <f>J236/RES_summary!J$19</f>
        <v>0</v>
      </c>
      <c r="K308" s="177">
        <f>K236/RES_summary!K$19</f>
        <v>0</v>
      </c>
      <c r="L308" s="177">
        <f>L236/RES_summary!L$19</f>
        <v>4.6704250281105466</v>
      </c>
      <c r="M308" s="177">
        <f>M236/RES_summary!M$19</f>
        <v>5.1867007468524786</v>
      </c>
      <c r="N308" s="177">
        <f>N236/RES_summary!N$19</f>
        <v>5.4752714240192182</v>
      </c>
      <c r="O308" s="177">
        <f>O236/RES_summary!O$19</f>
        <v>5.6704128939649232</v>
      </c>
      <c r="P308" s="177">
        <f>P236/RES_summary!P$19</f>
        <v>5.8368594116637791</v>
      </c>
      <c r="Q308" s="177">
        <f>Q236/RES_summary!Q$19</f>
        <v>6.058114533803205</v>
      </c>
    </row>
    <row r="309" spans="1:17" ht="12" customHeight="1" x14ac:dyDescent="0.25">
      <c r="A309" s="158" t="s">
        <v>63</v>
      </c>
      <c r="B309" s="178">
        <f>B237/RES_summary!B$19</f>
        <v>0</v>
      </c>
      <c r="C309" s="178">
        <f>C237/RES_summary!C$19</f>
        <v>0</v>
      </c>
      <c r="D309" s="178">
        <f>D237/RES_summary!D$19</f>
        <v>0</v>
      </c>
      <c r="E309" s="178">
        <f>E237/RES_summary!E$19</f>
        <v>0</v>
      </c>
      <c r="F309" s="178">
        <f>F237/RES_summary!F$19</f>
        <v>0</v>
      </c>
      <c r="G309" s="178">
        <f>G237/RES_summary!G$19</f>
        <v>0</v>
      </c>
      <c r="H309" s="178">
        <f>H237/RES_summary!H$19</f>
        <v>0</v>
      </c>
      <c r="I309" s="178">
        <f>I237/RES_summary!I$19</f>
        <v>0</v>
      </c>
      <c r="J309" s="178">
        <f>J237/RES_summary!J$19</f>
        <v>0</v>
      </c>
      <c r="K309" s="178">
        <f>K237/RES_summary!K$19</f>
        <v>0</v>
      </c>
      <c r="L309" s="178">
        <f>L237/RES_summary!L$19</f>
        <v>6.9963155565396873</v>
      </c>
      <c r="M309" s="178">
        <f>M237/RES_summary!M$19</f>
        <v>6.9298736799872218</v>
      </c>
      <c r="N309" s="178">
        <f>N237/RES_summary!N$19</f>
        <v>6.9507205493066744</v>
      </c>
      <c r="O309" s="178">
        <f>O237/RES_summary!O$19</f>
        <v>6.975556724346144</v>
      </c>
      <c r="P309" s="178">
        <f>P237/RES_summary!P$19</f>
        <v>6.9760646370929793</v>
      </c>
      <c r="Q309" s="178">
        <f>Q237/RES_summary!Q$19</f>
        <v>7.3487540208017226</v>
      </c>
    </row>
    <row r="310" spans="1:17" ht="12" customHeight="1" x14ac:dyDescent="0.25">
      <c r="A310" s="167" t="s">
        <v>156</v>
      </c>
      <c r="B310" s="183">
        <f>B238/RES_summary!B$19</f>
        <v>0</v>
      </c>
      <c r="C310" s="183">
        <f>C238/RES_summary!C$19</f>
        <v>0</v>
      </c>
      <c r="D310" s="183">
        <f>D238/RES_summary!D$19</f>
        <v>0</v>
      </c>
      <c r="E310" s="183">
        <f>E238/RES_summary!E$19</f>
        <v>0</v>
      </c>
      <c r="F310" s="183">
        <f>F238/RES_summary!F$19</f>
        <v>0</v>
      </c>
      <c r="G310" s="183">
        <f>G238/RES_summary!G$19</f>
        <v>0</v>
      </c>
      <c r="H310" s="183">
        <f>H238/RES_summary!H$19</f>
        <v>0</v>
      </c>
      <c r="I310" s="183">
        <f>I238/RES_summary!I$19</f>
        <v>0</v>
      </c>
      <c r="J310" s="183">
        <f>J238/RES_summary!J$19</f>
        <v>0</v>
      </c>
      <c r="K310" s="183">
        <f>K238/RES_summary!K$19</f>
        <v>0</v>
      </c>
      <c r="L310" s="183">
        <f>L238/RES_summary!L$19</f>
        <v>0</v>
      </c>
      <c r="M310" s="183">
        <f>M238/RES_summary!M$19</f>
        <v>0</v>
      </c>
      <c r="N310" s="183">
        <f>N238/RES_summary!N$19</f>
        <v>0</v>
      </c>
      <c r="O310" s="183">
        <f>O238/RES_summary!O$19</f>
        <v>0</v>
      </c>
      <c r="P310" s="183">
        <f>P238/RES_summary!P$19</f>
        <v>0</v>
      </c>
      <c r="Q310" s="183">
        <f>Q238/RES_summary!Q$19</f>
        <v>0</v>
      </c>
    </row>
    <row r="311" spans="1:17" ht="12" customHeight="1" x14ac:dyDescent="0.25">
      <c r="A311" s="167" t="s">
        <v>155</v>
      </c>
      <c r="B311" s="183">
        <f>B239/RES_summary!B$19</f>
        <v>0</v>
      </c>
      <c r="C311" s="183">
        <f>C239/RES_summary!C$19</f>
        <v>0</v>
      </c>
      <c r="D311" s="183">
        <f>D239/RES_summary!D$19</f>
        <v>0</v>
      </c>
      <c r="E311" s="183">
        <f>E239/RES_summary!E$19</f>
        <v>0</v>
      </c>
      <c r="F311" s="183">
        <f>F239/RES_summary!F$19</f>
        <v>0</v>
      </c>
      <c r="G311" s="183">
        <f>G239/RES_summary!G$19</f>
        <v>0</v>
      </c>
      <c r="H311" s="183">
        <f>H239/RES_summary!H$19</f>
        <v>0</v>
      </c>
      <c r="I311" s="183">
        <f>I239/RES_summary!I$19</f>
        <v>0</v>
      </c>
      <c r="J311" s="183">
        <f>J239/RES_summary!J$19</f>
        <v>0</v>
      </c>
      <c r="K311" s="183">
        <f>K239/RES_summary!K$19</f>
        <v>0</v>
      </c>
      <c r="L311" s="183">
        <f>L239/RES_summary!L$19</f>
        <v>0</v>
      </c>
      <c r="M311" s="183">
        <f>M239/RES_summary!M$19</f>
        <v>0</v>
      </c>
      <c r="N311" s="183">
        <f>N239/RES_summary!N$19</f>
        <v>0</v>
      </c>
      <c r="O311" s="183">
        <f>O239/RES_summary!O$19</f>
        <v>0</v>
      </c>
      <c r="P311" s="183">
        <f>P239/RES_summary!P$19</f>
        <v>0</v>
      </c>
      <c r="Q311" s="183">
        <f>Q239/RES_summary!Q$19</f>
        <v>0</v>
      </c>
    </row>
    <row r="312" spans="1:17" ht="12" customHeight="1" x14ac:dyDescent="0.25">
      <c r="A312" s="166" t="s">
        <v>55</v>
      </c>
      <c r="B312" s="182">
        <f>B240/RES_summary!B$19</f>
        <v>0</v>
      </c>
      <c r="C312" s="182">
        <f>C240/RES_summary!C$19</f>
        <v>0</v>
      </c>
      <c r="D312" s="182">
        <f>D240/RES_summary!D$19</f>
        <v>0</v>
      </c>
      <c r="E312" s="182">
        <f>E240/RES_summary!E$19</f>
        <v>0</v>
      </c>
      <c r="F312" s="182">
        <f>F240/RES_summary!F$19</f>
        <v>0</v>
      </c>
      <c r="G312" s="182">
        <f>G240/RES_summary!G$19</f>
        <v>0</v>
      </c>
      <c r="H312" s="182">
        <f>H240/RES_summary!H$19</f>
        <v>0</v>
      </c>
      <c r="I312" s="182">
        <f>I240/RES_summary!I$19</f>
        <v>0</v>
      </c>
      <c r="J312" s="182">
        <f>J240/RES_summary!J$19</f>
        <v>0</v>
      </c>
      <c r="K312" s="182">
        <f>K240/RES_summary!K$19</f>
        <v>0</v>
      </c>
      <c r="L312" s="182">
        <f>L240/RES_summary!L$19</f>
        <v>0</v>
      </c>
      <c r="M312" s="182">
        <f>M240/RES_summary!M$19</f>
        <v>0</v>
      </c>
      <c r="N312" s="182">
        <f>N240/RES_summary!N$19</f>
        <v>0</v>
      </c>
      <c r="O312" s="182">
        <f>O240/RES_summary!O$19</f>
        <v>0</v>
      </c>
      <c r="P312" s="182">
        <f>P240/RES_summary!P$19</f>
        <v>0</v>
      </c>
      <c r="Q312" s="182">
        <f>Q240/RES_summary!Q$19</f>
        <v>0</v>
      </c>
    </row>
    <row r="313" spans="1:17" ht="12" customHeight="1" x14ac:dyDescent="0.25">
      <c r="A313" s="147" t="s">
        <v>59</v>
      </c>
      <c r="B313" s="181">
        <f>B241/RES_summary!B$19</f>
        <v>0</v>
      </c>
      <c r="C313" s="181">
        <f>C241/RES_summary!C$19</f>
        <v>0</v>
      </c>
      <c r="D313" s="181">
        <f>D241/RES_summary!D$19</f>
        <v>0</v>
      </c>
      <c r="E313" s="181">
        <f>E241/RES_summary!E$19</f>
        <v>0</v>
      </c>
      <c r="F313" s="181">
        <f>F241/RES_summary!F$19</f>
        <v>0</v>
      </c>
      <c r="G313" s="181">
        <f>G241/RES_summary!G$19</f>
        <v>0</v>
      </c>
      <c r="H313" s="181">
        <f>H241/RES_summary!H$19</f>
        <v>0</v>
      </c>
      <c r="I313" s="181">
        <f>I241/RES_summary!I$19</f>
        <v>0</v>
      </c>
      <c r="J313" s="181">
        <f>J241/RES_summary!J$19</f>
        <v>0</v>
      </c>
      <c r="K313" s="181">
        <f>K241/RES_summary!K$19</f>
        <v>0</v>
      </c>
      <c r="L313" s="181">
        <f>L241/RES_summary!L$19</f>
        <v>0</v>
      </c>
      <c r="M313" s="181">
        <f>M241/RES_summary!M$19</f>
        <v>0</v>
      </c>
      <c r="N313" s="181">
        <f>N241/RES_summary!N$19</f>
        <v>0</v>
      </c>
      <c r="O313" s="181">
        <f>O241/RES_summary!O$19</f>
        <v>0</v>
      </c>
      <c r="P313" s="181">
        <f>P241/RES_summary!P$19</f>
        <v>0</v>
      </c>
      <c r="Q313" s="181">
        <f>Q241/RES_summary!Q$19</f>
        <v>0</v>
      </c>
    </row>
    <row r="314" spans="1:17" ht="12" customHeight="1" x14ac:dyDescent="0.25">
      <c r="A314" s="163" t="s">
        <v>144</v>
      </c>
      <c r="B314" s="180">
        <f>B242/RES_summary!B$19</f>
        <v>0</v>
      </c>
      <c r="C314" s="180">
        <f>C242/RES_summary!C$19</f>
        <v>0</v>
      </c>
      <c r="D314" s="180">
        <f>D242/RES_summary!D$19</f>
        <v>0</v>
      </c>
      <c r="E314" s="180">
        <f>E242/RES_summary!E$19</f>
        <v>0</v>
      </c>
      <c r="F314" s="180">
        <f>F242/RES_summary!F$19</f>
        <v>0</v>
      </c>
      <c r="G314" s="180">
        <f>G242/RES_summary!G$19</f>
        <v>0</v>
      </c>
      <c r="H314" s="180">
        <f>H242/RES_summary!H$19</f>
        <v>0</v>
      </c>
      <c r="I314" s="180">
        <f>I242/RES_summary!I$19</f>
        <v>0</v>
      </c>
      <c r="J314" s="180">
        <f>J242/RES_summary!J$19</f>
        <v>0</v>
      </c>
      <c r="K314" s="180">
        <f>K242/RES_summary!K$19</f>
        <v>0</v>
      </c>
      <c r="L314" s="180">
        <f>L242/RES_summary!L$19</f>
        <v>0</v>
      </c>
      <c r="M314" s="180">
        <f>M242/RES_summary!M$19</f>
        <v>0</v>
      </c>
      <c r="N314" s="180">
        <f>N242/RES_summary!N$19</f>
        <v>0</v>
      </c>
      <c r="O314" s="180">
        <f>O242/RES_summary!O$19</f>
        <v>0</v>
      </c>
      <c r="P314" s="180">
        <f>P242/RES_summary!P$19</f>
        <v>0</v>
      </c>
      <c r="Q314" s="180">
        <f>Q242/RES_summary!Q$19</f>
        <v>0</v>
      </c>
    </row>
    <row r="315" spans="1:17" ht="12" customHeight="1" x14ac:dyDescent="0.25">
      <c r="A315" s="161" t="s">
        <v>143</v>
      </c>
      <c r="B315" s="179">
        <f>B243/RES_summary!B$19</f>
        <v>0</v>
      </c>
      <c r="C315" s="179">
        <f>C243/RES_summary!C$19</f>
        <v>0</v>
      </c>
      <c r="D315" s="179">
        <f>D243/RES_summary!D$19</f>
        <v>0</v>
      </c>
      <c r="E315" s="179">
        <f>E243/RES_summary!E$19</f>
        <v>0</v>
      </c>
      <c r="F315" s="179">
        <f>F243/RES_summary!F$19</f>
        <v>0</v>
      </c>
      <c r="G315" s="179">
        <f>G243/RES_summary!G$19</f>
        <v>0</v>
      </c>
      <c r="H315" s="179">
        <f>H243/RES_summary!H$19</f>
        <v>0</v>
      </c>
      <c r="I315" s="179">
        <f>I243/RES_summary!I$19</f>
        <v>0</v>
      </c>
      <c r="J315" s="179">
        <f>J243/RES_summary!J$19</f>
        <v>0</v>
      </c>
      <c r="K315" s="179">
        <f>K243/RES_summary!K$19</f>
        <v>0</v>
      </c>
      <c r="L315" s="179">
        <f>L243/RES_summary!L$19</f>
        <v>0</v>
      </c>
      <c r="M315" s="179">
        <f>M243/RES_summary!M$19</f>
        <v>0</v>
      </c>
      <c r="N315" s="179">
        <f>N243/RES_summary!N$19</f>
        <v>0</v>
      </c>
      <c r="O315" s="179">
        <f>O243/RES_summary!O$19</f>
        <v>0</v>
      </c>
      <c r="P315" s="179">
        <f>P243/RES_summary!P$19</f>
        <v>0</v>
      </c>
      <c r="Q315" s="179">
        <f>Q243/RES_summary!Q$19</f>
        <v>0</v>
      </c>
    </row>
    <row r="316" spans="1:17" ht="12" customHeight="1" x14ac:dyDescent="0.25">
      <c r="A316" s="148" t="s">
        <v>57</v>
      </c>
      <c r="B316" s="177">
        <f>B244/RES_summary!B$19</f>
        <v>0</v>
      </c>
      <c r="C316" s="177">
        <f>C244/RES_summary!C$19</f>
        <v>0</v>
      </c>
      <c r="D316" s="177">
        <f>D244/RES_summary!D$19</f>
        <v>0</v>
      </c>
      <c r="E316" s="177">
        <f>E244/RES_summary!E$19</f>
        <v>0</v>
      </c>
      <c r="F316" s="177">
        <f>F244/RES_summary!F$19</f>
        <v>0</v>
      </c>
      <c r="G316" s="177">
        <f>G244/RES_summary!G$19</f>
        <v>0</v>
      </c>
      <c r="H316" s="177">
        <f>H244/RES_summary!H$19</f>
        <v>0</v>
      </c>
      <c r="I316" s="177">
        <f>I244/RES_summary!I$19</f>
        <v>0</v>
      </c>
      <c r="J316" s="177">
        <f>J244/RES_summary!J$19</f>
        <v>0</v>
      </c>
      <c r="K316" s="177">
        <f>K244/RES_summary!K$19</f>
        <v>0</v>
      </c>
      <c r="L316" s="177">
        <f>L244/RES_summary!L$19</f>
        <v>0</v>
      </c>
      <c r="M316" s="177">
        <f>M244/RES_summary!M$19</f>
        <v>0</v>
      </c>
      <c r="N316" s="177">
        <f>N244/RES_summary!N$19</f>
        <v>0</v>
      </c>
      <c r="O316" s="177">
        <f>O244/RES_summary!O$19</f>
        <v>0</v>
      </c>
      <c r="P316" s="177">
        <f>P244/RES_summary!P$19</f>
        <v>0</v>
      </c>
      <c r="Q316" s="177">
        <f>Q244/RES_summary!Q$19</f>
        <v>0</v>
      </c>
    </row>
    <row r="317" spans="1:17" ht="12" customHeight="1" x14ac:dyDescent="0.25">
      <c r="A317" s="148" t="s">
        <v>59</v>
      </c>
      <c r="B317" s="177">
        <f>B245/RES_summary!B$19</f>
        <v>0</v>
      </c>
      <c r="C317" s="177">
        <f>C245/RES_summary!C$19</f>
        <v>0</v>
      </c>
      <c r="D317" s="177">
        <f>D245/RES_summary!D$19</f>
        <v>0</v>
      </c>
      <c r="E317" s="177">
        <f>E245/RES_summary!E$19</f>
        <v>0</v>
      </c>
      <c r="F317" s="177">
        <f>F245/RES_summary!F$19</f>
        <v>0</v>
      </c>
      <c r="G317" s="177">
        <f>G245/RES_summary!G$19</f>
        <v>0</v>
      </c>
      <c r="H317" s="177">
        <f>H245/RES_summary!H$19</f>
        <v>0</v>
      </c>
      <c r="I317" s="177">
        <f>I245/RES_summary!I$19</f>
        <v>0</v>
      </c>
      <c r="J317" s="177">
        <f>J245/RES_summary!J$19</f>
        <v>0</v>
      </c>
      <c r="K317" s="177">
        <f>K245/RES_summary!K$19</f>
        <v>0</v>
      </c>
      <c r="L317" s="177">
        <f>L245/RES_summary!L$19</f>
        <v>0</v>
      </c>
      <c r="M317" s="177">
        <f>M245/RES_summary!M$19</f>
        <v>0</v>
      </c>
      <c r="N317" s="177">
        <f>N245/RES_summary!N$19</f>
        <v>0</v>
      </c>
      <c r="O317" s="177">
        <f>O245/RES_summary!O$19</f>
        <v>0</v>
      </c>
      <c r="P317" s="177">
        <f>P245/RES_summary!P$19</f>
        <v>0</v>
      </c>
      <c r="Q317" s="177">
        <f>Q245/RES_summary!Q$19</f>
        <v>0</v>
      </c>
    </row>
    <row r="318" spans="1:17" ht="12" customHeight="1" x14ac:dyDescent="0.25">
      <c r="A318" s="163" t="s">
        <v>142</v>
      </c>
      <c r="B318" s="180">
        <f>B246/RES_summary!B$19</f>
        <v>0</v>
      </c>
      <c r="C318" s="180">
        <f>C246/RES_summary!C$19</f>
        <v>0</v>
      </c>
      <c r="D318" s="180">
        <f>D246/RES_summary!D$19</f>
        <v>0</v>
      </c>
      <c r="E318" s="180">
        <f>E246/RES_summary!E$19</f>
        <v>0</v>
      </c>
      <c r="F318" s="180">
        <f>F246/RES_summary!F$19</f>
        <v>0</v>
      </c>
      <c r="G318" s="180">
        <f>G246/RES_summary!G$19</f>
        <v>0</v>
      </c>
      <c r="H318" s="180">
        <f>H246/RES_summary!H$19</f>
        <v>0</v>
      </c>
      <c r="I318" s="180">
        <f>I246/RES_summary!I$19</f>
        <v>0</v>
      </c>
      <c r="J318" s="180">
        <f>J246/RES_summary!J$19</f>
        <v>0</v>
      </c>
      <c r="K318" s="180">
        <f>K246/RES_summary!K$19</f>
        <v>0</v>
      </c>
      <c r="L318" s="180">
        <f>L246/RES_summary!L$19</f>
        <v>7.3287879540682885</v>
      </c>
      <c r="M318" s="180">
        <f>M246/RES_summary!M$19</f>
        <v>7.200459555062281</v>
      </c>
      <c r="N318" s="180">
        <f>N246/RES_summary!N$19</f>
        <v>7.2154981792254667</v>
      </c>
      <c r="O318" s="180">
        <f>O246/RES_summary!O$19</f>
        <v>7.1568639643253231</v>
      </c>
      <c r="P318" s="180">
        <f>P246/RES_summary!P$19</f>
        <v>7.1336905351660738</v>
      </c>
      <c r="Q318" s="180">
        <f>Q246/RES_summary!Q$19</f>
        <v>7.5210545712997776</v>
      </c>
    </row>
    <row r="319" spans="1:17" ht="12" customHeight="1" x14ac:dyDescent="0.25">
      <c r="A319" s="161" t="s">
        <v>141</v>
      </c>
      <c r="B319" s="179">
        <f>B247/RES_summary!B$19</f>
        <v>0</v>
      </c>
      <c r="C319" s="179">
        <f>C247/RES_summary!C$19</f>
        <v>0</v>
      </c>
      <c r="D319" s="179">
        <f>D247/RES_summary!D$19</f>
        <v>0</v>
      </c>
      <c r="E319" s="179">
        <f>E247/RES_summary!E$19</f>
        <v>0</v>
      </c>
      <c r="F319" s="179">
        <f>F247/RES_summary!F$19</f>
        <v>0</v>
      </c>
      <c r="G319" s="179">
        <f>G247/RES_summary!G$19</f>
        <v>0</v>
      </c>
      <c r="H319" s="179">
        <f>H247/RES_summary!H$19</f>
        <v>0</v>
      </c>
      <c r="I319" s="179">
        <f>I247/RES_summary!I$19</f>
        <v>0</v>
      </c>
      <c r="J319" s="179">
        <f>J247/RES_summary!J$19</f>
        <v>0</v>
      </c>
      <c r="K319" s="179">
        <f>K247/RES_summary!K$19</f>
        <v>0</v>
      </c>
      <c r="L319" s="179">
        <f>L247/RES_summary!L$19</f>
        <v>6.4395508281175546</v>
      </c>
      <c r="M319" s="179">
        <f>M247/RES_summary!M$19</f>
        <v>6.4910597374978947</v>
      </c>
      <c r="N319" s="179">
        <f>N247/RES_summary!N$19</f>
        <v>6.5243646957979964</v>
      </c>
      <c r="O319" s="179">
        <f>O247/RES_summary!O$19</f>
        <v>6.6765376915371162</v>
      </c>
      <c r="P319" s="179">
        <f>P247/RES_summary!P$19</f>
        <v>6.7155247398649749</v>
      </c>
      <c r="Q319" s="179">
        <f>Q247/RES_summary!Q$19</f>
        <v>7.0555009971521754</v>
      </c>
    </row>
    <row r="320" spans="1:17" ht="12" customHeight="1" x14ac:dyDescent="0.25">
      <c r="A320" s="148" t="s">
        <v>60</v>
      </c>
      <c r="B320" s="177">
        <f>B248/RES_summary!B$19</f>
        <v>0</v>
      </c>
      <c r="C320" s="177">
        <f>C248/RES_summary!C$19</f>
        <v>0</v>
      </c>
      <c r="D320" s="177">
        <f>D248/RES_summary!D$19</f>
        <v>0</v>
      </c>
      <c r="E320" s="177">
        <f>E248/RES_summary!E$19</f>
        <v>0</v>
      </c>
      <c r="F320" s="177">
        <f>F248/RES_summary!F$19</f>
        <v>0</v>
      </c>
      <c r="G320" s="177">
        <f>G248/RES_summary!G$19</f>
        <v>0</v>
      </c>
      <c r="H320" s="177">
        <f>H248/RES_summary!H$19</f>
        <v>0</v>
      </c>
      <c r="I320" s="177">
        <f>I248/RES_summary!I$19</f>
        <v>0</v>
      </c>
      <c r="J320" s="177">
        <f>J248/RES_summary!J$19</f>
        <v>0</v>
      </c>
      <c r="K320" s="177">
        <f>K248/RES_summary!K$19</f>
        <v>0</v>
      </c>
      <c r="L320" s="177">
        <f>L248/RES_summary!L$19</f>
        <v>0.14657575908136442</v>
      </c>
      <c r="M320" s="177">
        <f>M248/RES_summary!M$19</f>
        <v>0.14402311903042575</v>
      </c>
      <c r="N320" s="177">
        <f>N248/RES_summary!N$19</f>
        <v>0.14436543654175993</v>
      </c>
      <c r="O320" s="177">
        <f>O248/RES_summary!O$19</f>
        <v>0.19329007914508983</v>
      </c>
      <c r="P320" s="177">
        <f>P248/RES_summary!P$19</f>
        <v>0.19289502383652779</v>
      </c>
      <c r="Q320" s="177">
        <f>Q248/RES_summary!Q$19</f>
        <v>0.50475519525602053</v>
      </c>
    </row>
    <row r="321" spans="1:17" ht="12" customHeight="1" x14ac:dyDescent="0.25">
      <c r="A321" s="148" t="s">
        <v>59</v>
      </c>
      <c r="B321" s="177">
        <f>B249/RES_summary!B$19</f>
        <v>0</v>
      </c>
      <c r="C321" s="177">
        <f>C249/RES_summary!C$19</f>
        <v>0</v>
      </c>
      <c r="D321" s="177">
        <f>D249/RES_summary!D$19</f>
        <v>0</v>
      </c>
      <c r="E321" s="177">
        <f>E249/RES_summary!E$19</f>
        <v>0</v>
      </c>
      <c r="F321" s="177">
        <f>F249/RES_summary!F$19</f>
        <v>0</v>
      </c>
      <c r="G321" s="177">
        <f>G249/RES_summary!G$19</f>
        <v>0</v>
      </c>
      <c r="H321" s="177">
        <f>H249/RES_summary!H$19</f>
        <v>0</v>
      </c>
      <c r="I321" s="177">
        <f>I249/RES_summary!I$19</f>
        <v>0</v>
      </c>
      <c r="J321" s="177">
        <f>J249/RES_summary!J$19</f>
        <v>0</v>
      </c>
      <c r="K321" s="177">
        <f>K249/RES_summary!K$19</f>
        <v>0</v>
      </c>
      <c r="L321" s="177">
        <f>L249/RES_summary!L$19</f>
        <v>6.2929750690361903</v>
      </c>
      <c r="M321" s="177">
        <f>M249/RES_summary!M$19</f>
        <v>6.3470366184674702</v>
      </c>
      <c r="N321" s="177">
        <f>N249/RES_summary!N$19</f>
        <v>6.3799992592562367</v>
      </c>
      <c r="O321" s="177">
        <f>O249/RES_summary!O$19</f>
        <v>6.4832476123920255</v>
      </c>
      <c r="P321" s="177">
        <f>P249/RES_summary!P$19</f>
        <v>6.5226297160284474</v>
      </c>
      <c r="Q321" s="177">
        <f>Q249/RES_summary!Q$19</f>
        <v>6.5507458018961549</v>
      </c>
    </row>
    <row r="322" spans="1:17" ht="12" customHeight="1" x14ac:dyDescent="0.25">
      <c r="A322" s="158" t="s">
        <v>62</v>
      </c>
      <c r="B322" s="178">
        <f>B250/RES_summary!B$19</f>
        <v>0</v>
      </c>
      <c r="C322" s="178">
        <f>C250/RES_summary!C$19</f>
        <v>0</v>
      </c>
      <c r="D322" s="178">
        <f>D250/RES_summary!D$19</f>
        <v>0</v>
      </c>
      <c r="E322" s="178">
        <f>E250/RES_summary!E$19</f>
        <v>0</v>
      </c>
      <c r="F322" s="178">
        <f>F250/RES_summary!F$19</f>
        <v>0</v>
      </c>
      <c r="G322" s="178">
        <f>G250/RES_summary!G$19</f>
        <v>0</v>
      </c>
      <c r="H322" s="178">
        <f>H250/RES_summary!H$19</f>
        <v>0</v>
      </c>
      <c r="I322" s="178">
        <f>I250/RES_summary!I$19</f>
        <v>0</v>
      </c>
      <c r="J322" s="178">
        <f>J250/RES_summary!J$19</f>
        <v>0</v>
      </c>
      <c r="K322" s="178">
        <f>K250/RES_summary!K$19</f>
        <v>0</v>
      </c>
      <c r="L322" s="178">
        <f>L250/RES_summary!L$19</f>
        <v>5.4674018484595797</v>
      </c>
      <c r="M322" s="178">
        <f>M250/RES_summary!M$19</f>
        <v>5.4431675270614397</v>
      </c>
      <c r="N322" s="178">
        <f>N250/RES_summary!N$19</f>
        <v>5.4791164286936542</v>
      </c>
      <c r="O322" s="178">
        <f>O250/RES_summary!O$19</f>
        <v>5.4129314297558677</v>
      </c>
      <c r="P322" s="178">
        <f>P250/RES_summary!P$19</f>
        <v>5.395906290250422</v>
      </c>
      <c r="Q322" s="178">
        <f>Q250/RES_summary!Q$19</f>
        <v>5.9218770334125805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0</v>
      </c>
      <c r="C324" s="177">
        <f>C252/RES_summary!C$19</f>
        <v>0</v>
      </c>
      <c r="D324" s="177">
        <f>D252/RES_summary!D$19</f>
        <v>0</v>
      </c>
      <c r="E324" s="177">
        <f>E252/RES_summary!E$19</f>
        <v>0</v>
      </c>
      <c r="F324" s="177">
        <f>F252/RES_summary!F$19</f>
        <v>0</v>
      </c>
      <c r="G324" s="177">
        <f>G252/RES_summary!G$19</f>
        <v>0</v>
      </c>
      <c r="H324" s="177">
        <f>H252/RES_summary!H$19</f>
        <v>0</v>
      </c>
      <c r="I324" s="177">
        <f>I252/RES_summary!I$19</f>
        <v>0</v>
      </c>
      <c r="J324" s="177">
        <f>J252/RES_summary!J$19</f>
        <v>0</v>
      </c>
      <c r="K324" s="177">
        <f>K252/RES_summary!K$19</f>
        <v>0</v>
      </c>
      <c r="L324" s="177">
        <f>L252/RES_summary!L$19</f>
        <v>5.5486470496856999</v>
      </c>
      <c r="M324" s="177">
        <f>M252/RES_summary!M$19</f>
        <v>5.5374851310666768</v>
      </c>
      <c r="N324" s="177">
        <f>N252/RES_summary!N$19</f>
        <v>5.5263706813841722</v>
      </c>
      <c r="O324" s="177">
        <f>O252/RES_summary!O$19</f>
        <v>5.5122338567991207</v>
      </c>
      <c r="P324" s="177">
        <f>P252/RES_summary!P$19</f>
        <v>5.4655424858568686</v>
      </c>
      <c r="Q324" s="177">
        <f>Q252/RES_summary!Q$19</f>
        <v>5.8875091343852706</v>
      </c>
    </row>
    <row r="325" spans="1:17" ht="12" customHeight="1" x14ac:dyDescent="0.25">
      <c r="A325" s="29" t="s">
        <v>140</v>
      </c>
      <c r="B325" s="176">
        <f>B253/RES_summary!B$19</f>
        <v>0</v>
      </c>
      <c r="C325" s="176">
        <f>C253/RES_summary!C$19</f>
        <v>0</v>
      </c>
      <c r="D325" s="176">
        <f>D253/RES_summary!D$19</f>
        <v>0</v>
      </c>
      <c r="E325" s="176">
        <f>E253/RES_summary!E$19</f>
        <v>0</v>
      </c>
      <c r="F325" s="176">
        <f>F253/RES_summary!F$19</f>
        <v>0</v>
      </c>
      <c r="G325" s="176">
        <f>G253/RES_summary!G$19</f>
        <v>0</v>
      </c>
      <c r="H325" s="176">
        <f>H253/RES_summary!H$19</f>
        <v>0</v>
      </c>
      <c r="I325" s="176">
        <f>I253/RES_summary!I$19</f>
        <v>0</v>
      </c>
      <c r="J325" s="176">
        <f>J253/RES_summary!J$19</f>
        <v>0</v>
      </c>
      <c r="K325" s="176">
        <f>K253/RES_summary!K$19</f>
        <v>0</v>
      </c>
      <c r="L325" s="176">
        <f>L253/RES_summary!L$19</f>
        <v>5.4103680931164897</v>
      </c>
      <c r="M325" s="176">
        <f>M253/RES_summary!M$19</f>
        <v>5.3895748408510871</v>
      </c>
      <c r="N325" s="176">
        <f>N253/RES_summary!N$19</f>
        <v>5.4541008498455881</v>
      </c>
      <c r="O325" s="176">
        <f>O253/RES_summary!O$19</f>
        <v>5.3695024910745488</v>
      </c>
      <c r="P325" s="176">
        <f>P253/RES_summary!P$19</f>
        <v>5.3720147614403784</v>
      </c>
      <c r="Q325" s="176">
        <f>Q253/RES_summary!Q$19</f>
        <v>5.932036496861202</v>
      </c>
    </row>
    <row r="327" spans="1:17" ht="12" customHeight="1" x14ac:dyDescent="0.25">
      <c r="A327" s="152" t="s">
        <v>195</v>
      </c>
      <c r="B327" s="184">
        <f>B255/RES_summary!B$19</f>
        <v>0</v>
      </c>
      <c r="C327" s="184">
        <f>C255/RES_summary!C$19</f>
        <v>0</v>
      </c>
      <c r="D327" s="184">
        <f>D255/RES_summary!D$19</f>
        <v>0</v>
      </c>
      <c r="E327" s="184">
        <f>E255/RES_summary!E$19</f>
        <v>0</v>
      </c>
      <c r="F327" s="184">
        <f>F255/RES_summary!F$19</f>
        <v>0</v>
      </c>
      <c r="G327" s="184">
        <f>G255/RES_summary!G$19</f>
        <v>0</v>
      </c>
      <c r="H327" s="184">
        <f>H255/RES_summary!H$19</f>
        <v>0</v>
      </c>
      <c r="I327" s="184">
        <f>I255/RES_summary!I$19</f>
        <v>0</v>
      </c>
      <c r="J327" s="184">
        <f>J255/RES_summary!J$19</f>
        <v>0</v>
      </c>
      <c r="K327" s="184">
        <f>K255/RES_summary!K$19</f>
        <v>0</v>
      </c>
      <c r="L327" s="184">
        <f>L255/RES_summary!L$19</f>
        <v>1.1112265502147849</v>
      </c>
      <c r="M327" s="184">
        <f>M255/RES_summary!M$19</f>
        <v>0.97422516629922518</v>
      </c>
      <c r="N327" s="184">
        <f>N255/RES_summary!N$19</f>
        <v>0.92882149154744964</v>
      </c>
      <c r="O327" s="184">
        <f>O255/RES_summary!O$19</f>
        <v>0.81437800665295956</v>
      </c>
      <c r="P327" s="184">
        <f>P255/RES_summary!P$19</f>
        <v>0.67791526280503844</v>
      </c>
      <c r="Q327" s="184">
        <f>Q255/RES_summary!Q$19</f>
        <v>0.65224950741033305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</v>
      </c>
      <c r="C333" s="178">
        <f>C261/RES_summary!C$19</f>
        <v>0</v>
      </c>
      <c r="D333" s="178">
        <f>D261/RES_summary!D$19</f>
        <v>0</v>
      </c>
      <c r="E333" s="178">
        <f>E261/RES_summary!E$19</f>
        <v>0</v>
      </c>
      <c r="F333" s="178">
        <f>F261/RES_summary!F$19</f>
        <v>0</v>
      </c>
      <c r="G333" s="178">
        <f>G261/RES_summary!G$19</f>
        <v>0</v>
      </c>
      <c r="H333" s="178">
        <f>H261/RES_summary!H$19</f>
        <v>0</v>
      </c>
      <c r="I333" s="178">
        <f>I261/RES_summary!I$19</f>
        <v>0</v>
      </c>
      <c r="J333" s="178">
        <f>J261/RES_summary!J$19</f>
        <v>0</v>
      </c>
      <c r="K333" s="178">
        <f>K261/RES_summary!K$19</f>
        <v>0</v>
      </c>
      <c r="L333" s="178">
        <f>L261/RES_summary!L$19</f>
        <v>0</v>
      </c>
      <c r="M333" s="178">
        <f>M261/RES_summary!M$19</f>
        <v>0</v>
      </c>
      <c r="N333" s="178">
        <f>N261/RES_summary!N$19</f>
        <v>0</v>
      </c>
      <c r="O333" s="178">
        <f>O261/RES_summary!O$19</f>
        <v>0</v>
      </c>
      <c r="P333" s="178">
        <f>P261/RES_summary!P$19</f>
        <v>0</v>
      </c>
      <c r="Q333" s="178">
        <f>Q261/RES_summary!Q$19</f>
        <v>0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0</v>
      </c>
      <c r="C338" s="180">
        <f>C266/RES_summary!C$19</f>
        <v>0</v>
      </c>
      <c r="D338" s="180">
        <f>D266/RES_summary!D$19</f>
        <v>0</v>
      </c>
      <c r="E338" s="180">
        <f>E266/RES_summary!E$19</f>
        <v>0</v>
      </c>
      <c r="F338" s="180">
        <f>F266/RES_summary!F$19</f>
        <v>0</v>
      </c>
      <c r="G338" s="180">
        <f>G266/RES_summary!G$19</f>
        <v>0</v>
      </c>
      <c r="H338" s="180">
        <f>H266/RES_summary!H$19</f>
        <v>0</v>
      </c>
      <c r="I338" s="180">
        <f>I266/RES_summary!I$19</f>
        <v>0</v>
      </c>
      <c r="J338" s="180">
        <f>J266/RES_summary!J$19</f>
        <v>0</v>
      </c>
      <c r="K338" s="180">
        <f>K266/RES_summary!K$19</f>
        <v>0</v>
      </c>
      <c r="L338" s="180">
        <f>L266/RES_summary!L$19</f>
        <v>0</v>
      </c>
      <c r="M338" s="180">
        <f>M266/RES_summary!M$19</f>
        <v>0</v>
      </c>
      <c r="N338" s="180">
        <f>N266/RES_summary!N$19</f>
        <v>0</v>
      </c>
      <c r="O338" s="180">
        <f>O266/RES_summary!O$19</f>
        <v>0</v>
      </c>
      <c r="P338" s="180">
        <f>P266/RES_summary!P$19</f>
        <v>0</v>
      </c>
      <c r="Q338" s="180">
        <f>Q266/RES_summary!Q$19</f>
        <v>0</v>
      </c>
    </row>
    <row r="339" spans="1:17" ht="12" customHeight="1" x14ac:dyDescent="0.25">
      <c r="A339" s="161" t="s">
        <v>143</v>
      </c>
      <c r="B339" s="179">
        <f>B267/RES_summary!B$19</f>
        <v>0</v>
      </c>
      <c r="C339" s="179">
        <f>C267/RES_summary!C$19</f>
        <v>0</v>
      </c>
      <c r="D339" s="179">
        <f>D267/RES_summary!D$19</f>
        <v>0</v>
      </c>
      <c r="E339" s="179">
        <f>E267/RES_summary!E$19</f>
        <v>0</v>
      </c>
      <c r="F339" s="179">
        <f>F267/RES_summary!F$19</f>
        <v>0</v>
      </c>
      <c r="G339" s="179">
        <f>G267/RES_summary!G$19</f>
        <v>0</v>
      </c>
      <c r="H339" s="179">
        <f>H267/RES_summary!H$19</f>
        <v>0</v>
      </c>
      <c r="I339" s="179">
        <f>I267/RES_summary!I$19</f>
        <v>0</v>
      </c>
      <c r="J339" s="179">
        <f>J267/RES_summary!J$19</f>
        <v>0</v>
      </c>
      <c r="K339" s="179">
        <f>K267/RES_summary!K$19</f>
        <v>0</v>
      </c>
      <c r="L339" s="179">
        <f>L267/RES_summary!L$19</f>
        <v>0</v>
      </c>
      <c r="M339" s="179">
        <f>M267/RES_summary!M$19</f>
        <v>0</v>
      </c>
      <c r="N339" s="179">
        <f>N267/RES_summary!N$19</f>
        <v>0</v>
      </c>
      <c r="O339" s="179">
        <f>O267/RES_summary!O$19</f>
        <v>0</v>
      </c>
      <c r="P339" s="179">
        <f>P267/RES_summary!P$19</f>
        <v>0</v>
      </c>
      <c r="Q339" s="179">
        <f>Q267/RES_summary!Q$19</f>
        <v>0</v>
      </c>
    </row>
    <row r="340" spans="1:17" ht="12" customHeight="1" x14ac:dyDescent="0.25">
      <c r="A340" s="148" t="s">
        <v>57</v>
      </c>
      <c r="B340" s="177">
        <f>B268/RES_summary!B$19</f>
        <v>0</v>
      </c>
      <c r="C340" s="177">
        <f>C268/RES_summary!C$19</f>
        <v>0</v>
      </c>
      <c r="D340" s="177">
        <f>D268/RES_summary!D$19</f>
        <v>0</v>
      </c>
      <c r="E340" s="177">
        <f>E268/RES_summary!E$19</f>
        <v>0</v>
      </c>
      <c r="F340" s="177">
        <f>F268/RES_summary!F$19</f>
        <v>0</v>
      </c>
      <c r="G340" s="177">
        <f>G268/RES_summary!G$19</f>
        <v>0</v>
      </c>
      <c r="H340" s="177">
        <f>H268/RES_summary!H$19</f>
        <v>0</v>
      </c>
      <c r="I340" s="177">
        <f>I268/RES_summary!I$19</f>
        <v>0</v>
      </c>
      <c r="J340" s="177">
        <f>J268/RES_summary!J$19</f>
        <v>0</v>
      </c>
      <c r="K340" s="177">
        <f>K268/RES_summary!K$19</f>
        <v>0</v>
      </c>
      <c r="L340" s="177">
        <f>L268/RES_summary!L$19</f>
        <v>0</v>
      </c>
      <c r="M340" s="177">
        <f>M268/RES_summary!M$19</f>
        <v>0</v>
      </c>
      <c r="N340" s="177">
        <f>N268/RES_summary!N$19</f>
        <v>0</v>
      </c>
      <c r="O340" s="177">
        <f>O268/RES_summary!O$19</f>
        <v>0</v>
      </c>
      <c r="P340" s="177">
        <f>P268/RES_summary!P$19</f>
        <v>0</v>
      </c>
      <c r="Q340" s="177">
        <f>Q268/RES_summary!Q$19</f>
        <v>0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0</v>
      </c>
      <c r="C346" s="178">
        <f>C274/RES_summary!C$19</f>
        <v>0</v>
      </c>
      <c r="D346" s="178">
        <f>D274/RES_summary!D$19</f>
        <v>0</v>
      </c>
      <c r="E346" s="178">
        <f>E274/RES_summary!E$19</f>
        <v>0</v>
      </c>
      <c r="F346" s="178">
        <f>F274/RES_summary!F$19</f>
        <v>0</v>
      </c>
      <c r="G346" s="178">
        <f>G274/RES_summary!G$19</f>
        <v>0</v>
      </c>
      <c r="H346" s="178">
        <f>H274/RES_summary!H$19</f>
        <v>0</v>
      </c>
      <c r="I346" s="178">
        <f>I274/RES_summary!I$19</f>
        <v>0</v>
      </c>
      <c r="J346" s="178">
        <f>J274/RES_summary!J$19</f>
        <v>0</v>
      </c>
      <c r="K346" s="178">
        <f>K274/RES_summary!K$19</f>
        <v>0</v>
      </c>
      <c r="L346" s="178">
        <f>L274/RES_summary!L$19</f>
        <v>1.1112265502147849</v>
      </c>
      <c r="M346" s="178">
        <f>M274/RES_summary!M$19</f>
        <v>0.97422516629922518</v>
      </c>
      <c r="N346" s="178">
        <f>N274/RES_summary!N$19</f>
        <v>0.92882149154744964</v>
      </c>
      <c r="O346" s="178">
        <f>O274/RES_summary!O$19</f>
        <v>0.81437800665295956</v>
      </c>
      <c r="P346" s="178">
        <f>P274/RES_summary!P$19</f>
        <v>0.67791526280503844</v>
      </c>
      <c r="Q346" s="178">
        <f>Q274/RES_summary!Q$19</f>
        <v>0.65224950741033305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0</v>
      </c>
      <c r="C348" s="177">
        <f>C276/RES_summary!C$19</f>
        <v>0</v>
      </c>
      <c r="D348" s="177">
        <f>D276/RES_summary!D$19</f>
        <v>0</v>
      </c>
      <c r="E348" s="177">
        <f>E276/RES_summary!E$19</f>
        <v>0</v>
      </c>
      <c r="F348" s="177">
        <f>F276/RES_summary!F$19</f>
        <v>0</v>
      </c>
      <c r="G348" s="177">
        <f>G276/RES_summary!G$19</f>
        <v>0</v>
      </c>
      <c r="H348" s="177">
        <f>H276/RES_summary!H$19</f>
        <v>0</v>
      </c>
      <c r="I348" s="177">
        <f>I276/RES_summary!I$19</f>
        <v>0</v>
      </c>
      <c r="J348" s="177">
        <f>J276/RES_summary!J$19</f>
        <v>0</v>
      </c>
      <c r="K348" s="177">
        <f>K276/RES_summary!K$19</f>
        <v>0</v>
      </c>
      <c r="L348" s="177">
        <f>L276/RES_summary!L$19</f>
        <v>2.6941807873487611</v>
      </c>
      <c r="M348" s="177">
        <f>M276/RES_summary!M$19</f>
        <v>2.6887610469284309</v>
      </c>
      <c r="N348" s="177">
        <f>N276/RES_summary!N$19</f>
        <v>2.6833587634026559</v>
      </c>
      <c r="O348" s="177">
        <f>O276/RES_summary!O$19</f>
        <v>2.67649379964306</v>
      </c>
      <c r="P348" s="177">
        <f>P276/RES_summary!P$19</f>
        <v>2.6538222974960672</v>
      </c>
      <c r="Q348" s="177">
        <f>Q276/RES_summary!Q$19</f>
        <v>2.8587090635332273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0</v>
      </c>
      <c r="D353" s="168">
        <f t="shared" ref="D353:Q353" si="87">SUM(D354,D357,D359,D372)</f>
        <v>0</v>
      </c>
      <c r="E353" s="168">
        <f t="shared" si="87"/>
        <v>0</v>
      </c>
      <c r="F353" s="168">
        <f t="shared" si="87"/>
        <v>0</v>
      </c>
      <c r="G353" s="168">
        <f t="shared" si="87"/>
        <v>0</v>
      </c>
      <c r="H353" s="168">
        <f t="shared" si="87"/>
        <v>0</v>
      </c>
      <c r="I353" s="168">
        <f t="shared" si="87"/>
        <v>0</v>
      </c>
      <c r="J353" s="168">
        <f t="shared" si="87"/>
        <v>0</v>
      </c>
      <c r="K353" s="168">
        <f t="shared" si="87"/>
        <v>0</v>
      </c>
      <c r="L353" s="168">
        <f t="shared" si="87"/>
        <v>1.0262479834766607</v>
      </c>
      <c r="M353" s="168">
        <f t="shared" si="87"/>
        <v>1.9306893761771053E-3</v>
      </c>
      <c r="N353" s="168">
        <f t="shared" si="87"/>
        <v>6.2714259572075992E-2</v>
      </c>
      <c r="O353" s="168">
        <f t="shared" si="87"/>
        <v>4.1090587013980278E-3</v>
      </c>
      <c r="P353" s="168">
        <f t="shared" si="87"/>
        <v>0.21284448928786953</v>
      </c>
      <c r="Q353" s="168">
        <f t="shared" si="87"/>
        <v>0</v>
      </c>
    </row>
    <row r="354" spans="1:17" ht="12" customHeight="1" x14ac:dyDescent="0.25">
      <c r="A354" s="158" t="s">
        <v>65</v>
      </c>
      <c r="B354" s="157"/>
      <c r="C354" s="157">
        <f>SUM(C355:C356)</f>
        <v>0</v>
      </c>
      <c r="D354" s="157">
        <f t="shared" ref="D354:Q354" si="88">SUM(D355:D356)</f>
        <v>0</v>
      </c>
      <c r="E354" s="157">
        <f t="shared" si="88"/>
        <v>0</v>
      </c>
      <c r="F354" s="157">
        <f t="shared" si="88"/>
        <v>0</v>
      </c>
      <c r="G354" s="157">
        <f t="shared" si="88"/>
        <v>0</v>
      </c>
      <c r="H354" s="157">
        <f t="shared" si="88"/>
        <v>0</v>
      </c>
      <c r="I354" s="157">
        <f t="shared" si="88"/>
        <v>0</v>
      </c>
      <c r="J354" s="157">
        <f t="shared" si="88"/>
        <v>0</v>
      </c>
      <c r="K354" s="157">
        <f t="shared" si="88"/>
        <v>0</v>
      </c>
      <c r="L354" s="157">
        <f t="shared" si="88"/>
        <v>0.29543418636860241</v>
      </c>
      <c r="M354" s="157">
        <f t="shared" si="88"/>
        <v>3.497593267683705E-4</v>
      </c>
      <c r="N354" s="157">
        <f t="shared" si="88"/>
        <v>1.8959757333586319E-2</v>
      </c>
      <c r="O354" s="157">
        <f t="shared" si="88"/>
        <v>8.31399078171563E-4</v>
      </c>
      <c r="P354" s="157">
        <f t="shared" si="88"/>
        <v>6.7415024046007854E-2</v>
      </c>
      <c r="Q354" s="157">
        <f t="shared" si="88"/>
        <v>0</v>
      </c>
    </row>
    <row r="355" spans="1:17" ht="12" customHeight="1" x14ac:dyDescent="0.25">
      <c r="A355" s="23" t="s">
        <v>157</v>
      </c>
      <c r="B355" s="156"/>
      <c r="C355" s="156">
        <f>RES_hhdet_in_fec!C$83</f>
        <v>0</v>
      </c>
      <c r="D355" s="156">
        <f>RES_hhdet_in_fec!D$83</f>
        <v>0</v>
      </c>
      <c r="E355" s="156">
        <f>RES_hhdet_in_fec!E$83</f>
        <v>0</v>
      </c>
      <c r="F355" s="156">
        <f>RES_hhdet_in_fec!F$83</f>
        <v>0</v>
      </c>
      <c r="G355" s="156">
        <f>RES_hhdet_in_fec!G$83</f>
        <v>0</v>
      </c>
      <c r="H355" s="156">
        <f>RES_hhdet_in_fec!H$83</f>
        <v>0</v>
      </c>
      <c r="I355" s="156">
        <f>RES_hhdet_in_fec!I$83</f>
        <v>0</v>
      </c>
      <c r="J355" s="156">
        <f>RES_hhdet_in_fec!J$83</f>
        <v>0</v>
      </c>
      <c r="K355" s="156">
        <f>RES_hhdet_in_fec!K$83</f>
        <v>0</v>
      </c>
      <c r="L355" s="156">
        <f>RES_hhdet_in_fec!L$83</f>
        <v>0.29181272459437668</v>
      </c>
      <c r="M355" s="156">
        <f>RES_hhdet_in_fec!M$83</f>
        <v>3.4693189199483686E-4</v>
      </c>
      <c r="N355" s="156">
        <f>RES_hhdet_in_fec!N$83</f>
        <v>1.874171293761738E-2</v>
      </c>
      <c r="O355" s="156">
        <f>RES_hhdet_in_fec!O$83</f>
        <v>8.3002090340362046E-4</v>
      </c>
      <c r="P355" s="156">
        <f>RES_hhdet_in_fec!P$83</f>
        <v>6.7120323188276917E-2</v>
      </c>
      <c r="Q355" s="156">
        <f>RES_hhdet_in_fec!Q$83</f>
        <v>0</v>
      </c>
    </row>
    <row r="356" spans="1:17" ht="12" customHeight="1" x14ac:dyDescent="0.25">
      <c r="A356" s="23" t="s">
        <v>60</v>
      </c>
      <c r="B356" s="156"/>
      <c r="C356" s="156">
        <f>RES_hhdet_in_fec!C$84</f>
        <v>0</v>
      </c>
      <c r="D356" s="156">
        <f>RES_hhdet_in_fec!D$84</f>
        <v>0</v>
      </c>
      <c r="E356" s="156">
        <f>RES_hhdet_in_fec!E$84</f>
        <v>0</v>
      </c>
      <c r="F356" s="156">
        <f>RES_hhdet_in_fec!F$84</f>
        <v>0</v>
      </c>
      <c r="G356" s="156">
        <f>RES_hhdet_in_fec!G$84</f>
        <v>0</v>
      </c>
      <c r="H356" s="156">
        <f>RES_hhdet_in_fec!H$84</f>
        <v>0</v>
      </c>
      <c r="I356" s="156">
        <f>RES_hhdet_in_fec!I$84</f>
        <v>0</v>
      </c>
      <c r="J356" s="156">
        <f>RES_hhdet_in_fec!J$84</f>
        <v>0</v>
      </c>
      <c r="K356" s="156">
        <f>RES_hhdet_in_fec!K$84</f>
        <v>0</v>
      </c>
      <c r="L356" s="156">
        <f>RES_hhdet_in_fec!L$84</f>
        <v>3.6214617742257541E-3</v>
      </c>
      <c r="M356" s="156">
        <f>RES_hhdet_in_fec!M$84</f>
        <v>2.8274347735336473E-6</v>
      </c>
      <c r="N356" s="156">
        <f>RES_hhdet_in_fec!N$84</f>
        <v>2.1804439596893969E-4</v>
      </c>
      <c r="O356" s="156">
        <f>RES_hhdet_in_fec!O$84</f>
        <v>1.3781747679424853E-6</v>
      </c>
      <c r="P356" s="156">
        <f>RES_hhdet_in_fec!P$84</f>
        <v>2.9470085773094156E-4</v>
      </c>
      <c r="Q356" s="156">
        <f>RES_hhdet_in_fec!Q$84</f>
        <v>0</v>
      </c>
    </row>
    <row r="357" spans="1:17" ht="12" customHeight="1" x14ac:dyDescent="0.25">
      <c r="A357" s="158" t="s">
        <v>112</v>
      </c>
      <c r="B357" s="157"/>
      <c r="C357" s="157">
        <f>C358</f>
        <v>0</v>
      </c>
      <c r="D357" s="157">
        <f t="shared" ref="D357:Q357" si="89">D358</f>
        <v>0</v>
      </c>
      <c r="E357" s="157">
        <f t="shared" si="89"/>
        <v>0</v>
      </c>
      <c r="F357" s="157">
        <f t="shared" si="89"/>
        <v>0</v>
      </c>
      <c r="G357" s="157">
        <f t="shared" si="89"/>
        <v>0</v>
      </c>
      <c r="H357" s="157">
        <f t="shared" si="89"/>
        <v>0</v>
      </c>
      <c r="I357" s="157">
        <f t="shared" si="89"/>
        <v>0</v>
      </c>
      <c r="J357" s="157">
        <f t="shared" si="89"/>
        <v>0</v>
      </c>
      <c r="K357" s="157">
        <f t="shared" si="89"/>
        <v>0</v>
      </c>
      <c r="L357" s="157">
        <f t="shared" si="89"/>
        <v>9.1377310809986872E-2</v>
      </c>
      <c r="M357" s="157">
        <f t="shared" si="89"/>
        <v>8.2197208540613249E-4</v>
      </c>
      <c r="N357" s="157">
        <f t="shared" si="89"/>
        <v>1.1688162135061759E-2</v>
      </c>
      <c r="O357" s="157">
        <f t="shared" si="89"/>
        <v>1.4703650214050472E-3</v>
      </c>
      <c r="P357" s="157">
        <f t="shared" si="89"/>
        <v>2.5499171839142198E-2</v>
      </c>
      <c r="Q357" s="157">
        <f t="shared" si="89"/>
        <v>0</v>
      </c>
    </row>
    <row r="358" spans="1:17" ht="12" customHeight="1" x14ac:dyDescent="0.25">
      <c r="A358" s="23" t="s">
        <v>60</v>
      </c>
      <c r="B358" s="156"/>
      <c r="C358" s="156">
        <f>RES_hhdet_in_fec!C$86</f>
        <v>0</v>
      </c>
      <c r="D358" s="156">
        <f>RES_hhdet_in_fec!D$86</f>
        <v>0</v>
      </c>
      <c r="E358" s="156">
        <f>RES_hhdet_in_fec!E$86</f>
        <v>0</v>
      </c>
      <c r="F358" s="156">
        <f>RES_hhdet_in_fec!F$86</f>
        <v>0</v>
      </c>
      <c r="G358" s="156">
        <f>RES_hhdet_in_fec!G$86</f>
        <v>0</v>
      </c>
      <c r="H358" s="156">
        <f>RES_hhdet_in_fec!H$86</f>
        <v>0</v>
      </c>
      <c r="I358" s="156">
        <f>RES_hhdet_in_fec!I$86</f>
        <v>0</v>
      </c>
      <c r="J358" s="156">
        <f>RES_hhdet_in_fec!J$86</f>
        <v>0</v>
      </c>
      <c r="K358" s="156">
        <f>RES_hhdet_in_fec!K$86</f>
        <v>0</v>
      </c>
      <c r="L358" s="156">
        <f>RES_hhdet_in_fec!L$86</f>
        <v>9.1377310809986872E-2</v>
      </c>
      <c r="M358" s="156">
        <f>RES_hhdet_in_fec!M$86</f>
        <v>8.2197208540613249E-4</v>
      </c>
      <c r="N358" s="156">
        <f>RES_hhdet_in_fec!N$86</f>
        <v>1.1688162135061759E-2</v>
      </c>
      <c r="O358" s="156">
        <f>RES_hhdet_in_fec!O$86</f>
        <v>1.4703650214050472E-3</v>
      </c>
      <c r="P358" s="156">
        <f>RES_hhdet_in_fec!P$86</f>
        <v>2.5499171839142198E-2</v>
      </c>
      <c r="Q358" s="156">
        <f>RES_hhdet_in_fec!Q$86</f>
        <v>0</v>
      </c>
    </row>
    <row r="359" spans="1:17" ht="12" customHeight="1" x14ac:dyDescent="0.25">
      <c r="A359" s="158" t="s">
        <v>63</v>
      </c>
      <c r="B359" s="157"/>
      <c r="C359" s="157">
        <f>RES_hhdet_in_fec!C$87</f>
        <v>0</v>
      </c>
      <c r="D359" s="157">
        <f>RES_hhdet_in_fec!D$87</f>
        <v>0</v>
      </c>
      <c r="E359" s="157">
        <f>RES_hhdet_in_fec!E$87</f>
        <v>0</v>
      </c>
      <c r="F359" s="157">
        <f>RES_hhdet_in_fec!F$87</f>
        <v>0</v>
      </c>
      <c r="G359" s="157">
        <f>RES_hhdet_in_fec!G$87</f>
        <v>0</v>
      </c>
      <c r="H359" s="157">
        <f>RES_hhdet_in_fec!H$87</f>
        <v>0</v>
      </c>
      <c r="I359" s="157">
        <f>RES_hhdet_in_fec!I$87</f>
        <v>0</v>
      </c>
      <c r="J359" s="157">
        <f>RES_hhdet_in_fec!J$87</f>
        <v>0</v>
      </c>
      <c r="K359" s="157">
        <f>RES_hhdet_in_fec!K$87</f>
        <v>0</v>
      </c>
      <c r="L359" s="157">
        <f>RES_hhdet_in_fec!L$87</f>
        <v>0.3273553232427322</v>
      </c>
      <c r="M359" s="157">
        <f>RES_hhdet_in_fec!M$87</f>
        <v>3.8431188028602655E-4</v>
      </c>
      <c r="N359" s="157">
        <f>RES_hhdet_in_fec!N$87</f>
        <v>1.6209779151493311E-2</v>
      </c>
      <c r="O359" s="157">
        <f>RES_hhdet_in_fec!O$87</f>
        <v>1.0799228756111696E-3</v>
      </c>
      <c r="P359" s="157">
        <f>RES_hhdet_in_fec!P$87</f>
        <v>6.4368450297705146E-2</v>
      </c>
      <c r="Q359" s="157">
        <f>RES_hhdet_in_fec!Q$87</f>
        <v>0</v>
      </c>
    </row>
    <row r="360" spans="1:17" ht="12" customHeight="1" x14ac:dyDescent="0.25">
      <c r="A360" s="167" t="s">
        <v>156</v>
      </c>
      <c r="B360" s="132"/>
      <c r="C360" s="132">
        <f>RES_hhdet_in_fec!C$88</f>
        <v>0</v>
      </c>
      <c r="D360" s="132">
        <f>RES_hhdet_in_fec!D$88</f>
        <v>0</v>
      </c>
      <c r="E360" s="132">
        <f>RES_hhdet_in_fec!E$88</f>
        <v>0</v>
      </c>
      <c r="F360" s="132">
        <f>RES_hhdet_in_fec!F$88</f>
        <v>0</v>
      </c>
      <c r="G360" s="132">
        <f>RES_hhdet_in_fec!G$88</f>
        <v>0</v>
      </c>
      <c r="H360" s="132">
        <f>RES_hhdet_in_fec!H$88</f>
        <v>0</v>
      </c>
      <c r="I360" s="132">
        <f>RES_hhdet_in_fec!I$88</f>
        <v>0</v>
      </c>
      <c r="J360" s="132">
        <f>RES_hhdet_in_fec!J$88</f>
        <v>0</v>
      </c>
      <c r="K360" s="132">
        <f>RES_hhdet_in_fec!K$88</f>
        <v>0</v>
      </c>
      <c r="L360" s="132">
        <f>RES_hhdet_in_fec!L$88</f>
        <v>0</v>
      </c>
      <c r="M360" s="132">
        <f>RES_hhdet_in_fec!M$88</f>
        <v>0</v>
      </c>
      <c r="N360" s="132">
        <f>RES_hhdet_in_fec!N$88</f>
        <v>0</v>
      </c>
      <c r="O360" s="132">
        <f>RES_hhdet_in_fec!O$88</f>
        <v>0</v>
      </c>
      <c r="P360" s="132">
        <f>RES_hhdet_in_fec!P$88</f>
        <v>0</v>
      </c>
      <c r="Q360" s="132">
        <f>RES_hhdet_in_fec!Q$88</f>
        <v>0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0</v>
      </c>
      <c r="E361" s="132">
        <f t="shared" si="90"/>
        <v>0</v>
      </c>
      <c r="F361" s="132">
        <f t="shared" si="90"/>
        <v>0</v>
      </c>
      <c r="G361" s="132">
        <f t="shared" si="90"/>
        <v>0</v>
      </c>
      <c r="H361" s="132">
        <f t="shared" si="90"/>
        <v>0</v>
      </c>
      <c r="I361" s="132">
        <f t="shared" si="90"/>
        <v>0</v>
      </c>
      <c r="J361" s="132">
        <f t="shared" si="90"/>
        <v>0</v>
      </c>
      <c r="K361" s="132">
        <f t="shared" si="90"/>
        <v>0</v>
      </c>
      <c r="L361" s="132">
        <f t="shared" si="90"/>
        <v>0</v>
      </c>
      <c r="M361" s="132">
        <f t="shared" si="90"/>
        <v>0</v>
      </c>
      <c r="N361" s="132">
        <f t="shared" si="90"/>
        <v>0</v>
      </c>
      <c r="O361" s="132">
        <f t="shared" si="90"/>
        <v>0</v>
      </c>
      <c r="P361" s="132">
        <f t="shared" si="90"/>
        <v>0</v>
      </c>
      <c r="Q361" s="132">
        <f t="shared" si="90"/>
        <v>0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0</v>
      </c>
      <c r="E362" s="165">
        <f>RES_hhdet_in_fec!E$90</f>
        <v>0</v>
      </c>
      <c r="F362" s="165">
        <f>RES_hhdet_in_fec!F$90</f>
        <v>0</v>
      </c>
      <c r="G362" s="165">
        <f>RES_hhdet_in_fec!G$90</f>
        <v>0</v>
      </c>
      <c r="H362" s="165">
        <f>RES_hhdet_in_fec!H$90</f>
        <v>0</v>
      </c>
      <c r="I362" s="165">
        <f>RES_hhdet_in_fec!I$90</f>
        <v>0</v>
      </c>
      <c r="J362" s="165">
        <f>RES_hhdet_in_fec!J$90</f>
        <v>0</v>
      </c>
      <c r="K362" s="165">
        <f>RES_hhdet_in_fec!K$90</f>
        <v>0</v>
      </c>
      <c r="L362" s="165">
        <f>RES_hhdet_in_fec!L$90</f>
        <v>0</v>
      </c>
      <c r="M362" s="165">
        <f>RES_hhdet_in_fec!M$90</f>
        <v>0</v>
      </c>
      <c r="N362" s="165">
        <f>RES_hhdet_in_fec!N$90</f>
        <v>0</v>
      </c>
      <c r="O362" s="165">
        <f>RES_hhdet_in_fec!O$90</f>
        <v>0</v>
      </c>
      <c r="P362" s="165">
        <f>RES_hhdet_in_fec!P$90</f>
        <v>0</v>
      </c>
      <c r="Q362" s="165">
        <f>RES_hhdet_in_fec!Q$90</f>
        <v>0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0</v>
      </c>
      <c r="E363" s="164">
        <f>RES_hhdet_in_fec!E$91</f>
        <v>0</v>
      </c>
      <c r="F363" s="164">
        <f>RES_hhdet_in_fec!F$91</f>
        <v>0</v>
      </c>
      <c r="G363" s="164">
        <f>RES_hhdet_in_fec!G$91</f>
        <v>0</v>
      </c>
      <c r="H363" s="164">
        <f>RES_hhdet_in_fec!H$91</f>
        <v>0</v>
      </c>
      <c r="I363" s="164">
        <f>RES_hhdet_in_fec!I$91</f>
        <v>0</v>
      </c>
      <c r="J363" s="164">
        <f>RES_hhdet_in_fec!J$91</f>
        <v>0</v>
      </c>
      <c r="K363" s="164">
        <f>RES_hhdet_in_fec!K$91</f>
        <v>0</v>
      </c>
      <c r="L363" s="164">
        <f>RES_hhdet_in_fec!L$91</f>
        <v>0</v>
      </c>
      <c r="M363" s="164">
        <f>RES_hhdet_in_fec!M$91</f>
        <v>0</v>
      </c>
      <c r="N363" s="164">
        <f>RES_hhdet_in_fec!N$91</f>
        <v>0</v>
      </c>
      <c r="O363" s="164">
        <f>RES_hhdet_in_fec!O$91</f>
        <v>0</v>
      </c>
      <c r="P363" s="164">
        <f>RES_hhdet_in_fec!P$91</f>
        <v>0</v>
      </c>
      <c r="Q363" s="164">
        <f>RES_hhdet_in_fec!Q$91</f>
        <v>0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</v>
      </c>
      <c r="D368" s="162">
        <f>RES_hhdet_in_fec!D$96</f>
        <v>0</v>
      </c>
      <c r="E368" s="162">
        <f>RES_hhdet_in_fec!E$96</f>
        <v>0</v>
      </c>
      <c r="F368" s="162">
        <f>RES_hhdet_in_fec!F$96</f>
        <v>0</v>
      </c>
      <c r="G368" s="162">
        <f>RES_hhdet_in_fec!G$96</f>
        <v>0</v>
      </c>
      <c r="H368" s="162">
        <f>RES_hhdet_in_fec!H$96</f>
        <v>0</v>
      </c>
      <c r="I368" s="162">
        <f>RES_hhdet_in_fec!I$96</f>
        <v>0</v>
      </c>
      <c r="J368" s="162">
        <f>RES_hhdet_in_fec!J$96</f>
        <v>0</v>
      </c>
      <c r="K368" s="162">
        <f>RES_hhdet_in_fec!K$96</f>
        <v>0</v>
      </c>
      <c r="L368" s="162">
        <f>RES_hhdet_in_fec!L$96</f>
        <v>2.6578039160925455E-2</v>
      </c>
      <c r="M368" s="162">
        <f>RES_hhdet_in_fec!M$96</f>
        <v>0</v>
      </c>
      <c r="N368" s="162">
        <f>RES_hhdet_in_fec!N$96</f>
        <v>6.4146946332407773E-5</v>
      </c>
      <c r="O368" s="162">
        <f>RES_hhdet_in_fec!O$96</f>
        <v>7.8601275483199215E-4</v>
      </c>
      <c r="P368" s="162">
        <f>RES_hhdet_in_fec!P$96</f>
        <v>1.2033467679367098E-2</v>
      </c>
      <c r="Q368" s="162">
        <f>RES_hhdet_in_fec!Q$96</f>
        <v>0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0</v>
      </c>
      <c r="E369" s="160">
        <f t="shared" si="92"/>
        <v>0</v>
      </c>
      <c r="F369" s="160">
        <f t="shared" si="92"/>
        <v>0</v>
      </c>
      <c r="G369" s="160">
        <f t="shared" si="92"/>
        <v>0</v>
      </c>
      <c r="H369" s="160">
        <f t="shared" si="92"/>
        <v>0</v>
      </c>
      <c r="I369" s="160">
        <f t="shared" si="92"/>
        <v>0</v>
      </c>
      <c r="J369" s="160">
        <f t="shared" si="92"/>
        <v>0</v>
      </c>
      <c r="K369" s="160">
        <f t="shared" si="92"/>
        <v>0</v>
      </c>
      <c r="L369" s="160">
        <f t="shared" si="92"/>
        <v>0.30077728408180676</v>
      </c>
      <c r="M369" s="160">
        <f t="shared" si="92"/>
        <v>3.8431188028602655E-4</v>
      </c>
      <c r="N369" s="160">
        <f t="shared" si="92"/>
        <v>1.6145632205160902E-2</v>
      </c>
      <c r="O369" s="160">
        <f t="shared" si="92"/>
        <v>2.9391012077917739E-4</v>
      </c>
      <c r="P369" s="160">
        <f t="shared" si="92"/>
        <v>5.233498261833805E-2</v>
      </c>
      <c r="Q369" s="160">
        <f t="shared" si="92"/>
        <v>0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0</v>
      </c>
      <c r="E370" s="156">
        <f>RES_hhdet_in_fec!E$98</f>
        <v>0</v>
      </c>
      <c r="F370" s="156">
        <f>RES_hhdet_in_fec!F$98</f>
        <v>0</v>
      </c>
      <c r="G370" s="156">
        <f>RES_hhdet_in_fec!G$98</f>
        <v>0</v>
      </c>
      <c r="H370" s="156">
        <f>RES_hhdet_in_fec!H$98</f>
        <v>0</v>
      </c>
      <c r="I370" s="156">
        <f>RES_hhdet_in_fec!I$98</f>
        <v>0</v>
      </c>
      <c r="J370" s="156">
        <f>RES_hhdet_in_fec!J$98</f>
        <v>0</v>
      </c>
      <c r="K370" s="156">
        <f>RES_hhdet_in_fec!K$98</f>
        <v>0</v>
      </c>
      <c r="L370" s="156">
        <f>RES_hhdet_in_fec!L$98</f>
        <v>1.0554569893489301E-2</v>
      </c>
      <c r="M370" s="156">
        <f>RES_hhdet_in_fec!M$98</f>
        <v>1.3148825082200296E-5</v>
      </c>
      <c r="N370" s="156">
        <f>RES_hhdet_in_fec!N$98</f>
        <v>5.5055747191673661E-4</v>
      </c>
      <c r="O370" s="156">
        <f>RES_hhdet_in_fec!O$98</f>
        <v>1.3062998071278789E-5</v>
      </c>
      <c r="P370" s="156">
        <f>RES_hhdet_in_fec!P$98</f>
        <v>2.3011460213692055E-3</v>
      </c>
      <c r="Q370" s="156">
        <f>RES_hhdet_in_fec!Q$98</f>
        <v>0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0</v>
      </c>
      <c r="E371" s="156">
        <f>RES_hhdet_in_fec!E$99</f>
        <v>0</v>
      </c>
      <c r="F371" s="156">
        <f>RES_hhdet_in_fec!F$99</f>
        <v>0</v>
      </c>
      <c r="G371" s="156">
        <f>RES_hhdet_in_fec!G$99</f>
        <v>0</v>
      </c>
      <c r="H371" s="156">
        <f>RES_hhdet_in_fec!H$99</f>
        <v>0</v>
      </c>
      <c r="I371" s="156">
        <f>RES_hhdet_in_fec!I$99</f>
        <v>0</v>
      </c>
      <c r="J371" s="156">
        <f>RES_hhdet_in_fec!J$99</f>
        <v>0</v>
      </c>
      <c r="K371" s="156">
        <f>RES_hhdet_in_fec!K$99</f>
        <v>0</v>
      </c>
      <c r="L371" s="156">
        <f>RES_hhdet_in_fec!L$99</f>
        <v>0.29022271418831747</v>
      </c>
      <c r="M371" s="156">
        <f>RES_hhdet_in_fec!M$99</f>
        <v>3.7116305520382625E-4</v>
      </c>
      <c r="N371" s="156">
        <f>RES_hhdet_in_fec!N$99</f>
        <v>1.5595074733244167E-2</v>
      </c>
      <c r="O371" s="156">
        <f>RES_hhdet_in_fec!O$99</f>
        <v>2.8084712270789861E-4</v>
      </c>
      <c r="P371" s="156">
        <f>RES_hhdet_in_fec!P$99</f>
        <v>5.0033836596968848E-2</v>
      </c>
      <c r="Q371" s="156">
        <f>RES_hhdet_in_fec!Q$99</f>
        <v>0</v>
      </c>
    </row>
    <row r="372" spans="1:17" ht="12" customHeight="1" x14ac:dyDescent="0.25">
      <c r="A372" s="158" t="s">
        <v>62</v>
      </c>
      <c r="B372" s="157"/>
      <c r="C372" s="157">
        <f>SUM(C373:C375)</f>
        <v>0</v>
      </c>
      <c r="D372" s="157">
        <f t="shared" ref="D372:Q372" si="93">SUM(D373:D375)</f>
        <v>0</v>
      </c>
      <c r="E372" s="157">
        <f t="shared" si="93"/>
        <v>0</v>
      </c>
      <c r="F372" s="157">
        <f t="shared" si="93"/>
        <v>0</v>
      </c>
      <c r="G372" s="157">
        <f t="shared" si="93"/>
        <v>0</v>
      </c>
      <c r="H372" s="157">
        <f t="shared" si="93"/>
        <v>0</v>
      </c>
      <c r="I372" s="157">
        <f t="shared" si="93"/>
        <v>0</v>
      </c>
      <c r="J372" s="157">
        <f t="shared" si="93"/>
        <v>0</v>
      </c>
      <c r="K372" s="157">
        <f t="shared" si="93"/>
        <v>0</v>
      </c>
      <c r="L372" s="157">
        <f t="shared" si="93"/>
        <v>0.31208116305533906</v>
      </c>
      <c r="M372" s="157">
        <f t="shared" si="93"/>
        <v>3.7464608371657584E-4</v>
      </c>
      <c r="N372" s="157">
        <f t="shared" si="93"/>
        <v>1.5856560951934603E-2</v>
      </c>
      <c r="O372" s="157">
        <f t="shared" si="93"/>
        <v>7.2737172621024774E-4</v>
      </c>
      <c r="P372" s="157">
        <f t="shared" si="93"/>
        <v>5.5561843105014323E-2</v>
      </c>
      <c r="Q372" s="157">
        <f t="shared" si="93"/>
        <v>0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</v>
      </c>
      <c r="D375" s="57">
        <f>RES_hhdet_in_fec!D$103</f>
        <v>0</v>
      </c>
      <c r="E375" s="57">
        <f>RES_hhdet_in_fec!E$103</f>
        <v>0</v>
      </c>
      <c r="F375" s="57">
        <f>RES_hhdet_in_fec!F$103</f>
        <v>0</v>
      </c>
      <c r="G375" s="57">
        <f>RES_hhdet_in_fec!G$103</f>
        <v>0</v>
      </c>
      <c r="H375" s="57">
        <f>RES_hhdet_in_fec!H$103</f>
        <v>0</v>
      </c>
      <c r="I375" s="57">
        <f>RES_hhdet_in_fec!I$103</f>
        <v>0</v>
      </c>
      <c r="J375" s="57">
        <f>RES_hhdet_in_fec!J$103</f>
        <v>0</v>
      </c>
      <c r="K375" s="57">
        <f>RES_hhdet_in_fec!K$103</f>
        <v>0</v>
      </c>
      <c r="L375" s="57">
        <f>RES_hhdet_in_fec!L$103</f>
        <v>0.31208116305533906</v>
      </c>
      <c r="M375" s="57">
        <f>RES_hhdet_in_fec!M$103</f>
        <v>3.7464608371657584E-4</v>
      </c>
      <c r="N375" s="57">
        <f>RES_hhdet_in_fec!N$103</f>
        <v>1.5856560951934603E-2</v>
      </c>
      <c r="O375" s="57">
        <f>RES_hhdet_in_fec!O$103</f>
        <v>7.2737172621024774E-4</v>
      </c>
      <c r="P375" s="57">
        <f>RES_hhdet_in_fec!P$103</f>
        <v>5.5561843105014323E-2</v>
      </c>
      <c r="Q375" s="57">
        <f>RES_hhdet_in_fec!Q$103</f>
        <v>0</v>
      </c>
    </row>
    <row r="377" spans="1:17" ht="12" customHeight="1" x14ac:dyDescent="0.25">
      <c r="A377" s="152" t="s">
        <v>192</v>
      </c>
      <c r="B377" s="168"/>
      <c r="C377" s="168">
        <f>SUM(C378,C381,C383,C396)</f>
        <v>0</v>
      </c>
      <c r="D377" s="168">
        <f t="shared" ref="D377:Q377" si="94">SUM(D378,D381,D383,D396)</f>
        <v>0</v>
      </c>
      <c r="E377" s="168">
        <f t="shared" si="94"/>
        <v>0</v>
      </c>
      <c r="F377" s="168">
        <f t="shared" si="94"/>
        <v>0</v>
      </c>
      <c r="G377" s="168">
        <f t="shared" si="94"/>
        <v>0</v>
      </c>
      <c r="H377" s="168">
        <f t="shared" si="94"/>
        <v>0</v>
      </c>
      <c r="I377" s="168">
        <f t="shared" si="94"/>
        <v>0</v>
      </c>
      <c r="J377" s="168">
        <f t="shared" si="94"/>
        <v>0</v>
      </c>
      <c r="K377" s="168">
        <f t="shared" si="94"/>
        <v>0</v>
      </c>
      <c r="L377" s="168">
        <f t="shared" si="94"/>
        <v>1.0140413909994566</v>
      </c>
      <c r="M377" s="168">
        <f t="shared" si="94"/>
        <v>3.2092818265722599E-3</v>
      </c>
      <c r="N377" s="168">
        <f t="shared" si="94"/>
        <v>7.6049453126148497E-2</v>
      </c>
      <c r="O377" s="168">
        <f t="shared" si="94"/>
        <v>6.5024937066654499E-3</v>
      </c>
      <c r="P377" s="168">
        <f t="shared" si="94"/>
        <v>0.23277926120485409</v>
      </c>
      <c r="Q377" s="168">
        <f t="shared" si="94"/>
        <v>0</v>
      </c>
    </row>
    <row r="378" spans="1:17" ht="12" customHeight="1" x14ac:dyDescent="0.25">
      <c r="A378" s="158" t="s">
        <v>65</v>
      </c>
      <c r="B378" s="157"/>
      <c r="C378" s="157">
        <f>SUM(C379:C380)</f>
        <v>0</v>
      </c>
      <c r="D378" s="157">
        <f t="shared" ref="D378:Q378" si="95">SUM(D379:D380)</f>
        <v>0</v>
      </c>
      <c r="E378" s="157">
        <f t="shared" si="95"/>
        <v>0</v>
      </c>
      <c r="F378" s="157">
        <f t="shared" si="95"/>
        <v>0</v>
      </c>
      <c r="G378" s="157">
        <f t="shared" si="95"/>
        <v>0</v>
      </c>
      <c r="H378" s="157">
        <f t="shared" si="95"/>
        <v>0</v>
      </c>
      <c r="I378" s="157">
        <f t="shared" si="95"/>
        <v>0</v>
      </c>
      <c r="J378" s="157">
        <f t="shared" si="95"/>
        <v>0</v>
      </c>
      <c r="K378" s="157">
        <f t="shared" si="95"/>
        <v>0</v>
      </c>
      <c r="L378" s="157">
        <f t="shared" si="95"/>
        <v>0.2015342157579828</v>
      </c>
      <c r="M378" s="157">
        <f t="shared" si="95"/>
        <v>2.3367889081419858E-4</v>
      </c>
      <c r="N378" s="157">
        <f t="shared" si="95"/>
        <v>1.2499520997386484E-2</v>
      </c>
      <c r="O378" s="157">
        <f t="shared" si="95"/>
        <v>5.3850577735251493E-4</v>
      </c>
      <c r="P378" s="157">
        <f t="shared" si="95"/>
        <v>4.3352489150822973E-2</v>
      </c>
      <c r="Q378" s="157">
        <f t="shared" si="95"/>
        <v>0</v>
      </c>
    </row>
    <row r="379" spans="1:17" ht="12" customHeight="1" x14ac:dyDescent="0.25">
      <c r="A379" s="23" t="s">
        <v>157</v>
      </c>
      <c r="B379" s="156"/>
      <c r="C379" s="156">
        <f>RES_hhdet_in_tes!C$83</f>
        <v>0</v>
      </c>
      <c r="D379" s="156">
        <f>RES_hhdet_in_tes!D$83</f>
        <v>0</v>
      </c>
      <c r="E379" s="156">
        <f>RES_hhdet_in_tes!E$83</f>
        <v>0</v>
      </c>
      <c r="F379" s="156">
        <f>RES_hhdet_in_tes!F$83</f>
        <v>0</v>
      </c>
      <c r="G379" s="156">
        <f>RES_hhdet_in_tes!G$83</f>
        <v>0</v>
      </c>
      <c r="H379" s="156">
        <f>RES_hhdet_in_tes!H$83</f>
        <v>0</v>
      </c>
      <c r="I379" s="156">
        <f>RES_hhdet_in_tes!I$83</f>
        <v>0</v>
      </c>
      <c r="J379" s="156">
        <f>RES_hhdet_in_tes!J$83</f>
        <v>0</v>
      </c>
      <c r="K379" s="156">
        <f>RES_hhdet_in_tes!K$83</f>
        <v>0</v>
      </c>
      <c r="L379" s="156">
        <f>RES_hhdet_in_tes!L$83</f>
        <v>0.19791275398375704</v>
      </c>
      <c r="M379" s="156">
        <f>RES_hhdet_in_tes!M$83</f>
        <v>2.3090417626650954E-4</v>
      </c>
      <c r="N379" s="156">
        <f>RES_hhdet_in_tes!N$83</f>
        <v>1.2288399854150946E-2</v>
      </c>
      <c r="O379" s="156">
        <f>RES_hhdet_in_tes!O$83</f>
        <v>5.3718847261325742E-4</v>
      </c>
      <c r="P379" s="156">
        <f>RES_hhdet_in_tes!P$83</f>
        <v>4.3071313019039284E-2</v>
      </c>
      <c r="Q379" s="156">
        <f>RES_hhdet_in_tes!Q$83</f>
        <v>0</v>
      </c>
    </row>
    <row r="380" spans="1:17" ht="12" customHeight="1" x14ac:dyDescent="0.25">
      <c r="A380" s="23" t="s">
        <v>60</v>
      </c>
      <c r="B380" s="156"/>
      <c r="C380" s="156">
        <f>RES_hhdet_in_tes!C$84</f>
        <v>0</v>
      </c>
      <c r="D380" s="156">
        <f>RES_hhdet_in_tes!D$84</f>
        <v>0</v>
      </c>
      <c r="E380" s="156">
        <f>RES_hhdet_in_tes!E$84</f>
        <v>0</v>
      </c>
      <c r="F380" s="156">
        <f>RES_hhdet_in_tes!F$84</f>
        <v>0</v>
      </c>
      <c r="G380" s="156">
        <f>RES_hhdet_in_tes!G$84</f>
        <v>0</v>
      </c>
      <c r="H380" s="156">
        <f>RES_hhdet_in_tes!H$84</f>
        <v>0</v>
      </c>
      <c r="I380" s="156">
        <f>RES_hhdet_in_tes!I$84</f>
        <v>0</v>
      </c>
      <c r="J380" s="156">
        <f>RES_hhdet_in_tes!J$84</f>
        <v>0</v>
      </c>
      <c r="K380" s="156">
        <f>RES_hhdet_in_tes!K$84</f>
        <v>0</v>
      </c>
      <c r="L380" s="156">
        <f>RES_hhdet_in_tes!L$84</f>
        <v>3.6214617742257541E-3</v>
      </c>
      <c r="M380" s="156">
        <f>RES_hhdet_in_tes!M$84</f>
        <v>2.7747145476890493E-6</v>
      </c>
      <c r="N380" s="156">
        <f>RES_hhdet_in_tes!N$84</f>
        <v>2.1112114323553822E-4</v>
      </c>
      <c r="O380" s="156">
        <f>RES_hhdet_in_tes!O$84</f>
        <v>1.3173047392575209E-6</v>
      </c>
      <c r="P380" s="156">
        <f>RES_hhdet_in_tes!P$84</f>
        <v>2.8117613178368651E-4</v>
      </c>
      <c r="Q380" s="156">
        <f>RES_hhdet_in_tes!Q$84</f>
        <v>0</v>
      </c>
    </row>
    <row r="381" spans="1:17" ht="12" customHeight="1" x14ac:dyDescent="0.25">
      <c r="A381" s="158" t="s">
        <v>112</v>
      </c>
      <c r="B381" s="157"/>
      <c r="C381" s="157">
        <f>C382</f>
        <v>0</v>
      </c>
      <c r="D381" s="157">
        <f t="shared" ref="D381:Q381" si="96">D382</f>
        <v>0</v>
      </c>
      <c r="E381" s="157">
        <f t="shared" si="96"/>
        <v>0</v>
      </c>
      <c r="F381" s="157">
        <f t="shared" si="96"/>
        <v>0</v>
      </c>
      <c r="G381" s="157">
        <f t="shared" si="96"/>
        <v>0</v>
      </c>
      <c r="H381" s="157">
        <f t="shared" si="96"/>
        <v>0</v>
      </c>
      <c r="I381" s="157">
        <f t="shared" si="96"/>
        <v>0</v>
      </c>
      <c r="J381" s="157">
        <f t="shared" si="96"/>
        <v>0</v>
      </c>
      <c r="K381" s="157">
        <f t="shared" si="96"/>
        <v>0</v>
      </c>
      <c r="L381" s="157">
        <f t="shared" si="96"/>
        <v>0.23641754534225837</v>
      </c>
      <c r="M381" s="157">
        <f t="shared" si="96"/>
        <v>2.280479218564477E-3</v>
      </c>
      <c r="N381" s="157">
        <f t="shared" si="96"/>
        <v>3.4175387725251492E-2</v>
      </c>
      <c r="O381" s="157">
        <f t="shared" si="96"/>
        <v>4.5510695796527681E-3</v>
      </c>
      <c r="P381" s="157">
        <f t="shared" si="96"/>
        <v>8.3161941767993172E-2</v>
      </c>
      <c r="Q381" s="157">
        <f t="shared" si="96"/>
        <v>0</v>
      </c>
    </row>
    <row r="382" spans="1:17" ht="12" customHeight="1" x14ac:dyDescent="0.25">
      <c r="A382" s="23" t="s">
        <v>60</v>
      </c>
      <c r="B382" s="156"/>
      <c r="C382" s="156">
        <f>RES_hhdet_in_tes!C$86</f>
        <v>0</v>
      </c>
      <c r="D382" s="156">
        <f>RES_hhdet_in_tes!D$86</f>
        <v>0</v>
      </c>
      <c r="E382" s="156">
        <f>RES_hhdet_in_tes!E$86</f>
        <v>0</v>
      </c>
      <c r="F382" s="156">
        <f>RES_hhdet_in_tes!F$86</f>
        <v>0</v>
      </c>
      <c r="G382" s="156">
        <f>RES_hhdet_in_tes!G$86</f>
        <v>0</v>
      </c>
      <c r="H382" s="156">
        <f>RES_hhdet_in_tes!H$86</f>
        <v>0</v>
      </c>
      <c r="I382" s="156">
        <f>RES_hhdet_in_tes!I$86</f>
        <v>0</v>
      </c>
      <c r="J382" s="156">
        <f>RES_hhdet_in_tes!J$86</f>
        <v>0</v>
      </c>
      <c r="K382" s="156">
        <f>RES_hhdet_in_tes!K$86</f>
        <v>0</v>
      </c>
      <c r="L382" s="156">
        <f>RES_hhdet_in_tes!L$86</f>
        <v>0.23641754534225837</v>
      </c>
      <c r="M382" s="156">
        <f>RES_hhdet_in_tes!M$86</f>
        <v>2.280479218564477E-3</v>
      </c>
      <c r="N382" s="156">
        <f>RES_hhdet_in_tes!N$86</f>
        <v>3.4175387725251492E-2</v>
      </c>
      <c r="O382" s="156">
        <f>RES_hhdet_in_tes!O$86</f>
        <v>4.5510695796527681E-3</v>
      </c>
      <c r="P382" s="156">
        <f>RES_hhdet_in_tes!P$86</f>
        <v>8.3161941767993172E-2</v>
      </c>
      <c r="Q382" s="156">
        <f>RES_hhdet_in_tes!Q$86</f>
        <v>0</v>
      </c>
    </row>
    <row r="383" spans="1:17" ht="12" customHeight="1" x14ac:dyDescent="0.25">
      <c r="A383" s="158" t="s">
        <v>63</v>
      </c>
      <c r="B383" s="157"/>
      <c r="C383" s="157">
        <f>RES_hhdet_in_tes!C$87</f>
        <v>0</v>
      </c>
      <c r="D383" s="157">
        <f>RES_hhdet_in_tes!D$87</f>
        <v>0</v>
      </c>
      <c r="E383" s="157">
        <f>RES_hhdet_in_tes!E$87</f>
        <v>0</v>
      </c>
      <c r="F383" s="157">
        <f>RES_hhdet_in_tes!F$87</f>
        <v>0</v>
      </c>
      <c r="G383" s="157">
        <f>RES_hhdet_in_tes!G$87</f>
        <v>0</v>
      </c>
      <c r="H383" s="157">
        <f>RES_hhdet_in_tes!H$87</f>
        <v>0</v>
      </c>
      <c r="I383" s="157">
        <f>RES_hhdet_in_tes!I$87</f>
        <v>0</v>
      </c>
      <c r="J383" s="157">
        <f>RES_hhdet_in_tes!J$87</f>
        <v>0</v>
      </c>
      <c r="K383" s="157">
        <f>RES_hhdet_in_tes!K$87</f>
        <v>0</v>
      </c>
      <c r="L383" s="157">
        <f>RES_hhdet_in_tes!L$87</f>
        <v>0.31400493817799857</v>
      </c>
      <c r="M383" s="157">
        <f>RES_hhdet_in_tes!M$87</f>
        <v>3.7976274040315167E-4</v>
      </c>
      <c r="N383" s="157">
        <f>RES_hhdet_in_tes!N$87</f>
        <v>1.5999122626130336E-2</v>
      </c>
      <c r="O383" s="157">
        <f>RES_hhdet_in_tes!O$87</f>
        <v>7.9820048160196934E-4</v>
      </c>
      <c r="P383" s="157">
        <f>RES_hhdet_in_tes!P$87</f>
        <v>5.9228082280003563E-2</v>
      </c>
      <c r="Q383" s="157">
        <f>RES_hhdet_in_tes!Q$87</f>
        <v>0</v>
      </c>
    </row>
    <row r="384" spans="1:17" ht="12" customHeight="1" x14ac:dyDescent="0.25">
      <c r="A384" s="167" t="s">
        <v>156</v>
      </c>
      <c r="B384" s="132"/>
      <c r="C384" s="132">
        <f>RES_hhdet_in_tes!C$88</f>
        <v>0</v>
      </c>
      <c r="D384" s="132">
        <f>RES_hhdet_in_tes!D$88</f>
        <v>0</v>
      </c>
      <c r="E384" s="132">
        <f>RES_hhdet_in_tes!E$88</f>
        <v>0</v>
      </c>
      <c r="F384" s="132">
        <f>RES_hhdet_in_tes!F$88</f>
        <v>0</v>
      </c>
      <c r="G384" s="132">
        <f>RES_hhdet_in_tes!G$88</f>
        <v>0</v>
      </c>
      <c r="H384" s="132">
        <f>RES_hhdet_in_tes!H$88</f>
        <v>0</v>
      </c>
      <c r="I384" s="132">
        <f>RES_hhdet_in_tes!I$88</f>
        <v>0</v>
      </c>
      <c r="J384" s="132">
        <f>RES_hhdet_in_tes!J$88</f>
        <v>0</v>
      </c>
      <c r="K384" s="132">
        <f>RES_hhdet_in_tes!K$88</f>
        <v>0</v>
      </c>
      <c r="L384" s="132">
        <f>RES_hhdet_in_tes!L$88</f>
        <v>0</v>
      </c>
      <c r="M384" s="132">
        <f>RES_hhdet_in_tes!M$88</f>
        <v>0</v>
      </c>
      <c r="N384" s="132">
        <f>RES_hhdet_in_tes!N$88</f>
        <v>0</v>
      </c>
      <c r="O384" s="132">
        <f>RES_hhdet_in_tes!O$88</f>
        <v>0</v>
      </c>
      <c r="P384" s="132">
        <f>RES_hhdet_in_tes!P$88</f>
        <v>0</v>
      </c>
      <c r="Q384" s="132">
        <f>RES_hhdet_in_tes!Q$88</f>
        <v>0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0</v>
      </c>
      <c r="E385" s="132">
        <f t="shared" si="97"/>
        <v>0</v>
      </c>
      <c r="F385" s="132">
        <f t="shared" si="97"/>
        <v>0</v>
      </c>
      <c r="G385" s="132">
        <f t="shared" si="97"/>
        <v>0</v>
      </c>
      <c r="H385" s="132">
        <f t="shared" si="97"/>
        <v>0</v>
      </c>
      <c r="I385" s="132">
        <f t="shared" si="97"/>
        <v>0</v>
      </c>
      <c r="J385" s="132">
        <f t="shared" si="97"/>
        <v>0</v>
      </c>
      <c r="K385" s="132">
        <f t="shared" si="97"/>
        <v>0</v>
      </c>
      <c r="L385" s="132">
        <f t="shared" si="97"/>
        <v>0</v>
      </c>
      <c r="M385" s="132">
        <f t="shared" si="97"/>
        <v>0</v>
      </c>
      <c r="N385" s="132">
        <f t="shared" si="97"/>
        <v>0</v>
      </c>
      <c r="O385" s="132">
        <f t="shared" si="97"/>
        <v>0</v>
      </c>
      <c r="P385" s="132">
        <f t="shared" si="97"/>
        <v>0</v>
      </c>
      <c r="Q385" s="132">
        <f t="shared" si="97"/>
        <v>0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0</v>
      </c>
      <c r="E386" s="165">
        <f>RES_hhdet_in_tes!E$90</f>
        <v>0</v>
      </c>
      <c r="F386" s="165">
        <f>RES_hhdet_in_tes!F$90</f>
        <v>0</v>
      </c>
      <c r="G386" s="165">
        <f>RES_hhdet_in_tes!G$90</f>
        <v>0</v>
      </c>
      <c r="H386" s="165">
        <f>RES_hhdet_in_tes!H$90</f>
        <v>0</v>
      </c>
      <c r="I386" s="165">
        <f>RES_hhdet_in_tes!I$90</f>
        <v>0</v>
      </c>
      <c r="J386" s="165">
        <f>RES_hhdet_in_tes!J$90</f>
        <v>0</v>
      </c>
      <c r="K386" s="165">
        <f>RES_hhdet_in_tes!K$90</f>
        <v>0</v>
      </c>
      <c r="L386" s="165">
        <f>RES_hhdet_in_tes!L$90</f>
        <v>0</v>
      </c>
      <c r="M386" s="165">
        <f>RES_hhdet_in_tes!M$90</f>
        <v>0</v>
      </c>
      <c r="N386" s="165">
        <f>RES_hhdet_in_tes!N$90</f>
        <v>0</v>
      </c>
      <c r="O386" s="165">
        <f>RES_hhdet_in_tes!O$90</f>
        <v>0</v>
      </c>
      <c r="P386" s="165">
        <f>RES_hhdet_in_tes!P$90</f>
        <v>0</v>
      </c>
      <c r="Q386" s="165">
        <f>RES_hhdet_in_tes!Q$90</f>
        <v>0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0</v>
      </c>
      <c r="E387" s="164">
        <f>RES_hhdet_in_tes!E$91</f>
        <v>0</v>
      </c>
      <c r="F387" s="164">
        <f>RES_hhdet_in_tes!F$91</f>
        <v>0</v>
      </c>
      <c r="G387" s="164">
        <f>RES_hhdet_in_tes!G$91</f>
        <v>0</v>
      </c>
      <c r="H387" s="164">
        <f>RES_hhdet_in_tes!H$91</f>
        <v>0</v>
      </c>
      <c r="I387" s="164">
        <f>RES_hhdet_in_tes!I$91</f>
        <v>0</v>
      </c>
      <c r="J387" s="164">
        <f>RES_hhdet_in_tes!J$91</f>
        <v>0</v>
      </c>
      <c r="K387" s="164">
        <f>RES_hhdet_in_tes!K$91</f>
        <v>0</v>
      </c>
      <c r="L387" s="164">
        <f>RES_hhdet_in_tes!L$91</f>
        <v>0</v>
      </c>
      <c r="M387" s="164">
        <f>RES_hhdet_in_tes!M$91</f>
        <v>0</v>
      </c>
      <c r="N387" s="164">
        <f>RES_hhdet_in_tes!N$91</f>
        <v>0</v>
      </c>
      <c r="O387" s="164">
        <f>RES_hhdet_in_tes!O$91</f>
        <v>0</v>
      </c>
      <c r="P387" s="164">
        <f>RES_hhdet_in_tes!P$91</f>
        <v>0</v>
      </c>
      <c r="Q387" s="164">
        <f>RES_hhdet_in_tes!Q$91</f>
        <v>0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</v>
      </c>
      <c r="D392" s="162">
        <f>RES_hhdet_in_tes!D$96</f>
        <v>0</v>
      </c>
      <c r="E392" s="162">
        <f>RES_hhdet_in_tes!E$96</f>
        <v>0</v>
      </c>
      <c r="F392" s="162">
        <f>RES_hhdet_in_tes!F$96</f>
        <v>0</v>
      </c>
      <c r="G392" s="162">
        <f>RES_hhdet_in_tes!G$96</f>
        <v>0</v>
      </c>
      <c r="H392" s="162">
        <f>RES_hhdet_in_tes!H$96</f>
        <v>0</v>
      </c>
      <c r="I392" s="162">
        <f>RES_hhdet_in_tes!I$96</f>
        <v>0</v>
      </c>
      <c r="J392" s="162">
        <f>RES_hhdet_in_tes!J$96</f>
        <v>0</v>
      </c>
      <c r="K392" s="162">
        <f>RES_hhdet_in_tes!K$96</f>
        <v>0</v>
      </c>
      <c r="L392" s="162">
        <f>RES_hhdet_in_tes!L$96</f>
        <v>1.7022366502859425E-2</v>
      </c>
      <c r="M392" s="162">
        <f>RES_hhdet_in_tes!M$96</f>
        <v>0</v>
      </c>
      <c r="N392" s="162">
        <f>RES_hhdet_in_tes!N$96</f>
        <v>4.1449744688947174E-5</v>
      </c>
      <c r="O392" s="162">
        <f>RES_hhdet_in_tes!O$96</f>
        <v>5.0981946483824548E-4</v>
      </c>
      <c r="P392" s="162">
        <f>RES_hhdet_in_tes!P$96</f>
        <v>7.8318730663220846E-3</v>
      </c>
      <c r="Q392" s="162">
        <f>RES_hhdet_in_tes!Q$96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0</v>
      </c>
      <c r="E393" s="160">
        <f t="shared" si="99"/>
        <v>0</v>
      </c>
      <c r="F393" s="160">
        <f t="shared" si="99"/>
        <v>0</v>
      </c>
      <c r="G393" s="160">
        <f t="shared" si="99"/>
        <v>0</v>
      </c>
      <c r="H393" s="160">
        <f t="shared" si="99"/>
        <v>0</v>
      </c>
      <c r="I393" s="160">
        <f t="shared" si="99"/>
        <v>0</v>
      </c>
      <c r="J393" s="160">
        <f t="shared" si="99"/>
        <v>0</v>
      </c>
      <c r="K393" s="160">
        <f t="shared" si="99"/>
        <v>0</v>
      </c>
      <c r="L393" s="160">
        <f t="shared" si="99"/>
        <v>0.29698257167513914</v>
      </c>
      <c r="M393" s="160">
        <f t="shared" si="99"/>
        <v>3.7976274040315167E-4</v>
      </c>
      <c r="N393" s="160">
        <f t="shared" si="99"/>
        <v>1.5957672881441388E-2</v>
      </c>
      <c r="O393" s="160">
        <f t="shared" si="99"/>
        <v>2.8838101676372386E-4</v>
      </c>
      <c r="P393" s="160">
        <f t="shared" si="99"/>
        <v>5.139620921368148E-2</v>
      </c>
      <c r="Q393" s="160">
        <f t="shared" si="99"/>
        <v>0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0</v>
      </c>
      <c r="E394" s="156">
        <f>RES_hhdet_in_tes!E$98</f>
        <v>0</v>
      </c>
      <c r="F394" s="156">
        <f>RES_hhdet_in_tes!F$98</f>
        <v>0</v>
      </c>
      <c r="G394" s="156">
        <f>RES_hhdet_in_tes!G$98</f>
        <v>0</v>
      </c>
      <c r="H394" s="156">
        <f>RES_hhdet_in_tes!H$98</f>
        <v>0</v>
      </c>
      <c r="I394" s="156">
        <f>RES_hhdet_in_tes!I$98</f>
        <v>0</v>
      </c>
      <c r="J394" s="156">
        <f>RES_hhdet_in_tes!J$98</f>
        <v>0</v>
      </c>
      <c r="K394" s="156">
        <f>RES_hhdet_in_tes!K$98</f>
        <v>0</v>
      </c>
      <c r="L394" s="156">
        <f>RES_hhdet_in_tes!L$98</f>
        <v>6.7598574868216847E-3</v>
      </c>
      <c r="M394" s="156">
        <f>RES_hhdet_in_tes!M$98</f>
        <v>8.426145587359341E-6</v>
      </c>
      <c r="N394" s="156">
        <f>RES_hhdet_in_tes!N$98</f>
        <v>3.5309743080481177E-4</v>
      </c>
      <c r="O394" s="156">
        <f>RES_hhdet_in_tes!O$98</f>
        <v>8.3488167264983335E-6</v>
      </c>
      <c r="P394" s="156">
        <f>RES_hhdet_in_tes!P$98</f>
        <v>1.4762916354887242E-3</v>
      </c>
      <c r="Q394" s="156">
        <f>RES_hhdet_in_tes!Q$98</f>
        <v>0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0</v>
      </c>
      <c r="E395" s="156">
        <f>RES_hhdet_in_tes!E$99</f>
        <v>0</v>
      </c>
      <c r="F395" s="156">
        <f>RES_hhdet_in_tes!F$99</f>
        <v>0</v>
      </c>
      <c r="G395" s="156">
        <f>RES_hhdet_in_tes!G$99</f>
        <v>0</v>
      </c>
      <c r="H395" s="156">
        <f>RES_hhdet_in_tes!H$99</f>
        <v>0</v>
      </c>
      <c r="I395" s="156">
        <f>RES_hhdet_in_tes!I$99</f>
        <v>0</v>
      </c>
      <c r="J395" s="156">
        <f>RES_hhdet_in_tes!J$99</f>
        <v>0</v>
      </c>
      <c r="K395" s="156">
        <f>RES_hhdet_in_tes!K$99</f>
        <v>0</v>
      </c>
      <c r="L395" s="156">
        <f>RES_hhdet_in_tes!L$99</f>
        <v>0.29022271418831747</v>
      </c>
      <c r="M395" s="156">
        <f>RES_hhdet_in_tes!M$99</f>
        <v>3.7133659481579232E-4</v>
      </c>
      <c r="N395" s="156">
        <f>RES_hhdet_in_tes!N$99</f>
        <v>1.5604575450636577E-2</v>
      </c>
      <c r="O395" s="156">
        <f>RES_hhdet_in_tes!O$99</f>
        <v>2.8003220003722554E-4</v>
      </c>
      <c r="P395" s="156">
        <f>RES_hhdet_in_tes!P$99</f>
        <v>4.9919917578192759E-2</v>
      </c>
      <c r="Q395" s="156">
        <f>RES_hhdet_in_tes!Q$99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100">SUM(D397:D399)</f>
        <v>0</v>
      </c>
      <c r="E396" s="157">
        <f t="shared" si="100"/>
        <v>0</v>
      </c>
      <c r="F396" s="157">
        <f t="shared" si="100"/>
        <v>0</v>
      </c>
      <c r="G396" s="157">
        <f t="shared" si="100"/>
        <v>0</v>
      </c>
      <c r="H396" s="157">
        <f t="shared" si="100"/>
        <v>0</v>
      </c>
      <c r="I396" s="157">
        <f t="shared" si="100"/>
        <v>0</v>
      </c>
      <c r="J396" s="157">
        <f t="shared" si="100"/>
        <v>0</v>
      </c>
      <c r="K396" s="157">
        <f t="shared" si="100"/>
        <v>0</v>
      </c>
      <c r="L396" s="157">
        <f t="shared" si="100"/>
        <v>0.26208469172121696</v>
      </c>
      <c r="M396" s="157">
        <f t="shared" si="100"/>
        <v>3.1536097679043249E-4</v>
      </c>
      <c r="N396" s="157">
        <f t="shared" si="100"/>
        <v>1.3375421777380188E-2</v>
      </c>
      <c r="O396" s="157">
        <f t="shared" si="100"/>
        <v>6.14717868058198E-4</v>
      </c>
      <c r="P396" s="157">
        <f t="shared" si="100"/>
        <v>4.7036748006034371E-2</v>
      </c>
      <c r="Q396" s="157">
        <f t="shared" si="100"/>
        <v>0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</v>
      </c>
      <c r="D399" s="57">
        <f>RES_hhdet_in_tes!D$103</f>
        <v>0</v>
      </c>
      <c r="E399" s="57">
        <f>RES_hhdet_in_tes!E$103</f>
        <v>0</v>
      </c>
      <c r="F399" s="57">
        <f>RES_hhdet_in_tes!F$103</f>
        <v>0</v>
      </c>
      <c r="G399" s="57">
        <f>RES_hhdet_in_tes!G$103</f>
        <v>0</v>
      </c>
      <c r="H399" s="57">
        <f>RES_hhdet_in_tes!H$103</f>
        <v>0</v>
      </c>
      <c r="I399" s="57">
        <f>RES_hhdet_in_tes!I$103</f>
        <v>0</v>
      </c>
      <c r="J399" s="57">
        <f>RES_hhdet_in_tes!J$103</f>
        <v>0</v>
      </c>
      <c r="K399" s="57">
        <f>RES_hhdet_in_tes!K$103</f>
        <v>0</v>
      </c>
      <c r="L399" s="57">
        <f>RES_hhdet_in_tes!L$103</f>
        <v>0.26208469172121696</v>
      </c>
      <c r="M399" s="57">
        <f>RES_hhdet_in_tes!M$103</f>
        <v>3.1536097679043249E-4</v>
      </c>
      <c r="N399" s="57">
        <f>RES_hhdet_in_tes!N$103</f>
        <v>1.3375421777380188E-2</v>
      </c>
      <c r="O399" s="57">
        <f>RES_hhdet_in_tes!O$103</f>
        <v>6.14717868058198E-4</v>
      </c>
      <c r="P399" s="57">
        <f>RES_hhdet_in_tes!P$103</f>
        <v>4.7036748006034371E-2</v>
      </c>
      <c r="Q399" s="57">
        <f>RES_hhdet_in_tes!Q$103</f>
        <v>0</v>
      </c>
    </row>
    <row r="401" spans="1:17" ht="12" customHeight="1" x14ac:dyDescent="0.25">
      <c r="A401" s="152" t="s">
        <v>191</v>
      </c>
      <c r="B401" s="175"/>
      <c r="C401" s="175" t="str">
        <f t="shared" ref="C401:Q416" si="101">IF(C377=0,"",C377/C353)</f>
        <v/>
      </c>
      <c r="D401" s="175" t="str">
        <f t="shared" si="101"/>
        <v/>
      </c>
      <c r="E401" s="175" t="str">
        <f t="shared" si="101"/>
        <v/>
      </c>
      <c r="F401" s="175" t="str">
        <f t="shared" si="101"/>
        <v/>
      </c>
      <c r="G401" s="175" t="str">
        <f t="shared" si="101"/>
        <v/>
      </c>
      <c r="H401" s="175" t="str">
        <f t="shared" si="101"/>
        <v/>
      </c>
      <c r="I401" s="175" t="str">
        <f t="shared" si="101"/>
        <v/>
      </c>
      <c r="J401" s="175" t="str">
        <f t="shared" si="101"/>
        <v/>
      </c>
      <c r="K401" s="175" t="str">
        <f t="shared" si="101"/>
        <v/>
      </c>
      <c r="L401" s="175">
        <f t="shared" si="101"/>
        <v>0.98810561124237106</v>
      </c>
      <c r="M401" s="175">
        <f t="shared" si="101"/>
        <v>1.6622465872406951</v>
      </c>
      <c r="N401" s="175">
        <f t="shared" si="101"/>
        <v>1.21263415441821</v>
      </c>
      <c r="O401" s="175">
        <f t="shared" si="101"/>
        <v>1.5824776863015129</v>
      </c>
      <c r="P401" s="175">
        <f t="shared" si="101"/>
        <v>1.0936588585576348</v>
      </c>
      <c r="Q401" s="175" t="str">
        <f t="shared" si="101"/>
        <v/>
      </c>
    </row>
    <row r="402" spans="1:17" ht="12" customHeight="1" x14ac:dyDescent="0.25">
      <c r="A402" s="158" t="s">
        <v>65</v>
      </c>
      <c r="B402" s="169"/>
      <c r="C402" s="169" t="str">
        <f t="shared" si="101"/>
        <v/>
      </c>
      <c r="D402" s="169" t="str">
        <f t="shared" si="101"/>
        <v/>
      </c>
      <c r="E402" s="169" t="str">
        <f t="shared" si="101"/>
        <v/>
      </c>
      <c r="F402" s="169" t="str">
        <f t="shared" si="101"/>
        <v/>
      </c>
      <c r="G402" s="169" t="str">
        <f t="shared" si="101"/>
        <v/>
      </c>
      <c r="H402" s="169" t="str">
        <f t="shared" si="101"/>
        <v/>
      </c>
      <c r="I402" s="169" t="str">
        <f t="shared" si="101"/>
        <v/>
      </c>
      <c r="J402" s="169" t="str">
        <f t="shared" si="101"/>
        <v/>
      </c>
      <c r="K402" s="169" t="str">
        <f t="shared" si="101"/>
        <v/>
      </c>
      <c r="L402" s="169">
        <f t="shared" si="101"/>
        <v>0.68216281343465091</v>
      </c>
      <c r="M402" s="169">
        <f t="shared" si="101"/>
        <v>0.66811339378221457</v>
      </c>
      <c r="N402" s="169">
        <f t="shared" si="101"/>
        <v>0.65926587442362306</v>
      </c>
      <c r="O402" s="169">
        <f t="shared" si="101"/>
        <v>0.6477103372989208</v>
      </c>
      <c r="P402" s="169">
        <f t="shared" si="101"/>
        <v>0.64306865960971493</v>
      </c>
      <c r="Q402" s="169" t="str">
        <f t="shared" si="101"/>
        <v/>
      </c>
    </row>
    <row r="403" spans="1:17" ht="12" customHeight="1" x14ac:dyDescent="0.25">
      <c r="A403" s="23" t="s">
        <v>157</v>
      </c>
      <c r="B403" s="73"/>
      <c r="C403" s="73" t="str">
        <f t="shared" si="101"/>
        <v/>
      </c>
      <c r="D403" s="73" t="str">
        <f t="shared" si="101"/>
        <v/>
      </c>
      <c r="E403" s="73" t="str">
        <f t="shared" si="101"/>
        <v/>
      </c>
      <c r="F403" s="73" t="str">
        <f t="shared" si="101"/>
        <v/>
      </c>
      <c r="G403" s="73" t="str">
        <f t="shared" si="101"/>
        <v/>
      </c>
      <c r="H403" s="73" t="str">
        <f t="shared" si="101"/>
        <v/>
      </c>
      <c r="I403" s="73" t="str">
        <f t="shared" si="101"/>
        <v/>
      </c>
      <c r="J403" s="73" t="str">
        <f t="shared" si="101"/>
        <v/>
      </c>
      <c r="K403" s="73" t="str">
        <f t="shared" si="101"/>
        <v/>
      </c>
      <c r="L403" s="73">
        <f t="shared" si="101"/>
        <v>0.67821838221365516</v>
      </c>
      <c r="M403" s="73">
        <f t="shared" si="101"/>
        <v>0.66556053679246618</v>
      </c>
      <c r="N403" s="73">
        <f t="shared" si="101"/>
        <v>0.65567111688528301</v>
      </c>
      <c r="O403" s="73">
        <f t="shared" si="101"/>
        <v>0.64719872765907294</v>
      </c>
      <c r="P403" s="73">
        <f t="shared" si="101"/>
        <v>0.64170300399510027</v>
      </c>
      <c r="Q403" s="73" t="str">
        <f t="shared" si="101"/>
        <v/>
      </c>
    </row>
    <row r="404" spans="1:17" ht="12" customHeight="1" x14ac:dyDescent="0.25">
      <c r="A404" s="23" t="s">
        <v>60</v>
      </c>
      <c r="B404" s="73"/>
      <c r="C404" s="73" t="str">
        <f t="shared" si="101"/>
        <v/>
      </c>
      <c r="D404" s="73" t="str">
        <f t="shared" si="101"/>
        <v/>
      </c>
      <c r="E404" s="73" t="str">
        <f t="shared" si="101"/>
        <v/>
      </c>
      <c r="F404" s="73" t="str">
        <f t="shared" si="101"/>
        <v/>
      </c>
      <c r="G404" s="73" t="str">
        <f t="shared" si="101"/>
        <v/>
      </c>
      <c r="H404" s="73" t="str">
        <f t="shared" si="101"/>
        <v/>
      </c>
      <c r="I404" s="73" t="str">
        <f t="shared" si="101"/>
        <v/>
      </c>
      <c r="J404" s="73" t="str">
        <f t="shared" si="101"/>
        <v/>
      </c>
      <c r="K404" s="73" t="str">
        <f t="shared" si="101"/>
        <v/>
      </c>
      <c r="L404" s="73">
        <f t="shared" si="101"/>
        <v>1</v>
      </c>
      <c r="M404" s="73">
        <f t="shared" si="101"/>
        <v>0.98135404348206767</v>
      </c>
      <c r="N404" s="73">
        <f t="shared" si="101"/>
        <v>0.96824842618570361</v>
      </c>
      <c r="O404" s="73">
        <f t="shared" si="101"/>
        <v>0.95583286670105061</v>
      </c>
      <c r="P404" s="73">
        <f t="shared" si="101"/>
        <v>0.95410693388750512</v>
      </c>
      <c r="Q404" s="73" t="str">
        <f t="shared" si="101"/>
        <v/>
      </c>
    </row>
    <row r="405" spans="1:17" ht="12" customHeight="1" x14ac:dyDescent="0.25">
      <c r="A405" s="158" t="s">
        <v>112</v>
      </c>
      <c r="B405" s="169"/>
      <c r="C405" s="169" t="str">
        <f t="shared" si="101"/>
        <v/>
      </c>
      <c r="D405" s="169" t="str">
        <f t="shared" si="101"/>
        <v/>
      </c>
      <c r="E405" s="169" t="str">
        <f t="shared" si="101"/>
        <v/>
      </c>
      <c r="F405" s="169" t="str">
        <f t="shared" si="101"/>
        <v/>
      </c>
      <c r="G405" s="169" t="str">
        <f t="shared" si="101"/>
        <v/>
      </c>
      <c r="H405" s="169" t="str">
        <f t="shared" si="101"/>
        <v/>
      </c>
      <c r="I405" s="169" t="str">
        <f t="shared" si="101"/>
        <v/>
      </c>
      <c r="J405" s="169" t="str">
        <f t="shared" si="101"/>
        <v/>
      </c>
      <c r="K405" s="169" t="str">
        <f t="shared" si="101"/>
        <v/>
      </c>
      <c r="L405" s="169">
        <f t="shared" si="101"/>
        <v>2.5872674873730213</v>
      </c>
      <c r="M405" s="169">
        <f t="shared" si="101"/>
        <v>2.7743998355341994</v>
      </c>
      <c r="N405" s="169">
        <f t="shared" si="101"/>
        <v>2.9239316951921213</v>
      </c>
      <c r="O405" s="169">
        <f t="shared" si="101"/>
        <v>3.0951971200347721</v>
      </c>
      <c r="P405" s="169">
        <f t="shared" si="101"/>
        <v>3.261358537155957</v>
      </c>
      <c r="Q405" s="169" t="str">
        <f t="shared" si="101"/>
        <v/>
      </c>
    </row>
    <row r="406" spans="1:17" ht="12" customHeight="1" x14ac:dyDescent="0.25">
      <c r="A406" s="23" t="s">
        <v>60</v>
      </c>
      <c r="B406" s="73"/>
      <c r="C406" s="73" t="str">
        <f t="shared" si="101"/>
        <v/>
      </c>
      <c r="D406" s="73" t="str">
        <f t="shared" si="101"/>
        <v/>
      </c>
      <c r="E406" s="73" t="str">
        <f t="shared" si="101"/>
        <v/>
      </c>
      <c r="F406" s="73" t="str">
        <f t="shared" si="101"/>
        <v/>
      </c>
      <c r="G406" s="73" t="str">
        <f t="shared" si="101"/>
        <v/>
      </c>
      <c r="H406" s="73" t="str">
        <f t="shared" si="101"/>
        <v/>
      </c>
      <c r="I406" s="73" t="str">
        <f t="shared" si="101"/>
        <v/>
      </c>
      <c r="J406" s="73" t="str">
        <f t="shared" si="101"/>
        <v/>
      </c>
      <c r="K406" s="73" t="str">
        <f t="shared" si="101"/>
        <v/>
      </c>
      <c r="L406" s="73">
        <f t="shared" si="101"/>
        <v>2.5872674873730213</v>
      </c>
      <c r="M406" s="73">
        <f t="shared" si="101"/>
        <v>2.7743998355341994</v>
      </c>
      <c r="N406" s="73">
        <f t="shared" si="101"/>
        <v>2.9239316951921213</v>
      </c>
      <c r="O406" s="73">
        <f t="shared" si="101"/>
        <v>3.0951971200347721</v>
      </c>
      <c r="P406" s="73">
        <f t="shared" si="101"/>
        <v>3.261358537155957</v>
      </c>
      <c r="Q406" s="73" t="str">
        <f t="shared" si="101"/>
        <v/>
      </c>
    </row>
    <row r="407" spans="1:17" ht="12" customHeight="1" x14ac:dyDescent="0.25">
      <c r="A407" s="158" t="s">
        <v>63</v>
      </c>
      <c r="B407" s="169"/>
      <c r="C407" s="169" t="str">
        <f t="shared" si="101"/>
        <v/>
      </c>
      <c r="D407" s="169" t="str">
        <f t="shared" si="101"/>
        <v/>
      </c>
      <c r="E407" s="169" t="str">
        <f t="shared" si="101"/>
        <v/>
      </c>
      <c r="F407" s="169" t="str">
        <f t="shared" si="101"/>
        <v/>
      </c>
      <c r="G407" s="169" t="str">
        <f t="shared" si="101"/>
        <v/>
      </c>
      <c r="H407" s="169" t="str">
        <f t="shared" si="101"/>
        <v/>
      </c>
      <c r="I407" s="169" t="str">
        <f t="shared" si="101"/>
        <v/>
      </c>
      <c r="J407" s="169" t="str">
        <f t="shared" si="101"/>
        <v/>
      </c>
      <c r="K407" s="169" t="str">
        <f t="shared" si="101"/>
        <v/>
      </c>
      <c r="L407" s="169">
        <f t="shared" si="101"/>
        <v>0.9592174493071115</v>
      </c>
      <c r="M407" s="169">
        <f t="shared" si="101"/>
        <v>0.98816289551213154</v>
      </c>
      <c r="N407" s="169">
        <f t="shared" si="101"/>
        <v>0.98700435561803634</v>
      </c>
      <c r="O407" s="169">
        <f t="shared" si="101"/>
        <v>0.73912730216983058</v>
      </c>
      <c r="P407" s="169">
        <f t="shared" si="101"/>
        <v>0.92014149798655565</v>
      </c>
      <c r="Q407" s="169" t="str">
        <f t="shared" si="101"/>
        <v/>
      </c>
    </row>
    <row r="408" spans="1:17" ht="12" customHeight="1" x14ac:dyDescent="0.25">
      <c r="A408" s="167" t="s">
        <v>156</v>
      </c>
      <c r="B408" s="174"/>
      <c r="C408" s="174" t="str">
        <f t="shared" si="101"/>
        <v/>
      </c>
      <c r="D408" s="174" t="str">
        <f t="shared" si="101"/>
        <v/>
      </c>
      <c r="E408" s="174" t="str">
        <f t="shared" si="101"/>
        <v/>
      </c>
      <c r="F408" s="174" t="str">
        <f t="shared" si="101"/>
        <v/>
      </c>
      <c r="G408" s="174" t="str">
        <f t="shared" si="101"/>
        <v/>
      </c>
      <c r="H408" s="174" t="str">
        <f t="shared" si="101"/>
        <v/>
      </c>
      <c r="I408" s="174" t="str">
        <f t="shared" si="101"/>
        <v/>
      </c>
      <c r="J408" s="174" t="str">
        <f t="shared" si="101"/>
        <v/>
      </c>
      <c r="K408" s="174" t="str">
        <f t="shared" si="101"/>
        <v/>
      </c>
      <c r="L408" s="174" t="str">
        <f t="shared" si="101"/>
        <v/>
      </c>
      <c r="M408" s="174" t="str">
        <f t="shared" si="101"/>
        <v/>
      </c>
      <c r="N408" s="174" t="str">
        <f t="shared" si="101"/>
        <v/>
      </c>
      <c r="O408" s="174" t="str">
        <f t="shared" si="101"/>
        <v/>
      </c>
      <c r="P408" s="174" t="str">
        <f t="shared" si="101"/>
        <v/>
      </c>
      <c r="Q408" s="174" t="str">
        <f t="shared" si="101"/>
        <v/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 t="str">
        <f t="shared" si="101"/>
        <v/>
      </c>
      <c r="E409" s="174" t="str">
        <f t="shared" si="101"/>
        <v/>
      </c>
      <c r="F409" s="174" t="str">
        <f t="shared" si="101"/>
        <v/>
      </c>
      <c r="G409" s="174" t="str">
        <f t="shared" si="101"/>
        <v/>
      </c>
      <c r="H409" s="174" t="str">
        <f t="shared" si="101"/>
        <v/>
      </c>
      <c r="I409" s="174" t="str">
        <f t="shared" si="101"/>
        <v/>
      </c>
      <c r="J409" s="174" t="str">
        <f t="shared" si="101"/>
        <v/>
      </c>
      <c r="K409" s="174" t="str">
        <f t="shared" si="101"/>
        <v/>
      </c>
      <c r="L409" s="174" t="str">
        <f t="shared" si="101"/>
        <v/>
      </c>
      <c r="M409" s="174" t="str">
        <f t="shared" si="101"/>
        <v/>
      </c>
      <c r="N409" s="174" t="str">
        <f t="shared" si="101"/>
        <v/>
      </c>
      <c r="O409" s="174" t="str">
        <f t="shared" si="101"/>
        <v/>
      </c>
      <c r="P409" s="174" t="str">
        <f t="shared" si="101"/>
        <v/>
      </c>
      <c r="Q409" s="174" t="str">
        <f t="shared" si="101"/>
        <v/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 t="str">
        <f t="shared" si="101"/>
        <v/>
      </c>
      <c r="E410" s="173" t="str">
        <f t="shared" si="101"/>
        <v/>
      </c>
      <c r="F410" s="173" t="str">
        <f t="shared" si="101"/>
        <v/>
      </c>
      <c r="G410" s="173" t="str">
        <f t="shared" si="101"/>
        <v/>
      </c>
      <c r="H410" s="173" t="str">
        <f t="shared" si="101"/>
        <v/>
      </c>
      <c r="I410" s="173" t="str">
        <f t="shared" si="101"/>
        <v/>
      </c>
      <c r="J410" s="173" t="str">
        <f t="shared" si="101"/>
        <v/>
      </c>
      <c r="K410" s="173" t="str">
        <f t="shared" si="101"/>
        <v/>
      </c>
      <c r="L410" s="173" t="str">
        <f t="shared" si="101"/>
        <v/>
      </c>
      <c r="M410" s="173" t="str">
        <f t="shared" si="101"/>
        <v/>
      </c>
      <c r="N410" s="173" t="str">
        <f t="shared" si="101"/>
        <v/>
      </c>
      <c r="O410" s="173" t="str">
        <f t="shared" si="101"/>
        <v/>
      </c>
      <c r="P410" s="173" t="str">
        <f t="shared" si="101"/>
        <v/>
      </c>
      <c r="Q410" s="173" t="str">
        <f t="shared" si="101"/>
        <v/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 t="str">
        <f t="shared" si="101"/>
        <v/>
      </c>
      <c r="E411" s="172" t="str">
        <f t="shared" si="101"/>
        <v/>
      </c>
      <c r="F411" s="172" t="str">
        <f t="shared" si="101"/>
        <v/>
      </c>
      <c r="G411" s="172" t="str">
        <f t="shared" si="101"/>
        <v/>
      </c>
      <c r="H411" s="172" t="str">
        <f t="shared" si="101"/>
        <v/>
      </c>
      <c r="I411" s="172" t="str">
        <f t="shared" si="101"/>
        <v/>
      </c>
      <c r="J411" s="172" t="str">
        <f t="shared" si="101"/>
        <v/>
      </c>
      <c r="K411" s="172" t="str">
        <f t="shared" si="101"/>
        <v/>
      </c>
      <c r="L411" s="172" t="str">
        <f t="shared" si="101"/>
        <v/>
      </c>
      <c r="M411" s="172" t="str">
        <f t="shared" si="101"/>
        <v/>
      </c>
      <c r="N411" s="172" t="str">
        <f t="shared" si="101"/>
        <v/>
      </c>
      <c r="O411" s="172" t="str">
        <f t="shared" si="101"/>
        <v/>
      </c>
      <c r="P411" s="172" t="str">
        <f t="shared" si="101"/>
        <v/>
      </c>
      <c r="Q411" s="172" t="str">
        <f t="shared" si="101"/>
        <v/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 t="str">
        <f t="shared" si="101"/>
        <v/>
      </c>
      <c r="D416" s="171" t="str">
        <f t="shared" si="101"/>
        <v/>
      </c>
      <c r="E416" s="171" t="str">
        <f t="shared" si="101"/>
        <v/>
      </c>
      <c r="F416" s="171" t="str">
        <f t="shared" si="101"/>
        <v/>
      </c>
      <c r="G416" s="171" t="str">
        <f t="shared" si="101"/>
        <v/>
      </c>
      <c r="H416" s="171" t="str">
        <f t="shared" si="101"/>
        <v/>
      </c>
      <c r="I416" s="171" t="str">
        <f t="shared" si="101"/>
        <v/>
      </c>
      <c r="J416" s="171" t="str">
        <f t="shared" si="101"/>
        <v/>
      </c>
      <c r="K416" s="171" t="str">
        <f t="shared" si="101"/>
        <v/>
      </c>
      <c r="L416" s="171">
        <f t="shared" si="101"/>
        <v>0.6404673572716153</v>
      </c>
      <c r="M416" s="171" t="str">
        <f t="shared" si="101"/>
        <v/>
      </c>
      <c r="N416" s="171">
        <f t="shared" si="101"/>
        <v>0.64616863403217506</v>
      </c>
      <c r="O416" s="171">
        <f t="shared" si="101"/>
        <v>0.64861474792125717</v>
      </c>
      <c r="P416" s="171">
        <f t="shared" si="101"/>
        <v>0.65084091094961938</v>
      </c>
      <c r="Q416" s="171" t="str">
        <f t="shared" si="101"/>
        <v/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 t="str">
        <f t="shared" si="102"/>
        <v/>
      </c>
      <c r="E417" s="170" t="str">
        <f t="shared" si="102"/>
        <v/>
      </c>
      <c r="F417" s="170" t="str">
        <f t="shared" si="102"/>
        <v/>
      </c>
      <c r="G417" s="170" t="str">
        <f t="shared" si="102"/>
        <v/>
      </c>
      <c r="H417" s="170" t="str">
        <f t="shared" si="102"/>
        <v/>
      </c>
      <c r="I417" s="170" t="str">
        <f t="shared" si="102"/>
        <v/>
      </c>
      <c r="J417" s="170" t="str">
        <f t="shared" si="102"/>
        <v/>
      </c>
      <c r="K417" s="170" t="str">
        <f t="shared" si="102"/>
        <v/>
      </c>
      <c r="L417" s="170">
        <f t="shared" si="102"/>
        <v>0.98738364694577296</v>
      </c>
      <c r="M417" s="170">
        <f t="shared" si="102"/>
        <v>0.98816289551213154</v>
      </c>
      <c r="N417" s="170">
        <f t="shared" si="102"/>
        <v>0.98835850331958919</v>
      </c>
      <c r="O417" s="170">
        <f t="shared" si="102"/>
        <v>0.9811877726401681</v>
      </c>
      <c r="P417" s="170">
        <f t="shared" si="102"/>
        <v>0.98206221999722942</v>
      </c>
      <c r="Q417" s="170" t="str">
        <f t="shared" si="102"/>
        <v/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 t="str">
        <f t="shared" si="102"/>
        <v/>
      </c>
      <c r="E418" s="73" t="str">
        <f t="shared" si="102"/>
        <v/>
      </c>
      <c r="F418" s="73" t="str">
        <f t="shared" si="102"/>
        <v/>
      </c>
      <c r="G418" s="73" t="str">
        <f t="shared" si="102"/>
        <v/>
      </c>
      <c r="H418" s="73" t="str">
        <f t="shared" si="102"/>
        <v/>
      </c>
      <c r="I418" s="73" t="str">
        <f t="shared" si="102"/>
        <v/>
      </c>
      <c r="J418" s="73" t="str">
        <f t="shared" si="102"/>
        <v/>
      </c>
      <c r="K418" s="73" t="str">
        <f t="shared" si="102"/>
        <v/>
      </c>
      <c r="L418" s="73">
        <f t="shared" si="102"/>
        <v>0.64046735727161885</v>
      </c>
      <c r="M418" s="73">
        <f t="shared" si="102"/>
        <v>0.64082878391666365</v>
      </c>
      <c r="N418" s="73">
        <f t="shared" si="102"/>
        <v>0.64134527059549629</v>
      </c>
      <c r="O418" s="73">
        <f t="shared" si="102"/>
        <v>0.63911949469353591</v>
      </c>
      <c r="P418" s="73">
        <f t="shared" si="102"/>
        <v>0.64154626511285695</v>
      </c>
      <c r="Q418" s="73" t="str">
        <f t="shared" si="102"/>
        <v/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 t="str">
        <f t="shared" si="102"/>
        <v/>
      </c>
      <c r="E419" s="73" t="str">
        <f t="shared" si="102"/>
        <v/>
      </c>
      <c r="F419" s="73" t="str">
        <f t="shared" si="102"/>
        <v/>
      </c>
      <c r="G419" s="73" t="str">
        <f t="shared" si="102"/>
        <v/>
      </c>
      <c r="H419" s="73" t="str">
        <f t="shared" si="102"/>
        <v/>
      </c>
      <c r="I419" s="73" t="str">
        <f t="shared" si="102"/>
        <v/>
      </c>
      <c r="J419" s="73" t="str">
        <f t="shared" si="102"/>
        <v/>
      </c>
      <c r="K419" s="73" t="str">
        <f t="shared" si="102"/>
        <v/>
      </c>
      <c r="L419" s="73">
        <f t="shared" si="102"/>
        <v>1</v>
      </c>
      <c r="M419" s="73">
        <f t="shared" si="102"/>
        <v>1.0004675562654552</v>
      </c>
      <c r="N419" s="73">
        <f t="shared" si="102"/>
        <v>1.0006092126876545</v>
      </c>
      <c r="O419" s="73">
        <f t="shared" si="102"/>
        <v>0.99709834068152214</v>
      </c>
      <c r="P419" s="73">
        <f t="shared" si="102"/>
        <v>0.99772316043453302</v>
      </c>
      <c r="Q419" s="73" t="str">
        <f t="shared" si="102"/>
        <v/>
      </c>
    </row>
    <row r="420" spans="1:17" ht="12" customHeight="1" x14ac:dyDescent="0.25">
      <c r="A420" s="158" t="s">
        <v>62</v>
      </c>
      <c r="B420" s="169"/>
      <c r="C420" s="169" t="str">
        <f t="shared" si="102"/>
        <v/>
      </c>
      <c r="D420" s="169" t="str">
        <f t="shared" si="102"/>
        <v/>
      </c>
      <c r="E420" s="169" t="str">
        <f t="shared" si="102"/>
        <v/>
      </c>
      <c r="F420" s="169" t="str">
        <f t="shared" si="102"/>
        <v/>
      </c>
      <c r="G420" s="169" t="str">
        <f t="shared" si="102"/>
        <v/>
      </c>
      <c r="H420" s="169" t="str">
        <f t="shared" si="102"/>
        <v/>
      </c>
      <c r="I420" s="169" t="str">
        <f t="shared" si="102"/>
        <v/>
      </c>
      <c r="J420" s="169" t="str">
        <f t="shared" si="102"/>
        <v/>
      </c>
      <c r="K420" s="169" t="str">
        <f t="shared" si="102"/>
        <v/>
      </c>
      <c r="L420" s="169">
        <f t="shared" si="102"/>
        <v>0.83979657456846701</v>
      </c>
      <c r="M420" s="169">
        <f t="shared" si="102"/>
        <v>0.84175703549861947</v>
      </c>
      <c r="N420" s="169">
        <f t="shared" si="102"/>
        <v>0.84352602168431112</v>
      </c>
      <c r="O420" s="169">
        <f t="shared" si="102"/>
        <v>0.84512202757866484</v>
      </c>
      <c r="P420" s="169">
        <f t="shared" si="102"/>
        <v>0.84656565328714617</v>
      </c>
      <c r="Q420" s="169" t="str">
        <f t="shared" si="102"/>
        <v/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 t="str">
        <f t="shared" si="102"/>
        <v/>
      </c>
      <c r="D423" s="65" t="str">
        <f t="shared" si="102"/>
        <v/>
      </c>
      <c r="E423" s="65" t="str">
        <f t="shared" si="102"/>
        <v/>
      </c>
      <c r="F423" s="65" t="str">
        <f t="shared" si="102"/>
        <v/>
      </c>
      <c r="G423" s="65" t="str">
        <f t="shared" si="102"/>
        <v/>
      </c>
      <c r="H423" s="65" t="str">
        <f t="shared" si="102"/>
        <v/>
      </c>
      <c r="I423" s="65" t="str">
        <f t="shared" si="102"/>
        <v/>
      </c>
      <c r="J423" s="65" t="str">
        <f t="shared" si="102"/>
        <v/>
      </c>
      <c r="K423" s="65" t="str">
        <f t="shared" si="102"/>
        <v/>
      </c>
      <c r="L423" s="65">
        <f t="shared" si="102"/>
        <v>0.83979657456846701</v>
      </c>
      <c r="M423" s="65">
        <f t="shared" si="102"/>
        <v>0.84175703549861947</v>
      </c>
      <c r="N423" s="65">
        <f t="shared" si="102"/>
        <v>0.84352602168431112</v>
      </c>
      <c r="O423" s="65">
        <f t="shared" si="102"/>
        <v>0.84512202757866484</v>
      </c>
      <c r="P423" s="65">
        <f t="shared" si="102"/>
        <v>0.84656565328714617</v>
      </c>
      <c r="Q423" s="65" t="str">
        <f t="shared" si="102"/>
        <v/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0</v>
      </c>
      <c r="D449" s="168">
        <f t="shared" ref="D449:Q449" si="110">SUM(D450,D453,D455,D468)</f>
        <v>0</v>
      </c>
      <c r="E449" s="168">
        <f t="shared" si="110"/>
        <v>0</v>
      </c>
      <c r="F449" s="168">
        <f t="shared" si="110"/>
        <v>0</v>
      </c>
      <c r="G449" s="168">
        <f t="shared" si="110"/>
        <v>0</v>
      </c>
      <c r="H449" s="168">
        <f t="shared" si="110"/>
        <v>0</v>
      </c>
      <c r="I449" s="168">
        <f t="shared" si="110"/>
        <v>0</v>
      </c>
      <c r="J449" s="168">
        <f t="shared" si="110"/>
        <v>0</v>
      </c>
      <c r="K449" s="168">
        <f t="shared" si="110"/>
        <v>0</v>
      </c>
      <c r="L449" s="168">
        <f t="shared" si="110"/>
        <v>2581.4459938350637</v>
      </c>
      <c r="M449" s="168">
        <f t="shared" si="110"/>
        <v>4029.4931242869552</v>
      </c>
      <c r="N449" s="168">
        <f t="shared" si="110"/>
        <v>3131.3174430713052</v>
      </c>
      <c r="O449" s="168">
        <f t="shared" si="110"/>
        <v>4407.6306438496713</v>
      </c>
      <c r="P449" s="168">
        <f t="shared" si="110"/>
        <v>2994.8331342167658</v>
      </c>
      <c r="Q449" s="168">
        <f t="shared" si="110"/>
        <v>0</v>
      </c>
    </row>
    <row r="450" spans="1:17" ht="12" customHeight="1" x14ac:dyDescent="0.25">
      <c r="A450" s="158" t="s">
        <v>65</v>
      </c>
      <c r="B450" s="157"/>
      <c r="C450" s="157">
        <f>SUM(C451:C452)</f>
        <v>0</v>
      </c>
      <c r="D450" s="157">
        <f t="shared" ref="D450:Q450" si="111">SUM(D451:D452)</f>
        <v>0</v>
      </c>
      <c r="E450" s="157">
        <f t="shared" si="111"/>
        <v>0</v>
      </c>
      <c r="F450" s="157">
        <f t="shared" si="111"/>
        <v>0</v>
      </c>
      <c r="G450" s="157">
        <f t="shared" si="111"/>
        <v>0</v>
      </c>
      <c r="H450" s="157">
        <f t="shared" si="111"/>
        <v>0</v>
      </c>
      <c r="I450" s="157">
        <f t="shared" si="111"/>
        <v>0</v>
      </c>
      <c r="J450" s="157">
        <f t="shared" si="111"/>
        <v>0</v>
      </c>
      <c r="K450" s="157">
        <f t="shared" si="111"/>
        <v>0</v>
      </c>
      <c r="L450" s="157">
        <f t="shared" si="111"/>
        <v>743.14143279434268</v>
      </c>
      <c r="M450" s="157">
        <f t="shared" si="111"/>
        <v>729.97387345601726</v>
      </c>
      <c r="N450" s="157">
        <f t="shared" si="111"/>
        <v>946.65900961210502</v>
      </c>
      <c r="O450" s="157">
        <f t="shared" si="111"/>
        <v>891.81010068572982</v>
      </c>
      <c r="P450" s="157">
        <f t="shared" si="111"/>
        <v>948.56459959337508</v>
      </c>
      <c r="Q450" s="157">
        <f t="shared" si="111"/>
        <v>0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0</v>
      </c>
      <c r="D451" s="156">
        <f t="shared" si="112"/>
        <v>0</v>
      </c>
      <c r="E451" s="156">
        <f t="shared" si="112"/>
        <v>0</v>
      </c>
      <c r="F451" s="156">
        <f t="shared" si="112"/>
        <v>0</v>
      </c>
      <c r="G451" s="156">
        <f t="shared" si="112"/>
        <v>0</v>
      </c>
      <c r="H451" s="156">
        <f t="shared" si="112"/>
        <v>0</v>
      </c>
      <c r="I451" s="156">
        <f t="shared" si="112"/>
        <v>0</v>
      </c>
      <c r="J451" s="156">
        <f t="shared" si="112"/>
        <v>0</v>
      </c>
      <c r="K451" s="156">
        <f t="shared" si="112"/>
        <v>0</v>
      </c>
      <c r="L451" s="156">
        <f t="shared" si="112"/>
        <v>734.03193086165072</v>
      </c>
      <c r="M451" s="156">
        <f t="shared" si="112"/>
        <v>724.07280561988364</v>
      </c>
      <c r="N451" s="156">
        <f t="shared" si="112"/>
        <v>935.77207217362979</v>
      </c>
      <c r="O451" s="156">
        <f t="shared" si="112"/>
        <v>890.33178514409565</v>
      </c>
      <c r="P451" s="156">
        <f t="shared" si="112"/>
        <v>944.41800460109857</v>
      </c>
      <c r="Q451" s="156">
        <f t="shared" si="112"/>
        <v>0</v>
      </c>
    </row>
    <row r="452" spans="1:17" ht="12" customHeight="1" x14ac:dyDescent="0.25">
      <c r="A452" s="23" t="s">
        <v>60</v>
      </c>
      <c r="B452" s="156"/>
      <c r="C452" s="156">
        <f t="shared" si="112"/>
        <v>0</v>
      </c>
      <c r="D452" s="156">
        <f t="shared" si="112"/>
        <v>0</v>
      </c>
      <c r="E452" s="156">
        <f t="shared" si="112"/>
        <v>0</v>
      </c>
      <c r="F452" s="156">
        <f t="shared" si="112"/>
        <v>0</v>
      </c>
      <c r="G452" s="156">
        <f t="shared" si="112"/>
        <v>0</v>
      </c>
      <c r="H452" s="156">
        <f t="shared" si="112"/>
        <v>0</v>
      </c>
      <c r="I452" s="156">
        <f t="shared" si="112"/>
        <v>0</v>
      </c>
      <c r="J452" s="156">
        <f t="shared" si="112"/>
        <v>0</v>
      </c>
      <c r="K452" s="156">
        <f t="shared" si="112"/>
        <v>0</v>
      </c>
      <c r="L452" s="156">
        <f t="shared" si="112"/>
        <v>9.1095019326919893</v>
      </c>
      <c r="M452" s="156">
        <f t="shared" si="112"/>
        <v>5.9010678361336595</v>
      </c>
      <c r="N452" s="156">
        <f t="shared" si="112"/>
        <v>10.886937438475224</v>
      </c>
      <c r="O452" s="156">
        <f t="shared" si="112"/>
        <v>1.4783155416341416</v>
      </c>
      <c r="P452" s="156">
        <f t="shared" si="112"/>
        <v>4.1465949922764809</v>
      </c>
      <c r="Q452" s="156">
        <f t="shared" si="112"/>
        <v>0</v>
      </c>
    </row>
    <row r="453" spans="1:17" ht="12" customHeight="1" x14ac:dyDescent="0.25">
      <c r="A453" s="158" t="s">
        <v>112</v>
      </c>
      <c r="B453" s="157"/>
      <c r="C453" s="157">
        <f>C454</f>
        <v>0</v>
      </c>
      <c r="D453" s="157">
        <f t="shared" ref="D453:Q453" si="113">D454</f>
        <v>0</v>
      </c>
      <c r="E453" s="157">
        <f t="shared" si="113"/>
        <v>0</v>
      </c>
      <c r="F453" s="157">
        <f t="shared" si="113"/>
        <v>0</v>
      </c>
      <c r="G453" s="157">
        <f t="shared" si="113"/>
        <v>0</v>
      </c>
      <c r="H453" s="157">
        <f t="shared" si="113"/>
        <v>0</v>
      </c>
      <c r="I453" s="157">
        <f t="shared" si="113"/>
        <v>0</v>
      </c>
      <c r="J453" s="157">
        <f t="shared" si="113"/>
        <v>0</v>
      </c>
      <c r="K453" s="157">
        <f t="shared" si="113"/>
        <v>0</v>
      </c>
      <c r="L453" s="157">
        <f t="shared" si="113"/>
        <v>229.85243012974621</v>
      </c>
      <c r="M453" s="157">
        <f t="shared" si="113"/>
        <v>1715.5172175122559</v>
      </c>
      <c r="N453" s="157">
        <f t="shared" si="113"/>
        <v>583.58890339607183</v>
      </c>
      <c r="O453" s="157">
        <f t="shared" si="113"/>
        <v>1577.2045125041871</v>
      </c>
      <c r="P453" s="157">
        <f t="shared" si="113"/>
        <v>358.78666614509513</v>
      </c>
      <c r="Q453" s="157">
        <f t="shared" si="113"/>
        <v>0</v>
      </c>
    </row>
    <row r="454" spans="1:17" ht="12" customHeight="1" x14ac:dyDescent="0.25">
      <c r="A454" s="23" t="s">
        <v>60</v>
      </c>
      <c r="B454" s="156"/>
      <c r="C454" s="156">
        <f t="shared" si="112"/>
        <v>0</v>
      </c>
      <c r="D454" s="156">
        <f t="shared" si="112"/>
        <v>0</v>
      </c>
      <c r="E454" s="156">
        <f t="shared" si="112"/>
        <v>0</v>
      </c>
      <c r="F454" s="156">
        <f t="shared" si="112"/>
        <v>0</v>
      </c>
      <c r="G454" s="156">
        <f t="shared" si="112"/>
        <v>0</v>
      </c>
      <c r="H454" s="156">
        <f t="shared" si="112"/>
        <v>0</v>
      </c>
      <c r="I454" s="156">
        <f t="shared" si="112"/>
        <v>0</v>
      </c>
      <c r="J454" s="156">
        <f t="shared" si="112"/>
        <v>0</v>
      </c>
      <c r="K454" s="156">
        <f t="shared" si="112"/>
        <v>0</v>
      </c>
      <c r="L454" s="156">
        <f t="shared" si="112"/>
        <v>229.85243012974621</v>
      </c>
      <c r="M454" s="156">
        <f t="shared" si="112"/>
        <v>1715.5172175122559</v>
      </c>
      <c r="N454" s="156">
        <f t="shared" si="112"/>
        <v>583.58890339607183</v>
      </c>
      <c r="O454" s="156">
        <f t="shared" si="112"/>
        <v>1577.2045125041871</v>
      </c>
      <c r="P454" s="156">
        <f t="shared" si="112"/>
        <v>358.78666614509513</v>
      </c>
      <c r="Q454" s="156">
        <f t="shared" si="112"/>
        <v>0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0</v>
      </c>
      <c r="D455" s="157">
        <f t="shared" ref="D455:Q455" si="114">IF(D359=0,0,D359/0.086*1000000/SUM(D$62:D$67))</f>
        <v>0</v>
      </c>
      <c r="E455" s="157">
        <f t="shared" si="114"/>
        <v>0</v>
      </c>
      <c r="F455" s="157">
        <f t="shared" si="114"/>
        <v>0</v>
      </c>
      <c r="G455" s="157">
        <f t="shared" si="114"/>
        <v>0</v>
      </c>
      <c r="H455" s="157">
        <f t="shared" si="114"/>
        <v>0</v>
      </c>
      <c r="I455" s="157">
        <f t="shared" si="114"/>
        <v>0</v>
      </c>
      <c r="J455" s="157">
        <f t="shared" si="114"/>
        <v>0</v>
      </c>
      <c r="K455" s="157">
        <f t="shared" si="114"/>
        <v>0</v>
      </c>
      <c r="L455" s="157">
        <f t="shared" si="114"/>
        <v>823.43653907384464</v>
      </c>
      <c r="M455" s="157">
        <f t="shared" si="114"/>
        <v>802.08763683189261</v>
      </c>
      <c r="N455" s="157">
        <f t="shared" si="114"/>
        <v>809.35284178982715</v>
      </c>
      <c r="O455" s="157">
        <f t="shared" si="114"/>
        <v>1158.3921052085684</v>
      </c>
      <c r="P455" s="157">
        <f t="shared" si="114"/>
        <v>905.69771571125636</v>
      </c>
      <c r="Q455" s="157">
        <f t="shared" si="114"/>
        <v>0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0</v>
      </c>
      <c r="D456" s="132">
        <f t="shared" ref="D456:Q456" si="115">IF(D360=0,0,D360/0.086*1000000/D$62)</f>
        <v>0</v>
      </c>
      <c r="E456" s="132">
        <f t="shared" si="115"/>
        <v>0</v>
      </c>
      <c r="F456" s="132">
        <f t="shared" si="115"/>
        <v>0</v>
      </c>
      <c r="G456" s="132">
        <f t="shared" si="115"/>
        <v>0</v>
      </c>
      <c r="H456" s="132">
        <f t="shared" si="115"/>
        <v>0</v>
      </c>
      <c r="I456" s="132">
        <f t="shared" si="115"/>
        <v>0</v>
      </c>
      <c r="J456" s="132">
        <f t="shared" si="115"/>
        <v>0</v>
      </c>
      <c r="K456" s="132">
        <f t="shared" si="115"/>
        <v>0</v>
      </c>
      <c r="L456" s="132">
        <f t="shared" si="115"/>
        <v>0</v>
      </c>
      <c r="M456" s="132">
        <f t="shared" si="115"/>
        <v>0</v>
      </c>
      <c r="N456" s="132">
        <f t="shared" si="115"/>
        <v>0</v>
      </c>
      <c r="O456" s="132">
        <f t="shared" si="115"/>
        <v>0</v>
      </c>
      <c r="P456" s="132">
        <f t="shared" si="115"/>
        <v>0</v>
      </c>
      <c r="Q456" s="132">
        <f t="shared" si="115"/>
        <v>0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0</v>
      </c>
      <c r="E457" s="132">
        <f t="shared" si="116"/>
        <v>0</v>
      </c>
      <c r="F457" s="132">
        <f t="shared" si="116"/>
        <v>0</v>
      </c>
      <c r="G457" s="132">
        <f t="shared" si="116"/>
        <v>0</v>
      </c>
      <c r="H457" s="132">
        <f t="shared" si="116"/>
        <v>0</v>
      </c>
      <c r="I457" s="132">
        <f t="shared" si="116"/>
        <v>0</v>
      </c>
      <c r="J457" s="132">
        <f t="shared" si="116"/>
        <v>0</v>
      </c>
      <c r="K457" s="132">
        <f t="shared" si="116"/>
        <v>0</v>
      </c>
      <c r="L457" s="132">
        <f t="shared" si="116"/>
        <v>0</v>
      </c>
      <c r="M457" s="132">
        <f t="shared" si="116"/>
        <v>0</v>
      </c>
      <c r="N457" s="132">
        <f t="shared" si="116"/>
        <v>0</v>
      </c>
      <c r="O457" s="132">
        <f t="shared" si="116"/>
        <v>0</v>
      </c>
      <c r="P457" s="132">
        <f t="shared" si="116"/>
        <v>0</v>
      </c>
      <c r="Q457" s="132">
        <f t="shared" si="116"/>
        <v>0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0</v>
      </c>
      <c r="E458" s="165">
        <f t="shared" si="117"/>
        <v>0</v>
      </c>
      <c r="F458" s="165">
        <f t="shared" si="117"/>
        <v>0</v>
      </c>
      <c r="G458" s="165">
        <f t="shared" si="117"/>
        <v>0</v>
      </c>
      <c r="H458" s="165">
        <f t="shared" si="117"/>
        <v>0</v>
      </c>
      <c r="I458" s="165">
        <f t="shared" si="117"/>
        <v>0</v>
      </c>
      <c r="J458" s="165">
        <f t="shared" si="117"/>
        <v>0</v>
      </c>
      <c r="K458" s="165">
        <f t="shared" si="117"/>
        <v>0</v>
      </c>
      <c r="L458" s="165">
        <f t="shared" si="117"/>
        <v>0</v>
      </c>
      <c r="M458" s="165">
        <f t="shared" si="117"/>
        <v>0</v>
      </c>
      <c r="N458" s="165">
        <f t="shared" si="117"/>
        <v>0</v>
      </c>
      <c r="O458" s="165">
        <f t="shared" si="117"/>
        <v>0</v>
      </c>
      <c r="P458" s="165">
        <f t="shared" si="117"/>
        <v>0</v>
      </c>
      <c r="Q458" s="165">
        <f t="shared" si="117"/>
        <v>0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0</v>
      </c>
      <c r="E459" s="164">
        <f t="shared" si="117"/>
        <v>0</v>
      </c>
      <c r="F459" s="164">
        <f t="shared" si="117"/>
        <v>0</v>
      </c>
      <c r="G459" s="164">
        <f t="shared" si="117"/>
        <v>0</v>
      </c>
      <c r="H459" s="164">
        <f t="shared" si="117"/>
        <v>0</v>
      </c>
      <c r="I459" s="164">
        <f t="shared" si="117"/>
        <v>0</v>
      </c>
      <c r="J459" s="164">
        <f t="shared" si="117"/>
        <v>0</v>
      </c>
      <c r="K459" s="164">
        <f t="shared" si="117"/>
        <v>0</v>
      </c>
      <c r="L459" s="164">
        <f t="shared" si="117"/>
        <v>0</v>
      </c>
      <c r="M459" s="164">
        <f t="shared" si="117"/>
        <v>0</v>
      </c>
      <c r="N459" s="164">
        <f t="shared" si="117"/>
        <v>0</v>
      </c>
      <c r="O459" s="164">
        <f t="shared" si="117"/>
        <v>0</v>
      </c>
      <c r="P459" s="164">
        <f t="shared" si="117"/>
        <v>0</v>
      </c>
      <c r="Q459" s="164">
        <f t="shared" si="117"/>
        <v>0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0</v>
      </c>
      <c r="D464" s="162">
        <f t="shared" ref="D464:Q464" si="121">IF(D368=0,0,D368/0.086*1000000/D$66)</f>
        <v>0</v>
      </c>
      <c r="E464" s="162">
        <f t="shared" si="121"/>
        <v>0</v>
      </c>
      <c r="F464" s="162">
        <f t="shared" si="121"/>
        <v>0</v>
      </c>
      <c r="G464" s="162">
        <f t="shared" si="121"/>
        <v>0</v>
      </c>
      <c r="H464" s="162">
        <f t="shared" si="121"/>
        <v>0</v>
      </c>
      <c r="I464" s="162">
        <f t="shared" si="121"/>
        <v>0</v>
      </c>
      <c r="J464" s="162">
        <f t="shared" si="121"/>
        <v>0</v>
      </c>
      <c r="K464" s="162">
        <f t="shared" si="121"/>
        <v>0</v>
      </c>
      <c r="L464" s="162">
        <f t="shared" si="121"/>
        <v>1394.3144387757345</v>
      </c>
      <c r="M464" s="162">
        <f t="shared" si="121"/>
        <v>0</v>
      </c>
      <c r="N464" s="162">
        <f t="shared" si="121"/>
        <v>1366.8649317280697</v>
      </c>
      <c r="O464" s="162">
        <f t="shared" si="121"/>
        <v>1354.3470046839011</v>
      </c>
      <c r="P464" s="162">
        <f t="shared" si="121"/>
        <v>1349.6097878342268</v>
      </c>
      <c r="Q464" s="162">
        <f t="shared" si="121"/>
        <v>0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0</v>
      </c>
      <c r="E465" s="160">
        <f t="shared" si="122"/>
        <v>0</v>
      </c>
      <c r="F465" s="160">
        <f t="shared" si="122"/>
        <v>0</v>
      </c>
      <c r="G465" s="160">
        <f t="shared" si="122"/>
        <v>0</v>
      </c>
      <c r="H465" s="160">
        <f t="shared" si="122"/>
        <v>0</v>
      </c>
      <c r="I465" s="160">
        <f t="shared" si="122"/>
        <v>0</v>
      </c>
      <c r="J465" s="160">
        <f t="shared" si="122"/>
        <v>0</v>
      </c>
      <c r="K465" s="160">
        <f t="shared" si="122"/>
        <v>0</v>
      </c>
      <c r="L465" s="160">
        <f t="shared" si="122"/>
        <v>794.68536242240577</v>
      </c>
      <c r="M465" s="160">
        <f t="shared" si="122"/>
        <v>802.08763683189261</v>
      </c>
      <c r="N465" s="160">
        <f t="shared" si="122"/>
        <v>808.04340568771454</v>
      </c>
      <c r="O465" s="160">
        <f t="shared" si="122"/>
        <v>835.21557611886681</v>
      </c>
      <c r="P465" s="160">
        <f t="shared" si="122"/>
        <v>842.01694927584617</v>
      </c>
      <c r="Q465" s="160">
        <f t="shared" si="122"/>
        <v>0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0</v>
      </c>
      <c r="E466" s="156">
        <f t="shared" si="123"/>
        <v>0</v>
      </c>
      <c r="F466" s="156">
        <f t="shared" si="123"/>
        <v>0</v>
      </c>
      <c r="G466" s="156">
        <f t="shared" si="123"/>
        <v>0</v>
      </c>
      <c r="H466" s="156">
        <f t="shared" si="123"/>
        <v>0</v>
      </c>
      <c r="I466" s="156">
        <f t="shared" si="123"/>
        <v>0</v>
      </c>
      <c r="J466" s="156">
        <f t="shared" si="123"/>
        <v>0</v>
      </c>
      <c r="K466" s="156">
        <f t="shared" si="123"/>
        <v>0</v>
      </c>
      <c r="L466" s="156">
        <f t="shared" si="123"/>
        <v>27.886288775514277</v>
      </c>
      <c r="M466" s="156">
        <f t="shared" si="123"/>
        <v>27.44258134681823</v>
      </c>
      <c r="N466" s="156">
        <f t="shared" si="123"/>
        <v>27.553850414864236</v>
      </c>
      <c r="O466" s="156">
        <f t="shared" si="123"/>
        <v>37.121618782702797</v>
      </c>
      <c r="P466" s="156">
        <f t="shared" si="123"/>
        <v>37.023112568544498</v>
      </c>
      <c r="Q466" s="156">
        <f t="shared" si="123"/>
        <v>0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0</v>
      </c>
      <c r="E467" s="156">
        <f t="shared" si="123"/>
        <v>0</v>
      </c>
      <c r="F467" s="156">
        <f t="shared" si="123"/>
        <v>0</v>
      </c>
      <c r="G467" s="156">
        <f t="shared" si="123"/>
        <v>0</v>
      </c>
      <c r="H467" s="156">
        <f t="shared" si="123"/>
        <v>0</v>
      </c>
      <c r="I467" s="156">
        <f t="shared" si="123"/>
        <v>0</v>
      </c>
      <c r="J467" s="156">
        <f t="shared" si="123"/>
        <v>0</v>
      </c>
      <c r="K467" s="156">
        <f t="shared" si="123"/>
        <v>0</v>
      </c>
      <c r="L467" s="156">
        <f t="shared" si="123"/>
        <v>766.79907364689154</v>
      </c>
      <c r="M467" s="156">
        <f t="shared" si="123"/>
        <v>774.64505548507429</v>
      </c>
      <c r="N467" s="156">
        <f t="shared" si="123"/>
        <v>780.48955527285034</v>
      </c>
      <c r="O467" s="156">
        <f t="shared" si="123"/>
        <v>798.09395733616395</v>
      </c>
      <c r="P467" s="156">
        <f t="shared" si="123"/>
        <v>804.99383670730163</v>
      </c>
      <c r="Q467" s="156">
        <f t="shared" si="123"/>
        <v>0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0</v>
      </c>
      <c r="D468" s="157">
        <f t="shared" ref="D468:Q468" si="124">IF(D372=0,0,D372/0.086*1000000/SUM(D$69:D$71))</f>
        <v>0</v>
      </c>
      <c r="E468" s="157">
        <f t="shared" si="124"/>
        <v>0</v>
      </c>
      <c r="F468" s="157">
        <f t="shared" si="124"/>
        <v>0</v>
      </c>
      <c r="G468" s="157">
        <f t="shared" si="124"/>
        <v>0</v>
      </c>
      <c r="H468" s="157">
        <f t="shared" si="124"/>
        <v>0</v>
      </c>
      <c r="I468" s="157">
        <f t="shared" si="124"/>
        <v>0</v>
      </c>
      <c r="J468" s="157">
        <f t="shared" si="124"/>
        <v>0</v>
      </c>
      <c r="K468" s="157">
        <f t="shared" si="124"/>
        <v>0</v>
      </c>
      <c r="L468" s="157">
        <f t="shared" si="124"/>
        <v>785.01559183713039</v>
      </c>
      <c r="M468" s="157">
        <f t="shared" si="124"/>
        <v>781.91439648678954</v>
      </c>
      <c r="N468" s="157">
        <f t="shared" si="124"/>
        <v>791.71668827330086</v>
      </c>
      <c r="O468" s="157">
        <f t="shared" si="124"/>
        <v>780.22392545118578</v>
      </c>
      <c r="P468" s="157">
        <f t="shared" si="124"/>
        <v>781.78415276703913</v>
      </c>
      <c r="Q468" s="157">
        <f t="shared" si="124"/>
        <v>0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0</v>
      </c>
      <c r="D471" s="57">
        <f t="shared" ref="D471:Q471" si="127">IF(D375=0,0,D375/0.086*1000000/D$71)</f>
        <v>0</v>
      </c>
      <c r="E471" s="57">
        <f t="shared" si="127"/>
        <v>0</v>
      </c>
      <c r="F471" s="57">
        <f t="shared" si="127"/>
        <v>0</v>
      </c>
      <c r="G471" s="57">
        <f t="shared" si="127"/>
        <v>0</v>
      </c>
      <c r="H471" s="57">
        <f t="shared" si="127"/>
        <v>0</v>
      </c>
      <c r="I471" s="57">
        <f t="shared" si="127"/>
        <v>0</v>
      </c>
      <c r="J471" s="57">
        <f t="shared" si="127"/>
        <v>0</v>
      </c>
      <c r="K471" s="57">
        <f t="shared" si="127"/>
        <v>0</v>
      </c>
      <c r="L471" s="57">
        <f t="shared" si="127"/>
        <v>785.01559183713039</v>
      </c>
      <c r="M471" s="57">
        <f t="shared" si="127"/>
        <v>781.91439648678954</v>
      </c>
      <c r="N471" s="57">
        <f t="shared" si="127"/>
        <v>791.71668827330086</v>
      </c>
      <c r="O471" s="57">
        <f t="shared" si="127"/>
        <v>780.22392545118578</v>
      </c>
      <c r="P471" s="57">
        <f t="shared" si="127"/>
        <v>781.78415276703913</v>
      </c>
      <c r="Q471" s="57">
        <f t="shared" si="127"/>
        <v>0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0</v>
      </c>
      <c r="D473" s="168">
        <f t="shared" si="128"/>
        <v>0</v>
      </c>
      <c r="E473" s="168">
        <f t="shared" si="128"/>
        <v>0</v>
      </c>
      <c r="F473" s="168">
        <f t="shared" si="128"/>
        <v>0</v>
      </c>
      <c r="G473" s="168">
        <f t="shared" si="128"/>
        <v>0</v>
      </c>
      <c r="H473" s="168">
        <f t="shared" si="128"/>
        <v>0</v>
      </c>
      <c r="I473" s="168">
        <f t="shared" si="128"/>
        <v>0</v>
      </c>
      <c r="J473" s="168">
        <f t="shared" si="128"/>
        <v>0</v>
      </c>
      <c r="K473" s="168">
        <f t="shared" si="128"/>
        <v>0</v>
      </c>
      <c r="L473" s="168">
        <f t="shared" si="128"/>
        <v>2550.7412716275667</v>
      </c>
      <c r="M473" s="168">
        <f t="shared" si="128"/>
        <v>6698.011194155838</v>
      </c>
      <c r="N473" s="168">
        <f t="shared" si="128"/>
        <v>3797.142479793763</v>
      </c>
      <c r="O473" s="168">
        <f t="shared" si="128"/>
        <v>6974.9771433508749</v>
      </c>
      <c r="P473" s="168">
        <f t="shared" si="128"/>
        <v>3275.3257871380915</v>
      </c>
      <c r="Q473" s="168">
        <f t="shared" si="128"/>
        <v>0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0</v>
      </c>
      <c r="D474" s="157">
        <f t="shared" si="129"/>
        <v>0</v>
      </c>
      <c r="E474" s="157">
        <f t="shared" si="129"/>
        <v>0</v>
      </c>
      <c r="F474" s="157">
        <f t="shared" si="129"/>
        <v>0</v>
      </c>
      <c r="G474" s="157">
        <f t="shared" si="129"/>
        <v>0</v>
      </c>
      <c r="H474" s="157">
        <f t="shared" si="129"/>
        <v>0</v>
      </c>
      <c r="I474" s="157">
        <f t="shared" si="129"/>
        <v>0</v>
      </c>
      <c r="J474" s="157">
        <f t="shared" si="129"/>
        <v>0</v>
      </c>
      <c r="K474" s="157">
        <f t="shared" si="129"/>
        <v>0</v>
      </c>
      <c r="L474" s="157">
        <f t="shared" si="129"/>
        <v>506.94345057484622</v>
      </c>
      <c r="M474" s="157">
        <f t="shared" si="129"/>
        <v>487.70532196704858</v>
      </c>
      <c r="N474" s="157">
        <f t="shared" si="129"/>
        <v>624.09997975292538</v>
      </c>
      <c r="O474" s="157">
        <f t="shared" si="129"/>
        <v>577.63462112173852</v>
      </c>
      <c r="P474" s="157">
        <f t="shared" si="129"/>
        <v>609.9921656137376</v>
      </c>
      <c r="Q474" s="157">
        <f t="shared" si="129"/>
        <v>0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0</v>
      </c>
      <c r="D475" s="156">
        <f t="shared" si="130"/>
        <v>0</v>
      </c>
      <c r="E475" s="156">
        <f t="shared" si="130"/>
        <v>0</v>
      </c>
      <c r="F475" s="156">
        <f t="shared" si="130"/>
        <v>0</v>
      </c>
      <c r="G475" s="156">
        <f t="shared" si="130"/>
        <v>0</v>
      </c>
      <c r="H475" s="156">
        <f t="shared" si="130"/>
        <v>0</v>
      </c>
      <c r="I475" s="156">
        <f t="shared" si="130"/>
        <v>0</v>
      </c>
      <c r="J475" s="156">
        <f t="shared" si="130"/>
        <v>0</v>
      </c>
      <c r="K475" s="156">
        <f t="shared" si="130"/>
        <v>0</v>
      </c>
      <c r="L475" s="156">
        <f t="shared" si="130"/>
        <v>497.83394864215421</v>
      </c>
      <c r="M475" s="156">
        <f t="shared" si="130"/>
        <v>481.91428518519683</v>
      </c>
      <c r="N475" s="156">
        <f t="shared" si="130"/>
        <v>613.55871971213958</v>
      </c>
      <c r="O475" s="156">
        <f t="shared" si="130"/>
        <v>576.22159853968969</v>
      </c>
      <c r="P475" s="156">
        <f t="shared" si="130"/>
        <v>606.03587057958339</v>
      </c>
      <c r="Q475" s="156">
        <f t="shared" si="130"/>
        <v>0</v>
      </c>
    </row>
    <row r="476" spans="1:17" ht="12" customHeight="1" x14ac:dyDescent="0.25">
      <c r="A476" s="23" t="s">
        <v>60</v>
      </c>
      <c r="B476" s="156"/>
      <c r="C476" s="156">
        <f t="shared" si="130"/>
        <v>0</v>
      </c>
      <c r="D476" s="156">
        <f t="shared" si="130"/>
        <v>0</v>
      </c>
      <c r="E476" s="156">
        <f t="shared" si="130"/>
        <v>0</v>
      </c>
      <c r="F476" s="156">
        <f t="shared" si="130"/>
        <v>0</v>
      </c>
      <c r="G476" s="156">
        <f t="shared" si="130"/>
        <v>0</v>
      </c>
      <c r="H476" s="156">
        <f t="shared" si="130"/>
        <v>0</v>
      </c>
      <c r="I476" s="156">
        <f t="shared" si="130"/>
        <v>0</v>
      </c>
      <c r="J476" s="156">
        <f t="shared" si="130"/>
        <v>0</v>
      </c>
      <c r="K476" s="156">
        <f t="shared" si="130"/>
        <v>0</v>
      </c>
      <c r="L476" s="156">
        <f t="shared" si="130"/>
        <v>9.1095019326919893</v>
      </c>
      <c r="M476" s="156">
        <f t="shared" si="130"/>
        <v>5.7910367818517434</v>
      </c>
      <c r="N476" s="156">
        <f t="shared" si="130"/>
        <v>10.541260040785852</v>
      </c>
      <c r="O476" s="156">
        <f t="shared" si="130"/>
        <v>1.4130225820488778</v>
      </c>
      <c r="P476" s="156">
        <f t="shared" si="130"/>
        <v>3.9562950341541963</v>
      </c>
      <c r="Q476" s="156">
        <f t="shared" si="130"/>
        <v>0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0</v>
      </c>
      <c r="D477" s="157">
        <f t="shared" si="131"/>
        <v>0</v>
      </c>
      <c r="E477" s="157">
        <f t="shared" si="131"/>
        <v>0</v>
      </c>
      <c r="F477" s="157">
        <f t="shared" si="131"/>
        <v>0</v>
      </c>
      <c r="G477" s="157">
        <f t="shared" si="131"/>
        <v>0</v>
      </c>
      <c r="H477" s="157">
        <f t="shared" si="131"/>
        <v>0</v>
      </c>
      <c r="I477" s="157">
        <f t="shared" si="131"/>
        <v>0</v>
      </c>
      <c r="J477" s="157">
        <f t="shared" si="131"/>
        <v>0</v>
      </c>
      <c r="K477" s="157">
        <f t="shared" si="131"/>
        <v>0</v>
      </c>
      <c r="L477" s="157">
        <f t="shared" si="131"/>
        <v>594.68971936837158</v>
      </c>
      <c r="M477" s="157">
        <f t="shared" si="131"/>
        <v>4759.5306861220906</v>
      </c>
      <c r="N477" s="157">
        <f t="shared" si="131"/>
        <v>1706.3740916021875</v>
      </c>
      <c r="O477" s="157">
        <f t="shared" si="131"/>
        <v>4881.7588648088058</v>
      </c>
      <c r="P477" s="157">
        <f t="shared" si="131"/>
        <v>1170.1319566500304</v>
      </c>
      <c r="Q477" s="157">
        <f t="shared" si="131"/>
        <v>0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0</v>
      </c>
      <c r="D478" s="156">
        <f t="shared" si="132"/>
        <v>0</v>
      </c>
      <c r="E478" s="156">
        <f t="shared" si="132"/>
        <v>0</v>
      </c>
      <c r="F478" s="156">
        <f t="shared" si="132"/>
        <v>0</v>
      </c>
      <c r="G478" s="156">
        <f t="shared" si="132"/>
        <v>0</v>
      </c>
      <c r="H478" s="156">
        <f t="shared" si="132"/>
        <v>0</v>
      </c>
      <c r="I478" s="156">
        <f t="shared" si="132"/>
        <v>0</v>
      </c>
      <c r="J478" s="156">
        <f t="shared" si="132"/>
        <v>0</v>
      </c>
      <c r="K478" s="156">
        <f t="shared" si="132"/>
        <v>0</v>
      </c>
      <c r="L478" s="156">
        <f t="shared" si="132"/>
        <v>594.68971936837158</v>
      </c>
      <c r="M478" s="156">
        <f t="shared" si="132"/>
        <v>4759.5306861220906</v>
      </c>
      <c r="N478" s="156">
        <f t="shared" si="132"/>
        <v>1706.3740916021875</v>
      </c>
      <c r="O478" s="156">
        <f t="shared" si="132"/>
        <v>4881.7588648088058</v>
      </c>
      <c r="P478" s="156">
        <f t="shared" si="132"/>
        <v>1170.1319566500304</v>
      </c>
      <c r="Q478" s="156">
        <f t="shared" si="132"/>
        <v>0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0</v>
      </c>
      <c r="D479" s="157">
        <f t="shared" si="133"/>
        <v>0</v>
      </c>
      <c r="E479" s="157">
        <f t="shared" si="133"/>
        <v>0</v>
      </c>
      <c r="F479" s="157">
        <f t="shared" si="133"/>
        <v>0</v>
      </c>
      <c r="G479" s="157">
        <f t="shared" si="133"/>
        <v>0</v>
      </c>
      <c r="H479" s="157">
        <f t="shared" si="133"/>
        <v>0</v>
      </c>
      <c r="I479" s="157">
        <f t="shared" si="133"/>
        <v>0</v>
      </c>
      <c r="J479" s="157">
        <f t="shared" si="133"/>
        <v>0</v>
      </c>
      <c r="K479" s="157">
        <f t="shared" si="133"/>
        <v>0</v>
      </c>
      <c r="L479" s="157">
        <f t="shared" si="133"/>
        <v>789.85469667668883</v>
      </c>
      <c r="M479" s="157">
        <f t="shared" si="133"/>
        <v>792.59324166628608</v>
      </c>
      <c r="N479" s="157">
        <f t="shared" si="133"/>
        <v>798.83478007839494</v>
      </c>
      <c r="O479" s="157">
        <f t="shared" si="133"/>
        <v>856.19923157763969</v>
      </c>
      <c r="P479" s="157">
        <f t="shared" si="133"/>
        <v>833.37005285755697</v>
      </c>
      <c r="Q479" s="157">
        <f t="shared" si="133"/>
        <v>0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0</v>
      </c>
      <c r="D480" s="132">
        <f t="shared" si="134"/>
        <v>0</v>
      </c>
      <c r="E480" s="132">
        <f t="shared" si="134"/>
        <v>0</v>
      </c>
      <c r="F480" s="132">
        <f t="shared" si="134"/>
        <v>0</v>
      </c>
      <c r="G480" s="132">
        <f t="shared" si="134"/>
        <v>0</v>
      </c>
      <c r="H480" s="132">
        <f t="shared" si="134"/>
        <v>0</v>
      </c>
      <c r="I480" s="132">
        <f t="shared" si="134"/>
        <v>0</v>
      </c>
      <c r="J480" s="132">
        <f t="shared" si="134"/>
        <v>0</v>
      </c>
      <c r="K480" s="132">
        <f t="shared" si="134"/>
        <v>0</v>
      </c>
      <c r="L480" s="132">
        <f t="shared" si="134"/>
        <v>0</v>
      </c>
      <c r="M480" s="132">
        <f t="shared" si="134"/>
        <v>0</v>
      </c>
      <c r="N480" s="132">
        <f t="shared" si="134"/>
        <v>0</v>
      </c>
      <c r="O480" s="132">
        <f t="shared" si="134"/>
        <v>0</v>
      </c>
      <c r="P480" s="132">
        <f t="shared" si="134"/>
        <v>0</v>
      </c>
      <c r="Q480" s="132">
        <f t="shared" si="134"/>
        <v>0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0</v>
      </c>
      <c r="E481" s="132">
        <f t="shared" si="135"/>
        <v>0</v>
      </c>
      <c r="F481" s="132">
        <f t="shared" si="135"/>
        <v>0</v>
      </c>
      <c r="G481" s="132">
        <f t="shared" si="135"/>
        <v>0</v>
      </c>
      <c r="H481" s="132">
        <f t="shared" si="135"/>
        <v>0</v>
      </c>
      <c r="I481" s="132">
        <f t="shared" si="135"/>
        <v>0</v>
      </c>
      <c r="J481" s="132">
        <f t="shared" si="135"/>
        <v>0</v>
      </c>
      <c r="K481" s="132">
        <f t="shared" si="135"/>
        <v>0</v>
      </c>
      <c r="L481" s="132">
        <f t="shared" si="135"/>
        <v>0</v>
      </c>
      <c r="M481" s="132">
        <f t="shared" si="135"/>
        <v>0</v>
      </c>
      <c r="N481" s="132">
        <f t="shared" si="135"/>
        <v>0</v>
      </c>
      <c r="O481" s="132">
        <f t="shared" si="135"/>
        <v>0</v>
      </c>
      <c r="P481" s="132">
        <f t="shared" si="135"/>
        <v>0</v>
      </c>
      <c r="Q481" s="132">
        <f t="shared" si="135"/>
        <v>0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0</v>
      </c>
      <c r="E482" s="165">
        <f t="shared" si="135"/>
        <v>0</v>
      </c>
      <c r="F482" s="165">
        <f t="shared" si="135"/>
        <v>0</v>
      </c>
      <c r="G482" s="165">
        <f t="shared" si="135"/>
        <v>0</v>
      </c>
      <c r="H482" s="165">
        <f t="shared" si="135"/>
        <v>0</v>
      </c>
      <c r="I482" s="165">
        <f t="shared" si="135"/>
        <v>0</v>
      </c>
      <c r="J482" s="165">
        <f t="shared" si="135"/>
        <v>0</v>
      </c>
      <c r="K482" s="165">
        <f t="shared" si="135"/>
        <v>0</v>
      </c>
      <c r="L482" s="165">
        <f t="shared" si="135"/>
        <v>0</v>
      </c>
      <c r="M482" s="165">
        <f t="shared" si="135"/>
        <v>0</v>
      </c>
      <c r="N482" s="165">
        <f t="shared" si="135"/>
        <v>0</v>
      </c>
      <c r="O482" s="165">
        <f t="shared" si="135"/>
        <v>0</v>
      </c>
      <c r="P482" s="165">
        <f t="shared" si="135"/>
        <v>0</v>
      </c>
      <c r="Q482" s="165">
        <f t="shared" si="135"/>
        <v>0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0</v>
      </c>
      <c r="E483" s="164">
        <f t="shared" si="135"/>
        <v>0</v>
      </c>
      <c r="F483" s="164">
        <f t="shared" si="135"/>
        <v>0</v>
      </c>
      <c r="G483" s="164">
        <f t="shared" si="135"/>
        <v>0</v>
      </c>
      <c r="H483" s="164">
        <f t="shared" si="135"/>
        <v>0</v>
      </c>
      <c r="I483" s="164">
        <f t="shared" si="135"/>
        <v>0</v>
      </c>
      <c r="J483" s="164">
        <f t="shared" si="135"/>
        <v>0</v>
      </c>
      <c r="K483" s="164">
        <f t="shared" si="135"/>
        <v>0</v>
      </c>
      <c r="L483" s="164">
        <f t="shared" si="135"/>
        <v>0</v>
      </c>
      <c r="M483" s="164">
        <f t="shared" si="135"/>
        <v>0</v>
      </c>
      <c r="N483" s="164">
        <f t="shared" si="135"/>
        <v>0</v>
      </c>
      <c r="O483" s="164">
        <f t="shared" si="135"/>
        <v>0</v>
      </c>
      <c r="P483" s="164">
        <f t="shared" si="135"/>
        <v>0</v>
      </c>
      <c r="Q483" s="164">
        <f t="shared" si="135"/>
        <v>0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0</v>
      </c>
      <c r="D488" s="162">
        <f t="shared" si="138"/>
        <v>0</v>
      </c>
      <c r="E488" s="162">
        <f t="shared" si="138"/>
        <v>0</v>
      </c>
      <c r="F488" s="162">
        <f t="shared" si="138"/>
        <v>0</v>
      </c>
      <c r="G488" s="162">
        <f t="shared" si="138"/>
        <v>0</v>
      </c>
      <c r="H488" s="162">
        <f t="shared" si="138"/>
        <v>0</v>
      </c>
      <c r="I488" s="162">
        <f t="shared" si="138"/>
        <v>0</v>
      </c>
      <c r="J488" s="162">
        <f t="shared" si="138"/>
        <v>0</v>
      </c>
      <c r="K488" s="162">
        <f t="shared" si="138"/>
        <v>0</v>
      </c>
      <c r="L488" s="162">
        <f t="shared" si="138"/>
        <v>893.01288380835013</v>
      </c>
      <c r="M488" s="162">
        <f t="shared" si="138"/>
        <v>0</v>
      </c>
      <c r="N488" s="162">
        <f t="shared" si="138"/>
        <v>883.22524584120902</v>
      </c>
      <c r="O488" s="162">
        <f t="shared" si="138"/>
        <v>878.44944104095816</v>
      </c>
      <c r="P488" s="162">
        <f t="shared" si="138"/>
        <v>878.38126374055071</v>
      </c>
      <c r="Q488" s="162">
        <f t="shared" si="138"/>
        <v>0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0</v>
      </c>
      <c r="E489" s="160">
        <f t="shared" si="139"/>
        <v>0</v>
      </c>
      <c r="F489" s="160">
        <f t="shared" si="139"/>
        <v>0</v>
      </c>
      <c r="G489" s="160">
        <f t="shared" si="139"/>
        <v>0</v>
      </c>
      <c r="H489" s="160">
        <f t="shared" si="139"/>
        <v>0</v>
      </c>
      <c r="I489" s="160">
        <f t="shared" si="139"/>
        <v>0</v>
      </c>
      <c r="J489" s="160">
        <f t="shared" si="139"/>
        <v>0</v>
      </c>
      <c r="K489" s="160">
        <f t="shared" si="139"/>
        <v>0</v>
      </c>
      <c r="L489" s="160">
        <f t="shared" si="139"/>
        <v>784.65933132305827</v>
      </c>
      <c r="M489" s="160">
        <f t="shared" si="139"/>
        <v>792.59324166628608</v>
      </c>
      <c r="N489" s="160">
        <f t="shared" si="139"/>
        <v>798.6365710627731</v>
      </c>
      <c r="O489" s="160">
        <f t="shared" si="139"/>
        <v>819.5033108064456</v>
      </c>
      <c r="P489" s="160">
        <f t="shared" si="139"/>
        <v>826.91303448113206</v>
      </c>
      <c r="Q489" s="160">
        <f t="shared" si="139"/>
        <v>0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0</v>
      </c>
      <c r="E490" s="156">
        <f t="shared" si="139"/>
        <v>0</v>
      </c>
      <c r="F490" s="156">
        <f t="shared" si="139"/>
        <v>0</v>
      </c>
      <c r="G490" s="156">
        <f t="shared" si="139"/>
        <v>0</v>
      </c>
      <c r="H490" s="156">
        <f t="shared" si="139"/>
        <v>0</v>
      </c>
      <c r="I490" s="156">
        <f t="shared" si="139"/>
        <v>0</v>
      </c>
      <c r="J490" s="156">
        <f t="shared" si="139"/>
        <v>0</v>
      </c>
      <c r="K490" s="156">
        <f t="shared" si="139"/>
        <v>0</v>
      </c>
      <c r="L490" s="156">
        <f t="shared" si="139"/>
        <v>17.860257676166839</v>
      </c>
      <c r="M490" s="156">
        <f t="shared" si="139"/>
        <v>17.585996032015643</v>
      </c>
      <c r="N490" s="156">
        <f t="shared" si="139"/>
        <v>17.671531650268928</v>
      </c>
      <c r="O490" s="156">
        <f t="shared" si="139"/>
        <v>23.725150238607082</v>
      </c>
      <c r="P490" s="156">
        <f t="shared" si="139"/>
        <v>23.7520395912026</v>
      </c>
      <c r="Q490" s="156">
        <f t="shared" si="139"/>
        <v>0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0</v>
      </c>
      <c r="E491" s="156">
        <f t="shared" si="139"/>
        <v>0</v>
      </c>
      <c r="F491" s="156">
        <f t="shared" si="139"/>
        <v>0</v>
      </c>
      <c r="G491" s="156">
        <f t="shared" si="139"/>
        <v>0</v>
      </c>
      <c r="H491" s="156">
        <f t="shared" si="139"/>
        <v>0</v>
      </c>
      <c r="I491" s="156">
        <f t="shared" si="139"/>
        <v>0</v>
      </c>
      <c r="J491" s="156">
        <f t="shared" si="139"/>
        <v>0</v>
      </c>
      <c r="K491" s="156">
        <f t="shared" si="139"/>
        <v>0</v>
      </c>
      <c r="L491" s="156">
        <f t="shared" si="139"/>
        <v>766.79907364689154</v>
      </c>
      <c r="M491" s="156">
        <f t="shared" si="139"/>
        <v>775.00724563427036</v>
      </c>
      <c r="N491" s="156">
        <f t="shared" si="139"/>
        <v>780.96503941250421</v>
      </c>
      <c r="O491" s="156">
        <f t="shared" si="139"/>
        <v>795.77816056783854</v>
      </c>
      <c r="P491" s="156">
        <f t="shared" si="139"/>
        <v>803.1609948899295</v>
      </c>
      <c r="Q491" s="156">
        <f t="shared" si="139"/>
        <v>0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0</v>
      </c>
      <c r="D492" s="157">
        <f t="shared" si="140"/>
        <v>0</v>
      </c>
      <c r="E492" s="157">
        <f t="shared" si="140"/>
        <v>0</v>
      </c>
      <c r="F492" s="157">
        <f t="shared" si="140"/>
        <v>0</v>
      </c>
      <c r="G492" s="157">
        <f t="shared" si="140"/>
        <v>0</v>
      </c>
      <c r="H492" s="157">
        <f t="shared" si="140"/>
        <v>0</v>
      </c>
      <c r="I492" s="157">
        <f t="shared" si="140"/>
        <v>0</v>
      </c>
      <c r="J492" s="157">
        <f t="shared" si="140"/>
        <v>0</v>
      </c>
      <c r="K492" s="157">
        <f t="shared" si="140"/>
        <v>0</v>
      </c>
      <c r="L492" s="157">
        <f t="shared" si="140"/>
        <v>659.25340500766004</v>
      </c>
      <c r="M492" s="157">
        <f t="shared" si="140"/>
        <v>658.18194440041214</v>
      </c>
      <c r="N492" s="157">
        <f t="shared" si="140"/>
        <v>667.83362836025526</v>
      </c>
      <c r="O492" s="157">
        <f t="shared" si="140"/>
        <v>659.38442584269103</v>
      </c>
      <c r="P492" s="157">
        <f t="shared" si="140"/>
        <v>661.8316120167666</v>
      </c>
      <c r="Q492" s="157">
        <f t="shared" si="140"/>
        <v>0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0</v>
      </c>
      <c r="D495" s="57">
        <f t="shared" si="143"/>
        <v>0</v>
      </c>
      <c r="E495" s="57">
        <f t="shared" si="143"/>
        <v>0</v>
      </c>
      <c r="F495" s="57">
        <f t="shared" si="143"/>
        <v>0</v>
      </c>
      <c r="G495" s="57">
        <f t="shared" si="143"/>
        <v>0</v>
      </c>
      <c r="H495" s="57">
        <f t="shared" si="143"/>
        <v>0</v>
      </c>
      <c r="I495" s="57">
        <f t="shared" si="143"/>
        <v>0</v>
      </c>
      <c r="J495" s="57">
        <f t="shared" si="143"/>
        <v>0</v>
      </c>
      <c r="K495" s="57">
        <f t="shared" si="143"/>
        <v>0</v>
      </c>
      <c r="L495" s="57">
        <f t="shared" si="143"/>
        <v>659.25340500766004</v>
      </c>
      <c r="M495" s="57">
        <f t="shared" si="143"/>
        <v>658.18194440041214</v>
      </c>
      <c r="N495" s="57">
        <f t="shared" si="143"/>
        <v>667.83362836025526</v>
      </c>
      <c r="O495" s="57">
        <f t="shared" si="143"/>
        <v>659.38442584269103</v>
      </c>
      <c r="P495" s="57">
        <f t="shared" si="143"/>
        <v>661.8316120167666</v>
      </c>
      <c r="Q495" s="57">
        <f t="shared" si="143"/>
        <v>0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0</v>
      </c>
      <c r="D521" s="184">
        <f>D449/RES_summary!D$21</f>
        <v>0</v>
      </c>
      <c r="E521" s="184">
        <f>E449/RES_summary!E$21</f>
        <v>0</v>
      </c>
      <c r="F521" s="184">
        <f>F449/RES_summary!F$21</f>
        <v>0</v>
      </c>
      <c r="G521" s="184">
        <f>G449/RES_summary!G$21</f>
        <v>0</v>
      </c>
      <c r="H521" s="184">
        <f>H449/RES_summary!H$21</f>
        <v>0</v>
      </c>
      <c r="I521" s="184">
        <f>I449/RES_summary!I$21</f>
        <v>0</v>
      </c>
      <c r="J521" s="184">
        <f>J449/RES_summary!J$21</f>
        <v>0</v>
      </c>
      <c r="K521" s="184">
        <f>K449/RES_summary!K$21</f>
        <v>0</v>
      </c>
      <c r="L521" s="184">
        <f>L449/RES_summary!L$21</f>
        <v>19.971366397554704</v>
      </c>
      <c r="M521" s="184">
        <f>M449/RES_summary!M$21</f>
        <v>31.002086649737159</v>
      </c>
      <c r="N521" s="184">
        <f>N449/RES_summary!N$21</f>
        <v>23.96281480601187</v>
      </c>
      <c r="O521" s="184">
        <f>O449/RES_summary!O$21</f>
        <v>33.53850200264305</v>
      </c>
      <c r="P521" s="184">
        <f>P449/RES_summary!P$21</f>
        <v>22.608881703586537</v>
      </c>
      <c r="Q521" s="184">
        <f>Q449/RES_summary!Q$21</f>
        <v>0</v>
      </c>
    </row>
    <row r="522" spans="1:17" ht="12" customHeight="1" x14ac:dyDescent="0.25">
      <c r="A522" s="158" t="s">
        <v>65</v>
      </c>
      <c r="B522" s="157"/>
      <c r="C522" s="178">
        <f>C450/RES_summary!C$21</f>
        <v>0</v>
      </c>
      <c r="D522" s="178">
        <f>D450/RES_summary!D$21</f>
        <v>0</v>
      </c>
      <c r="E522" s="178">
        <f>E450/RES_summary!E$21</f>
        <v>0</v>
      </c>
      <c r="F522" s="178">
        <f>F450/RES_summary!F$21</f>
        <v>0</v>
      </c>
      <c r="G522" s="178">
        <f>G450/RES_summary!G$21</f>
        <v>0</v>
      </c>
      <c r="H522" s="178">
        <f>H450/RES_summary!H$21</f>
        <v>0</v>
      </c>
      <c r="I522" s="178">
        <f>I450/RES_summary!I$21</f>
        <v>0</v>
      </c>
      <c r="J522" s="178">
        <f>J450/RES_summary!J$21</f>
        <v>0</v>
      </c>
      <c r="K522" s="178">
        <f>K450/RES_summary!K$21</f>
        <v>0</v>
      </c>
      <c r="L522" s="178">
        <f>L450/RES_summary!L$21</f>
        <v>5.7493164199381894</v>
      </c>
      <c r="M522" s="178">
        <f>M450/RES_summary!M$21</f>
        <v>5.6162679967179159</v>
      </c>
      <c r="N522" s="178">
        <f>N450/RES_summary!N$21</f>
        <v>7.2444314395437415</v>
      </c>
      <c r="O522" s="178">
        <f>O450/RES_summary!O$21</f>
        <v>6.7859531037523499</v>
      </c>
      <c r="P522" s="178">
        <f>P450/RES_summary!P$21</f>
        <v>7.1609949066578906</v>
      </c>
      <c r="Q522" s="178">
        <f>Q450/RES_summary!Q$21</f>
        <v>0</v>
      </c>
    </row>
    <row r="523" spans="1:17" ht="12" customHeight="1" x14ac:dyDescent="0.25">
      <c r="A523" s="23" t="s">
        <v>157</v>
      </c>
      <c r="B523" s="156"/>
      <c r="C523" s="177">
        <f>C451/RES_summary!C$21</f>
        <v>0</v>
      </c>
      <c r="D523" s="177">
        <f>D451/RES_summary!D$21</f>
        <v>0</v>
      </c>
      <c r="E523" s="177">
        <f>E451/RES_summary!E$21</f>
        <v>0</v>
      </c>
      <c r="F523" s="177">
        <f>F451/RES_summary!F$21</f>
        <v>0</v>
      </c>
      <c r="G523" s="177">
        <f>G451/RES_summary!G$21</f>
        <v>0</v>
      </c>
      <c r="H523" s="177">
        <f>H451/RES_summary!H$21</f>
        <v>0</v>
      </c>
      <c r="I523" s="177">
        <f>I451/RES_summary!I$21</f>
        <v>0</v>
      </c>
      <c r="J523" s="177">
        <f>J451/RES_summary!J$21</f>
        <v>0</v>
      </c>
      <c r="K523" s="177">
        <f>K451/RES_summary!K$21</f>
        <v>0</v>
      </c>
      <c r="L523" s="177">
        <f>L451/RES_summary!L$21</f>
        <v>5.6788407248310673</v>
      </c>
      <c r="M523" s="177">
        <f>M451/RES_summary!M$21</f>
        <v>5.5708664013462492</v>
      </c>
      <c r="N523" s="177">
        <f>N451/RES_summary!N$21</f>
        <v>7.1611177320114461</v>
      </c>
      <c r="O523" s="177">
        <f>O451/RES_summary!O$21</f>
        <v>6.77470431891535</v>
      </c>
      <c r="P523" s="177">
        <f>P451/RES_summary!P$21</f>
        <v>7.1296910338036916</v>
      </c>
      <c r="Q523" s="177">
        <f>Q451/RES_summary!Q$21</f>
        <v>0</v>
      </c>
    </row>
    <row r="524" spans="1:17" ht="12" customHeight="1" x14ac:dyDescent="0.25">
      <c r="A524" s="23" t="s">
        <v>60</v>
      </c>
      <c r="B524" s="156"/>
      <c r="C524" s="177">
        <f>C452/RES_summary!C$21</f>
        <v>0</v>
      </c>
      <c r="D524" s="177">
        <f>D452/RES_summary!D$21</f>
        <v>0</v>
      </c>
      <c r="E524" s="177">
        <f>E452/RES_summary!E$21</f>
        <v>0</v>
      </c>
      <c r="F524" s="177">
        <f>F452/RES_summary!F$21</f>
        <v>0</v>
      </c>
      <c r="G524" s="177">
        <f>G452/RES_summary!G$21</f>
        <v>0</v>
      </c>
      <c r="H524" s="177">
        <f>H452/RES_summary!H$21</f>
        <v>0</v>
      </c>
      <c r="I524" s="177">
        <f>I452/RES_summary!I$21</f>
        <v>0</v>
      </c>
      <c r="J524" s="177">
        <f>J452/RES_summary!J$21</f>
        <v>0</v>
      </c>
      <c r="K524" s="177">
        <f>K452/RES_summary!K$21</f>
        <v>0</v>
      </c>
      <c r="L524" s="177">
        <f>L452/RES_summary!L$21</f>
        <v>7.0475695107123135E-2</v>
      </c>
      <c r="M524" s="177">
        <f>M452/RES_summary!M$21</f>
        <v>4.5401595371667505E-2</v>
      </c>
      <c r="N524" s="177">
        <f>N452/RES_summary!N$21</f>
        <v>8.3313707532295805E-2</v>
      </c>
      <c r="O524" s="177">
        <f>O452/RES_summary!O$21</f>
        <v>1.1248784837000515E-2</v>
      </c>
      <c r="P524" s="177">
        <f>P452/RES_summary!P$21</f>
        <v>3.1303872854198785E-2</v>
      </c>
      <c r="Q524" s="177">
        <f>Q452/RES_summary!Q$21</f>
        <v>0</v>
      </c>
    </row>
    <row r="525" spans="1:17" ht="12" customHeight="1" x14ac:dyDescent="0.25">
      <c r="A525" s="158" t="s">
        <v>112</v>
      </c>
      <c r="B525" s="157"/>
      <c r="C525" s="178">
        <f>C453/RES_summary!C$21</f>
        <v>0</v>
      </c>
      <c r="D525" s="178">
        <f>D453/RES_summary!D$21</f>
        <v>0</v>
      </c>
      <c r="E525" s="178">
        <f>E453/RES_summary!E$21</f>
        <v>0</v>
      </c>
      <c r="F525" s="178">
        <f>F453/RES_summary!F$21</f>
        <v>0</v>
      </c>
      <c r="G525" s="178">
        <f>G453/RES_summary!G$21</f>
        <v>0</v>
      </c>
      <c r="H525" s="178">
        <f>H453/RES_summary!H$21</f>
        <v>0</v>
      </c>
      <c r="I525" s="178">
        <f>I453/RES_summary!I$21</f>
        <v>0</v>
      </c>
      <c r="J525" s="178">
        <f>J453/RES_summary!J$21</f>
        <v>0</v>
      </c>
      <c r="K525" s="178">
        <f>K453/RES_summary!K$21</f>
        <v>0</v>
      </c>
      <c r="L525" s="178">
        <f>L453/RES_summary!L$21</f>
        <v>1.7782541685754136</v>
      </c>
      <c r="M525" s="178">
        <f>M453/RES_summary!M$21</f>
        <v>13.198834638995024</v>
      </c>
      <c r="N525" s="178">
        <f>N453/RES_summary!N$21</f>
        <v>4.4659901364734207</v>
      </c>
      <c r="O525" s="178">
        <f>O453/RES_summary!O$21</f>
        <v>12.00124987219856</v>
      </c>
      <c r="P525" s="178">
        <f>P453/RES_summary!P$21</f>
        <v>2.7085867319349362</v>
      </c>
      <c r="Q525" s="178">
        <f>Q453/RES_summary!Q$21</f>
        <v>0</v>
      </c>
    </row>
    <row r="526" spans="1:17" ht="12" customHeight="1" x14ac:dyDescent="0.25">
      <c r="A526" s="23" t="s">
        <v>60</v>
      </c>
      <c r="B526" s="156"/>
      <c r="C526" s="177">
        <f>C454/RES_summary!C$21</f>
        <v>0</v>
      </c>
      <c r="D526" s="177">
        <f>D454/RES_summary!D$21</f>
        <v>0</v>
      </c>
      <c r="E526" s="177">
        <f>E454/RES_summary!E$21</f>
        <v>0</v>
      </c>
      <c r="F526" s="177">
        <f>F454/RES_summary!F$21</f>
        <v>0</v>
      </c>
      <c r="G526" s="177">
        <f>G454/RES_summary!G$21</f>
        <v>0</v>
      </c>
      <c r="H526" s="177">
        <f>H454/RES_summary!H$21</f>
        <v>0</v>
      </c>
      <c r="I526" s="177">
        <f>I454/RES_summary!I$21</f>
        <v>0</v>
      </c>
      <c r="J526" s="177">
        <f>J454/RES_summary!J$21</f>
        <v>0</v>
      </c>
      <c r="K526" s="177">
        <f>K454/RES_summary!K$21</f>
        <v>0</v>
      </c>
      <c r="L526" s="177">
        <f>L454/RES_summary!L$21</f>
        <v>1.7782541685754136</v>
      </c>
      <c r="M526" s="177">
        <f>M454/RES_summary!M$21</f>
        <v>13.198834638995024</v>
      </c>
      <c r="N526" s="177">
        <f>N454/RES_summary!N$21</f>
        <v>4.4659901364734207</v>
      </c>
      <c r="O526" s="177">
        <f>O454/RES_summary!O$21</f>
        <v>12.00124987219856</v>
      </c>
      <c r="P526" s="177">
        <f>P454/RES_summary!P$21</f>
        <v>2.7085867319349362</v>
      </c>
      <c r="Q526" s="177">
        <f>Q454/RES_summary!Q$21</f>
        <v>0</v>
      </c>
    </row>
    <row r="527" spans="1:17" ht="12" customHeight="1" x14ac:dyDescent="0.25">
      <c r="A527" s="158" t="s">
        <v>63</v>
      </c>
      <c r="B527" s="157"/>
      <c r="C527" s="178">
        <f>C455/RES_summary!C$21</f>
        <v>0</v>
      </c>
      <c r="D527" s="178">
        <f>D455/RES_summary!D$21</f>
        <v>0</v>
      </c>
      <c r="E527" s="178">
        <f>E455/RES_summary!E$21</f>
        <v>0</v>
      </c>
      <c r="F527" s="178">
        <f>F455/RES_summary!F$21</f>
        <v>0</v>
      </c>
      <c r="G527" s="178">
        <f>G455/RES_summary!G$21</f>
        <v>0</v>
      </c>
      <c r="H527" s="178">
        <f>H455/RES_summary!H$21</f>
        <v>0</v>
      </c>
      <c r="I527" s="178">
        <f>I455/RES_summary!I$21</f>
        <v>0</v>
      </c>
      <c r="J527" s="178">
        <f>J455/RES_summary!J$21</f>
        <v>0</v>
      </c>
      <c r="K527" s="178">
        <f>K455/RES_summary!K$21</f>
        <v>0</v>
      </c>
      <c r="L527" s="178">
        <f>L455/RES_summary!L$21</f>
        <v>6.3705198041144264</v>
      </c>
      <c r="M527" s="178">
        <f>M455/RES_summary!M$21</f>
        <v>6.1710963763328204</v>
      </c>
      <c r="N527" s="178">
        <f>N455/RES_summary!N$21</f>
        <v>6.193678096560653</v>
      </c>
      <c r="O527" s="178">
        <f>O455/RES_summary!O$21</f>
        <v>8.8144264072115686</v>
      </c>
      <c r="P527" s="178">
        <f>P455/RES_summary!P$21</f>
        <v>6.8373801130257679</v>
      </c>
      <c r="Q527" s="178">
        <f>Q455/RES_summary!Q$21</f>
        <v>0</v>
      </c>
    </row>
    <row r="528" spans="1:17" ht="12" customHeight="1" x14ac:dyDescent="0.25">
      <c r="A528" s="167" t="s">
        <v>156</v>
      </c>
      <c r="B528" s="132"/>
      <c r="C528" s="183">
        <f>C456/RES_summary!C$21</f>
        <v>0</v>
      </c>
      <c r="D528" s="183">
        <f>D456/RES_summary!D$21</f>
        <v>0</v>
      </c>
      <c r="E528" s="183">
        <f>E456/RES_summary!E$21</f>
        <v>0</v>
      </c>
      <c r="F528" s="183">
        <f>F456/RES_summary!F$21</f>
        <v>0</v>
      </c>
      <c r="G528" s="183">
        <f>G456/RES_summary!G$21</f>
        <v>0</v>
      </c>
      <c r="H528" s="183">
        <f>H456/RES_summary!H$21</f>
        <v>0</v>
      </c>
      <c r="I528" s="183">
        <f>I456/RES_summary!I$21</f>
        <v>0</v>
      </c>
      <c r="J528" s="183">
        <f>J456/RES_summary!J$21</f>
        <v>0</v>
      </c>
      <c r="K528" s="183">
        <f>K456/RES_summary!K$21</f>
        <v>0</v>
      </c>
      <c r="L528" s="183">
        <f>L456/RES_summary!L$21</f>
        <v>0</v>
      </c>
      <c r="M528" s="183">
        <f>M456/RES_summary!M$21</f>
        <v>0</v>
      </c>
      <c r="N528" s="183">
        <f>N456/RES_summary!N$21</f>
        <v>0</v>
      </c>
      <c r="O528" s="183">
        <f>O456/RES_summary!O$21</f>
        <v>0</v>
      </c>
      <c r="P528" s="183">
        <f>P456/RES_summary!P$21</f>
        <v>0</v>
      </c>
      <c r="Q528" s="183">
        <f>Q456/RES_summary!Q$21</f>
        <v>0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0</v>
      </c>
      <c r="E529" s="183">
        <f>E457/RES_summary!E$21</f>
        <v>0</v>
      </c>
      <c r="F529" s="183">
        <f>F457/RES_summary!F$21</f>
        <v>0</v>
      </c>
      <c r="G529" s="183">
        <f>G457/RES_summary!G$21</f>
        <v>0</v>
      </c>
      <c r="H529" s="183">
        <f>H457/RES_summary!H$21</f>
        <v>0</v>
      </c>
      <c r="I529" s="183">
        <f>I457/RES_summary!I$21</f>
        <v>0</v>
      </c>
      <c r="J529" s="183">
        <f>J457/RES_summary!J$21</f>
        <v>0</v>
      </c>
      <c r="K529" s="183">
        <f>K457/RES_summary!K$21</f>
        <v>0</v>
      </c>
      <c r="L529" s="183">
        <f>L457/RES_summary!L$21</f>
        <v>0</v>
      </c>
      <c r="M529" s="183">
        <f>M457/RES_summary!M$21</f>
        <v>0</v>
      </c>
      <c r="N529" s="183">
        <f>N457/RES_summary!N$21</f>
        <v>0</v>
      </c>
      <c r="O529" s="183">
        <f>O457/RES_summary!O$21</f>
        <v>0</v>
      </c>
      <c r="P529" s="183">
        <f>P457/RES_summary!P$21</f>
        <v>0</v>
      </c>
      <c r="Q529" s="183">
        <f>Q457/RES_summary!Q$21</f>
        <v>0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0</v>
      </c>
      <c r="E530" s="182">
        <f>E458/RES_summary!E$21</f>
        <v>0</v>
      </c>
      <c r="F530" s="182">
        <f>F458/RES_summary!F$21</f>
        <v>0</v>
      </c>
      <c r="G530" s="182">
        <f>G458/RES_summary!G$21</f>
        <v>0</v>
      </c>
      <c r="H530" s="182">
        <f>H458/RES_summary!H$21</f>
        <v>0</v>
      </c>
      <c r="I530" s="182">
        <f>I458/RES_summary!I$21</f>
        <v>0</v>
      </c>
      <c r="J530" s="182">
        <f>J458/RES_summary!J$21</f>
        <v>0</v>
      </c>
      <c r="K530" s="182">
        <f>K458/RES_summary!K$21</f>
        <v>0</v>
      </c>
      <c r="L530" s="182">
        <f>L458/RES_summary!L$21</f>
        <v>0</v>
      </c>
      <c r="M530" s="182">
        <f>M458/RES_summary!M$21</f>
        <v>0</v>
      </c>
      <c r="N530" s="182">
        <f>N458/RES_summary!N$21</f>
        <v>0</v>
      </c>
      <c r="O530" s="182">
        <f>O458/RES_summary!O$21</f>
        <v>0</v>
      </c>
      <c r="P530" s="182">
        <f>P458/RES_summary!P$21</f>
        <v>0</v>
      </c>
      <c r="Q530" s="182">
        <f>Q458/RES_summary!Q$21</f>
        <v>0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0</v>
      </c>
      <c r="E531" s="181">
        <f>E459/RES_summary!E$21</f>
        <v>0</v>
      </c>
      <c r="F531" s="181">
        <f>F459/RES_summary!F$21</f>
        <v>0</v>
      </c>
      <c r="G531" s="181">
        <f>G459/RES_summary!G$21</f>
        <v>0</v>
      </c>
      <c r="H531" s="181">
        <f>H459/RES_summary!H$21</f>
        <v>0</v>
      </c>
      <c r="I531" s="181">
        <f>I459/RES_summary!I$21</f>
        <v>0</v>
      </c>
      <c r="J531" s="181">
        <f>J459/RES_summary!J$21</f>
        <v>0</v>
      </c>
      <c r="K531" s="181">
        <f>K459/RES_summary!K$21</f>
        <v>0</v>
      </c>
      <c r="L531" s="181">
        <f>L459/RES_summary!L$21</f>
        <v>0</v>
      </c>
      <c r="M531" s="181">
        <f>M459/RES_summary!M$21</f>
        <v>0</v>
      </c>
      <c r="N531" s="181">
        <f>N459/RES_summary!N$21</f>
        <v>0</v>
      </c>
      <c r="O531" s="181">
        <f>O459/RES_summary!O$21</f>
        <v>0</v>
      </c>
      <c r="P531" s="181">
        <f>P459/RES_summary!P$21</f>
        <v>0</v>
      </c>
      <c r="Q531" s="181">
        <f>Q459/RES_summary!Q$21</f>
        <v>0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0</v>
      </c>
      <c r="D536" s="180">
        <f>D464/RES_summary!D$21</f>
        <v>0</v>
      </c>
      <c r="E536" s="180">
        <f>E464/RES_summary!E$21</f>
        <v>0</v>
      </c>
      <c r="F536" s="180">
        <f>F464/RES_summary!F$21</f>
        <v>0</v>
      </c>
      <c r="G536" s="180">
        <f>G464/RES_summary!G$21</f>
        <v>0</v>
      </c>
      <c r="H536" s="180">
        <f>H464/RES_summary!H$21</f>
        <v>0</v>
      </c>
      <c r="I536" s="180">
        <f>I464/RES_summary!I$21</f>
        <v>0</v>
      </c>
      <c r="J536" s="180">
        <f>J464/RES_summary!J$21</f>
        <v>0</v>
      </c>
      <c r="K536" s="180">
        <f>K464/RES_summary!K$21</f>
        <v>0</v>
      </c>
      <c r="L536" s="180">
        <f>L464/RES_summary!L$21</f>
        <v>10.787118768586655</v>
      </c>
      <c r="M536" s="180">
        <f>M464/RES_summary!M$21</f>
        <v>0</v>
      </c>
      <c r="N536" s="180">
        <f>N464/RES_summary!N$21</f>
        <v>10.460112019720874</v>
      </c>
      <c r="O536" s="180">
        <f>O464/RES_summary!O$21</f>
        <v>10.305484601402966</v>
      </c>
      <c r="P536" s="180">
        <f>P464/RES_summary!P$21</f>
        <v>10.188603729044363</v>
      </c>
      <c r="Q536" s="180">
        <f>Q464/RES_summary!Q$21</f>
        <v>0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0</v>
      </c>
      <c r="E537" s="179">
        <f>E465/RES_summary!E$21</f>
        <v>0</v>
      </c>
      <c r="F537" s="179">
        <f>F465/RES_summary!F$21</f>
        <v>0</v>
      </c>
      <c r="G537" s="179">
        <f>G465/RES_summary!G$21</f>
        <v>0</v>
      </c>
      <c r="H537" s="179">
        <f>H465/RES_summary!H$21</f>
        <v>0</v>
      </c>
      <c r="I537" s="179">
        <f>I465/RES_summary!I$21</f>
        <v>0</v>
      </c>
      <c r="J537" s="179">
        <f>J465/RES_summary!J$21</f>
        <v>0</v>
      </c>
      <c r="K537" s="179">
        <f>K465/RES_summary!K$21</f>
        <v>0</v>
      </c>
      <c r="L537" s="179">
        <f>L465/RES_summary!L$21</f>
        <v>6.1480862205190325</v>
      </c>
      <c r="M537" s="179">
        <f>M465/RES_summary!M$21</f>
        <v>6.1710963763328204</v>
      </c>
      <c r="N537" s="179">
        <f>N465/RES_summary!N$21</f>
        <v>6.1836574661436829</v>
      </c>
      <c r="O537" s="179">
        <f>O465/RES_summary!O$21</f>
        <v>6.3553145750514632</v>
      </c>
      <c r="P537" s="179">
        <f>P465/RES_summary!P$21</f>
        <v>6.3566351597653084</v>
      </c>
      <c r="Q537" s="179">
        <f>Q465/RES_summary!Q$21</f>
        <v>0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0</v>
      </c>
      <c r="E538" s="177">
        <f>E466/RES_summary!E$21</f>
        <v>0</v>
      </c>
      <c r="F538" s="177">
        <f>F466/RES_summary!F$21</f>
        <v>0</v>
      </c>
      <c r="G538" s="177">
        <f>G466/RES_summary!G$21</f>
        <v>0</v>
      </c>
      <c r="H538" s="177">
        <f>H466/RES_summary!H$21</f>
        <v>0</v>
      </c>
      <c r="I538" s="177">
        <f>I466/RES_summary!I$21</f>
        <v>0</v>
      </c>
      <c r="J538" s="177">
        <f>J466/RES_summary!J$21</f>
        <v>0</v>
      </c>
      <c r="K538" s="177">
        <f>K466/RES_summary!K$21</f>
        <v>0</v>
      </c>
      <c r="L538" s="177">
        <f>L466/RES_summary!L$21</f>
        <v>0.21574237537172991</v>
      </c>
      <c r="M538" s="177">
        <f>M466/RES_summary!M$21</f>
        <v>0.21113754473946891</v>
      </c>
      <c r="N538" s="177">
        <f>N466/RES_summary!N$21</f>
        <v>0.21085943111418667</v>
      </c>
      <c r="O538" s="177">
        <f>O466/RES_summary!O$21</f>
        <v>0.28246547555482787</v>
      </c>
      <c r="P538" s="177">
        <f>P466/RES_summary!P$21</f>
        <v>0.27949843441935313</v>
      </c>
      <c r="Q538" s="177">
        <f>Q466/RES_summary!Q$21</f>
        <v>0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0</v>
      </c>
      <c r="E539" s="177">
        <f>E467/RES_summary!E$21</f>
        <v>0</v>
      </c>
      <c r="F539" s="177">
        <f>F467/RES_summary!F$21</f>
        <v>0</v>
      </c>
      <c r="G539" s="177">
        <f>G467/RES_summary!G$21</f>
        <v>0</v>
      </c>
      <c r="H539" s="177">
        <f>H467/RES_summary!H$21</f>
        <v>0</v>
      </c>
      <c r="I539" s="177">
        <f>I467/RES_summary!I$21</f>
        <v>0</v>
      </c>
      <c r="J539" s="177">
        <f>J467/RES_summary!J$21</f>
        <v>0</v>
      </c>
      <c r="K539" s="177">
        <f>K467/RES_summary!K$21</f>
        <v>0</v>
      </c>
      <c r="L539" s="177">
        <f>L467/RES_summary!L$21</f>
        <v>5.9323438451473027</v>
      </c>
      <c r="M539" s="177">
        <f>M467/RES_summary!M$21</f>
        <v>5.9599588315933509</v>
      </c>
      <c r="N539" s="177">
        <f>N467/RES_summary!N$21</f>
        <v>5.9727980350294958</v>
      </c>
      <c r="O539" s="177">
        <f>O467/RES_summary!O$21</f>
        <v>6.0728490994966347</v>
      </c>
      <c r="P539" s="177">
        <f>P467/RES_summary!P$21</f>
        <v>6.0771367253459552</v>
      </c>
      <c r="Q539" s="177">
        <f>Q467/RES_summary!Q$21</f>
        <v>0</v>
      </c>
    </row>
    <row r="540" spans="1:17" ht="12" customHeight="1" x14ac:dyDescent="0.25">
      <c r="A540" s="158" t="s">
        <v>62</v>
      </c>
      <c r="B540" s="157"/>
      <c r="C540" s="178">
        <f>C468/RES_summary!C$21</f>
        <v>0</v>
      </c>
      <c r="D540" s="178">
        <f>D468/RES_summary!D$21</f>
        <v>0</v>
      </c>
      <c r="E540" s="178">
        <f>E468/RES_summary!E$21</f>
        <v>0</v>
      </c>
      <c r="F540" s="178">
        <f>F468/RES_summary!F$21</f>
        <v>0</v>
      </c>
      <c r="G540" s="178">
        <f>G468/RES_summary!G$21</f>
        <v>0</v>
      </c>
      <c r="H540" s="178">
        <f>H468/RES_summary!H$21</f>
        <v>0</v>
      </c>
      <c r="I540" s="178">
        <f>I468/RES_summary!I$21</f>
        <v>0</v>
      </c>
      <c r="J540" s="178">
        <f>J468/RES_summary!J$21</f>
        <v>0</v>
      </c>
      <c r="K540" s="178">
        <f>K468/RES_summary!K$21</f>
        <v>0</v>
      </c>
      <c r="L540" s="178">
        <f>L468/RES_summary!L$21</f>
        <v>6.0732760049266741</v>
      </c>
      <c r="M540" s="178">
        <f>M468/RES_summary!M$21</f>
        <v>6.0158876376913986</v>
      </c>
      <c r="N540" s="178">
        <f>N468/RES_summary!N$21</f>
        <v>6.0587151334340525</v>
      </c>
      <c r="O540" s="178">
        <f>O468/RES_summary!O$21</f>
        <v>5.9368726194805665</v>
      </c>
      <c r="P540" s="178">
        <f>P468/RES_summary!P$21</f>
        <v>5.9019199519679413</v>
      </c>
      <c r="Q540" s="178">
        <f>Q468/RES_summary!Q$21</f>
        <v>0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0</v>
      </c>
      <c r="D543" s="176">
        <f>D471/RES_summary!D$21</f>
        <v>0</v>
      </c>
      <c r="E543" s="176">
        <f>E471/RES_summary!E$21</f>
        <v>0</v>
      </c>
      <c r="F543" s="176">
        <f>F471/RES_summary!F$21</f>
        <v>0</v>
      </c>
      <c r="G543" s="176">
        <f>G471/RES_summary!G$21</f>
        <v>0</v>
      </c>
      <c r="H543" s="176">
        <f>H471/RES_summary!H$21</f>
        <v>0</v>
      </c>
      <c r="I543" s="176">
        <f>I471/RES_summary!I$21</f>
        <v>0</v>
      </c>
      <c r="J543" s="176">
        <f>J471/RES_summary!J$21</f>
        <v>0</v>
      </c>
      <c r="K543" s="176">
        <f>K471/RES_summary!K$21</f>
        <v>0</v>
      </c>
      <c r="L543" s="176">
        <f>L471/RES_summary!L$21</f>
        <v>6.0732760049266741</v>
      </c>
      <c r="M543" s="176">
        <f>M471/RES_summary!M$21</f>
        <v>6.0158876376913986</v>
      </c>
      <c r="N543" s="176">
        <f>N471/RES_summary!N$21</f>
        <v>6.0587151334340525</v>
      </c>
      <c r="O543" s="176">
        <f>O471/RES_summary!O$21</f>
        <v>5.9368726194805665</v>
      </c>
      <c r="P543" s="176">
        <f>P471/RES_summary!P$21</f>
        <v>5.9019199519679413</v>
      </c>
      <c r="Q543" s="176">
        <f>Q471/RES_summary!Q$21</f>
        <v>0</v>
      </c>
    </row>
    <row r="545" spans="1:17" ht="12" customHeight="1" x14ac:dyDescent="0.25">
      <c r="A545" s="152" t="s">
        <v>185</v>
      </c>
      <c r="B545" s="168"/>
      <c r="C545" s="184">
        <f>C473/RES_summary!C$21</f>
        <v>0</v>
      </c>
      <c r="D545" s="184">
        <f>D473/RES_summary!D$21</f>
        <v>0</v>
      </c>
      <c r="E545" s="184">
        <f>E473/RES_summary!E$21</f>
        <v>0</v>
      </c>
      <c r="F545" s="184">
        <f>F473/RES_summary!F$21</f>
        <v>0</v>
      </c>
      <c r="G545" s="184">
        <f>G473/RES_summary!G$21</f>
        <v>0</v>
      </c>
      <c r="H545" s="184">
        <f>H473/RES_summary!H$21</f>
        <v>0</v>
      </c>
      <c r="I545" s="184">
        <f>I473/RES_summary!I$21</f>
        <v>0</v>
      </c>
      <c r="J545" s="184">
        <f>J473/RES_summary!J$21</f>
        <v>0</v>
      </c>
      <c r="K545" s="184">
        <f>K473/RES_summary!K$21</f>
        <v>0</v>
      </c>
      <c r="L545" s="184">
        <f>L473/RES_summary!L$21</f>
        <v>19.733819201601147</v>
      </c>
      <c r="M545" s="184">
        <f>M473/RES_summary!M$21</f>
        <v>51.533112730865909</v>
      </c>
      <c r="N545" s="184">
        <f>N473/RES_summary!N$21</f>
        <v>29.058127669768361</v>
      </c>
      <c r="O545" s="184">
        <f>O473/RES_summary!O$21</f>
        <v>53.073931051161225</v>
      </c>
      <c r="P545" s="184">
        <f>P473/RES_summary!P$21</f>
        <v>24.726403757209042</v>
      </c>
      <c r="Q545" s="184">
        <f>Q473/RES_summary!Q$21</f>
        <v>0</v>
      </c>
    </row>
    <row r="546" spans="1:17" ht="12" customHeight="1" x14ac:dyDescent="0.25">
      <c r="A546" s="158" t="s">
        <v>65</v>
      </c>
      <c r="B546" s="157"/>
      <c r="C546" s="178">
        <f>C474/RES_summary!C$21</f>
        <v>0</v>
      </c>
      <c r="D546" s="178">
        <f>D474/RES_summary!D$21</f>
        <v>0</v>
      </c>
      <c r="E546" s="178">
        <f>E474/RES_summary!E$21</f>
        <v>0</v>
      </c>
      <c r="F546" s="178">
        <f>F474/RES_summary!F$21</f>
        <v>0</v>
      </c>
      <c r="G546" s="178">
        <f>G474/RES_summary!G$21</f>
        <v>0</v>
      </c>
      <c r="H546" s="178">
        <f>H474/RES_summary!H$21</f>
        <v>0</v>
      </c>
      <c r="I546" s="178">
        <f>I474/RES_summary!I$21</f>
        <v>0</v>
      </c>
      <c r="J546" s="178">
        <f>J474/RES_summary!J$21</f>
        <v>0</v>
      </c>
      <c r="K546" s="178">
        <f>K474/RES_summary!K$21</f>
        <v>0</v>
      </c>
      <c r="L546" s="178">
        <f>L474/RES_summary!L$21</f>
        <v>3.9219698643510696</v>
      </c>
      <c r="M546" s="178">
        <f>M474/RES_summary!M$21</f>
        <v>3.7523038716776469</v>
      </c>
      <c r="N546" s="178">
        <f>N474/RES_summary!N$21</f>
        <v>4.7760064276927912</v>
      </c>
      <c r="O546" s="178">
        <f>O474/RES_summary!O$21</f>
        <v>4.3953319737260932</v>
      </c>
      <c r="P546" s="178">
        <f>P474/RES_summary!P$21</f>
        <v>4.6050113960964847</v>
      </c>
      <c r="Q546" s="178">
        <f>Q474/RES_summary!Q$21</f>
        <v>0</v>
      </c>
    </row>
    <row r="547" spans="1:17" ht="12" customHeight="1" x14ac:dyDescent="0.25">
      <c r="A547" s="23" t="s">
        <v>157</v>
      </c>
      <c r="B547" s="156"/>
      <c r="C547" s="177">
        <f>C475/RES_summary!C$21</f>
        <v>0</v>
      </c>
      <c r="D547" s="177">
        <f>D475/RES_summary!D$21</f>
        <v>0</v>
      </c>
      <c r="E547" s="177">
        <f>E475/RES_summary!E$21</f>
        <v>0</v>
      </c>
      <c r="F547" s="177">
        <f>F475/RES_summary!F$21</f>
        <v>0</v>
      </c>
      <c r="G547" s="177">
        <f>G475/RES_summary!G$21</f>
        <v>0</v>
      </c>
      <c r="H547" s="177">
        <f>H475/RES_summary!H$21</f>
        <v>0</v>
      </c>
      <c r="I547" s="177">
        <f>I475/RES_summary!I$21</f>
        <v>0</v>
      </c>
      <c r="J547" s="177">
        <f>J475/RES_summary!J$21</f>
        <v>0</v>
      </c>
      <c r="K547" s="177">
        <f>K475/RES_summary!K$21</f>
        <v>0</v>
      </c>
      <c r="L547" s="177">
        <f>L475/RES_summary!L$21</f>
        <v>3.8514941692439462</v>
      </c>
      <c r="M547" s="177">
        <f>M475/RES_summary!M$21</f>
        <v>3.7077488324791243</v>
      </c>
      <c r="N547" s="177">
        <f>N475/RES_summary!N$21</f>
        <v>4.69533806149495</v>
      </c>
      <c r="O547" s="177">
        <f>O475/RES_summary!O$21</f>
        <v>4.3845800154684396</v>
      </c>
      <c r="P547" s="177">
        <f>P475/RES_summary!P$21</f>
        <v>4.5751441539487612</v>
      </c>
      <c r="Q547" s="177">
        <f>Q475/RES_summary!Q$21</f>
        <v>0</v>
      </c>
    </row>
    <row r="548" spans="1:17" ht="12" customHeight="1" x14ac:dyDescent="0.25">
      <c r="A548" s="23" t="s">
        <v>60</v>
      </c>
      <c r="B548" s="156"/>
      <c r="C548" s="177">
        <f>C476/RES_summary!C$21</f>
        <v>0</v>
      </c>
      <c r="D548" s="177">
        <f>D476/RES_summary!D$21</f>
        <v>0</v>
      </c>
      <c r="E548" s="177">
        <f>E476/RES_summary!E$21</f>
        <v>0</v>
      </c>
      <c r="F548" s="177">
        <f>F476/RES_summary!F$21</f>
        <v>0</v>
      </c>
      <c r="G548" s="177">
        <f>G476/RES_summary!G$21</f>
        <v>0</v>
      </c>
      <c r="H548" s="177">
        <f>H476/RES_summary!H$21</f>
        <v>0</v>
      </c>
      <c r="I548" s="177">
        <f>I476/RES_summary!I$21</f>
        <v>0</v>
      </c>
      <c r="J548" s="177">
        <f>J476/RES_summary!J$21</f>
        <v>0</v>
      </c>
      <c r="K548" s="177">
        <f>K476/RES_summary!K$21</f>
        <v>0</v>
      </c>
      <c r="L548" s="177">
        <f>L476/RES_summary!L$21</f>
        <v>7.0475695107123135E-2</v>
      </c>
      <c r="M548" s="177">
        <f>M476/RES_summary!M$21</f>
        <v>4.4555039198522647E-2</v>
      </c>
      <c r="N548" s="177">
        <f>N476/RES_summary!N$21</f>
        <v>8.0668366197841429E-2</v>
      </c>
      <c r="O548" s="177">
        <f>O476/RES_summary!O$21</f>
        <v>1.0751958257653512E-2</v>
      </c>
      <c r="P548" s="177">
        <f>P476/RES_summary!P$21</f>
        <v>2.9867242147723908E-2</v>
      </c>
      <c r="Q548" s="177">
        <f>Q476/RES_summary!Q$21</f>
        <v>0</v>
      </c>
    </row>
    <row r="549" spans="1:17" ht="12" customHeight="1" x14ac:dyDescent="0.25">
      <c r="A549" s="158" t="s">
        <v>112</v>
      </c>
      <c r="B549" s="157"/>
      <c r="C549" s="178">
        <f>C477/RES_summary!C$21</f>
        <v>0</v>
      </c>
      <c r="D549" s="178">
        <f>D477/RES_summary!D$21</f>
        <v>0</v>
      </c>
      <c r="E549" s="178">
        <f>E477/RES_summary!E$21</f>
        <v>0</v>
      </c>
      <c r="F549" s="178">
        <f>F477/RES_summary!F$21</f>
        <v>0</v>
      </c>
      <c r="G549" s="178">
        <f>G477/RES_summary!G$21</f>
        <v>0</v>
      </c>
      <c r="H549" s="178">
        <f>H477/RES_summary!H$21</f>
        <v>0</v>
      </c>
      <c r="I549" s="178">
        <f>I477/RES_summary!I$21</f>
        <v>0</v>
      </c>
      <c r="J549" s="178">
        <f>J477/RES_summary!J$21</f>
        <v>0</v>
      </c>
      <c r="K549" s="178">
        <f>K477/RES_summary!K$21</f>
        <v>0</v>
      </c>
      <c r="L549" s="178">
        <f>L477/RES_summary!L$21</f>
        <v>4.6008191946407129</v>
      </c>
      <c r="M549" s="178">
        <f>M477/RES_summary!M$21</f>
        <v>36.618844651670891</v>
      </c>
      <c r="N549" s="178">
        <f>N477/RES_summary!N$21</f>
        <v>13.058250110450023</v>
      </c>
      <c r="O549" s="178">
        <f>O477/RES_summary!O$21</f>
        <v>37.146234041246657</v>
      </c>
      <c r="P549" s="178">
        <f>P477/RES_summary!P$21</f>
        <v>8.83367246182336</v>
      </c>
      <c r="Q549" s="178">
        <f>Q477/RES_summary!Q$21</f>
        <v>0</v>
      </c>
    </row>
    <row r="550" spans="1:17" ht="12" customHeight="1" x14ac:dyDescent="0.25">
      <c r="A550" s="23" t="s">
        <v>60</v>
      </c>
      <c r="B550" s="156"/>
      <c r="C550" s="177">
        <f>C478/RES_summary!C$21</f>
        <v>0</v>
      </c>
      <c r="D550" s="177">
        <f>D478/RES_summary!D$21</f>
        <v>0</v>
      </c>
      <c r="E550" s="177">
        <f>E478/RES_summary!E$21</f>
        <v>0</v>
      </c>
      <c r="F550" s="177">
        <f>F478/RES_summary!F$21</f>
        <v>0</v>
      </c>
      <c r="G550" s="177">
        <f>G478/RES_summary!G$21</f>
        <v>0</v>
      </c>
      <c r="H550" s="177">
        <f>H478/RES_summary!H$21</f>
        <v>0</v>
      </c>
      <c r="I550" s="177">
        <f>I478/RES_summary!I$21</f>
        <v>0</v>
      </c>
      <c r="J550" s="177">
        <f>J478/RES_summary!J$21</f>
        <v>0</v>
      </c>
      <c r="K550" s="177">
        <f>K478/RES_summary!K$21</f>
        <v>0</v>
      </c>
      <c r="L550" s="177">
        <f>L478/RES_summary!L$21</f>
        <v>4.6008191946407129</v>
      </c>
      <c r="M550" s="177">
        <f>M478/RES_summary!M$21</f>
        <v>36.618844651670891</v>
      </c>
      <c r="N550" s="177">
        <f>N478/RES_summary!N$21</f>
        <v>13.058250110450023</v>
      </c>
      <c r="O550" s="177">
        <f>O478/RES_summary!O$21</f>
        <v>37.146234041246657</v>
      </c>
      <c r="P550" s="177">
        <f>P478/RES_summary!P$21</f>
        <v>8.83367246182336</v>
      </c>
      <c r="Q550" s="177">
        <f>Q478/RES_summary!Q$21</f>
        <v>0</v>
      </c>
    </row>
    <row r="551" spans="1:17" ht="12" customHeight="1" x14ac:dyDescent="0.25">
      <c r="A551" s="158" t="s">
        <v>63</v>
      </c>
      <c r="B551" s="157"/>
      <c r="C551" s="178">
        <f>C479/RES_summary!C$21</f>
        <v>0</v>
      </c>
      <c r="D551" s="178">
        <f>D479/RES_summary!D$21</f>
        <v>0</v>
      </c>
      <c r="E551" s="178">
        <f>E479/RES_summary!E$21</f>
        <v>0</v>
      </c>
      <c r="F551" s="178">
        <f>F479/RES_summary!F$21</f>
        <v>0</v>
      </c>
      <c r="G551" s="178">
        <f>G479/RES_summary!G$21</f>
        <v>0</v>
      </c>
      <c r="H551" s="178">
        <f>H479/RES_summary!H$21</f>
        <v>0</v>
      </c>
      <c r="I551" s="178">
        <f>I479/RES_summary!I$21</f>
        <v>0</v>
      </c>
      <c r="J551" s="178">
        <f>J479/RES_summary!J$21</f>
        <v>0</v>
      </c>
      <c r="K551" s="178">
        <f>K479/RES_summary!K$21</f>
        <v>0</v>
      </c>
      <c r="L551" s="178">
        <f>L479/RES_summary!L$21</f>
        <v>6.1107137572630785</v>
      </c>
      <c r="M551" s="178">
        <f>M479/RES_summary!M$21</f>
        <v>6.0980484637214634</v>
      </c>
      <c r="N551" s="178">
        <f>N479/RES_summary!N$21</f>
        <v>6.1131872586013936</v>
      </c>
      <c r="O551" s="178">
        <f>O479/RES_summary!O$21</f>
        <v>6.5149832105367986</v>
      </c>
      <c r="P551" s="178">
        <f>P479/RES_summary!P$21</f>
        <v>6.2913571795030148</v>
      </c>
      <c r="Q551" s="178">
        <f>Q479/RES_summary!Q$21</f>
        <v>0</v>
      </c>
    </row>
    <row r="552" spans="1:17" ht="12" customHeight="1" x14ac:dyDescent="0.25">
      <c r="A552" s="167" t="s">
        <v>156</v>
      </c>
      <c r="B552" s="132"/>
      <c r="C552" s="183">
        <f>C480/RES_summary!C$21</f>
        <v>0</v>
      </c>
      <c r="D552" s="183">
        <f>D480/RES_summary!D$21</f>
        <v>0</v>
      </c>
      <c r="E552" s="183">
        <f>E480/RES_summary!E$21</f>
        <v>0</v>
      </c>
      <c r="F552" s="183">
        <f>F480/RES_summary!F$21</f>
        <v>0</v>
      </c>
      <c r="G552" s="183">
        <f>G480/RES_summary!G$21</f>
        <v>0</v>
      </c>
      <c r="H552" s="183">
        <f>H480/RES_summary!H$21</f>
        <v>0</v>
      </c>
      <c r="I552" s="183">
        <f>I480/RES_summary!I$21</f>
        <v>0</v>
      </c>
      <c r="J552" s="183">
        <f>J480/RES_summary!J$21</f>
        <v>0</v>
      </c>
      <c r="K552" s="183">
        <f>K480/RES_summary!K$21</f>
        <v>0</v>
      </c>
      <c r="L552" s="183">
        <f>L480/RES_summary!L$21</f>
        <v>0</v>
      </c>
      <c r="M552" s="183">
        <f>M480/RES_summary!M$21</f>
        <v>0</v>
      </c>
      <c r="N552" s="183">
        <f>N480/RES_summary!N$21</f>
        <v>0</v>
      </c>
      <c r="O552" s="183">
        <f>O480/RES_summary!O$21</f>
        <v>0</v>
      </c>
      <c r="P552" s="183">
        <f>P480/RES_summary!P$21</f>
        <v>0</v>
      </c>
      <c r="Q552" s="183">
        <f>Q480/RES_summary!Q$21</f>
        <v>0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0</v>
      </c>
      <c r="E553" s="183">
        <f>E481/RES_summary!E$21</f>
        <v>0</v>
      </c>
      <c r="F553" s="183">
        <f>F481/RES_summary!F$21</f>
        <v>0</v>
      </c>
      <c r="G553" s="183">
        <f>G481/RES_summary!G$21</f>
        <v>0</v>
      </c>
      <c r="H553" s="183">
        <f>H481/RES_summary!H$21</f>
        <v>0</v>
      </c>
      <c r="I553" s="183">
        <f>I481/RES_summary!I$21</f>
        <v>0</v>
      </c>
      <c r="J553" s="183">
        <f>J481/RES_summary!J$21</f>
        <v>0</v>
      </c>
      <c r="K553" s="183">
        <f>K481/RES_summary!K$21</f>
        <v>0</v>
      </c>
      <c r="L553" s="183">
        <f>L481/RES_summary!L$21</f>
        <v>0</v>
      </c>
      <c r="M553" s="183">
        <f>M481/RES_summary!M$21</f>
        <v>0</v>
      </c>
      <c r="N553" s="183">
        <f>N481/RES_summary!N$21</f>
        <v>0</v>
      </c>
      <c r="O553" s="183">
        <f>O481/RES_summary!O$21</f>
        <v>0</v>
      </c>
      <c r="P553" s="183">
        <f>P481/RES_summary!P$21</f>
        <v>0</v>
      </c>
      <c r="Q553" s="183">
        <f>Q481/RES_summary!Q$21</f>
        <v>0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0</v>
      </c>
      <c r="E554" s="182">
        <f>E482/RES_summary!E$21</f>
        <v>0</v>
      </c>
      <c r="F554" s="182">
        <f>F482/RES_summary!F$21</f>
        <v>0</v>
      </c>
      <c r="G554" s="182">
        <f>G482/RES_summary!G$21</f>
        <v>0</v>
      </c>
      <c r="H554" s="182">
        <f>H482/RES_summary!H$21</f>
        <v>0</v>
      </c>
      <c r="I554" s="182">
        <f>I482/RES_summary!I$21</f>
        <v>0</v>
      </c>
      <c r="J554" s="182">
        <f>J482/RES_summary!J$21</f>
        <v>0</v>
      </c>
      <c r="K554" s="182">
        <f>K482/RES_summary!K$21</f>
        <v>0</v>
      </c>
      <c r="L554" s="182">
        <f>L482/RES_summary!L$21</f>
        <v>0</v>
      </c>
      <c r="M554" s="182">
        <f>M482/RES_summary!M$21</f>
        <v>0</v>
      </c>
      <c r="N554" s="182">
        <f>N482/RES_summary!N$21</f>
        <v>0</v>
      </c>
      <c r="O554" s="182">
        <f>O482/RES_summary!O$21</f>
        <v>0</v>
      </c>
      <c r="P554" s="182">
        <f>P482/RES_summary!P$21</f>
        <v>0</v>
      </c>
      <c r="Q554" s="182">
        <f>Q482/RES_summary!Q$21</f>
        <v>0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0</v>
      </c>
      <c r="E555" s="181">
        <f>E483/RES_summary!E$21</f>
        <v>0</v>
      </c>
      <c r="F555" s="181">
        <f>F483/RES_summary!F$21</f>
        <v>0</v>
      </c>
      <c r="G555" s="181">
        <f>G483/RES_summary!G$21</f>
        <v>0</v>
      </c>
      <c r="H555" s="181">
        <f>H483/RES_summary!H$21</f>
        <v>0</v>
      </c>
      <c r="I555" s="181">
        <f>I483/RES_summary!I$21</f>
        <v>0</v>
      </c>
      <c r="J555" s="181">
        <f>J483/RES_summary!J$21</f>
        <v>0</v>
      </c>
      <c r="K555" s="181">
        <f>K483/RES_summary!K$21</f>
        <v>0</v>
      </c>
      <c r="L555" s="181">
        <f>L483/RES_summary!L$21</f>
        <v>0</v>
      </c>
      <c r="M555" s="181">
        <f>M483/RES_summary!M$21</f>
        <v>0</v>
      </c>
      <c r="N555" s="181">
        <f>N483/RES_summary!N$21</f>
        <v>0</v>
      </c>
      <c r="O555" s="181">
        <f>O483/RES_summary!O$21</f>
        <v>0</v>
      </c>
      <c r="P555" s="181">
        <f>P483/RES_summary!P$21</f>
        <v>0</v>
      </c>
      <c r="Q555" s="181">
        <f>Q483/RES_summary!Q$21</f>
        <v>0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0</v>
      </c>
      <c r="D560" s="180">
        <f>D488/RES_summary!D$21</f>
        <v>0</v>
      </c>
      <c r="E560" s="180">
        <f>E488/RES_summary!E$21</f>
        <v>0</v>
      </c>
      <c r="F560" s="180">
        <f>F488/RES_summary!F$21</f>
        <v>0</v>
      </c>
      <c r="G560" s="180">
        <f>G488/RES_summary!G$21</f>
        <v>0</v>
      </c>
      <c r="H560" s="180">
        <f>H488/RES_summary!H$21</f>
        <v>0</v>
      </c>
      <c r="I560" s="180">
        <f>I488/RES_summary!I$21</f>
        <v>0</v>
      </c>
      <c r="J560" s="180">
        <f>J488/RES_summary!J$21</f>
        <v>0</v>
      </c>
      <c r="K560" s="180">
        <f>K488/RES_summary!K$21</f>
        <v>0</v>
      </c>
      <c r="L560" s="180">
        <f>L488/RES_summary!L$21</f>
        <v>6.9087974502917362</v>
      </c>
      <c r="M560" s="180">
        <f>M488/RES_summary!M$21</f>
        <v>0</v>
      </c>
      <c r="N560" s="180">
        <f>N488/RES_summary!N$21</f>
        <v>6.7589962956065728</v>
      </c>
      <c r="O560" s="180">
        <f>O488/RES_summary!O$21</f>
        <v>6.6842892969453818</v>
      </c>
      <c r="P560" s="180">
        <f>P488/RES_summary!P$21</f>
        <v>6.6311601323159222</v>
      </c>
      <c r="Q560" s="180">
        <f>Q488/RES_summary!Q$21</f>
        <v>0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0</v>
      </c>
      <c r="E561" s="179">
        <f>E489/RES_summary!E$21</f>
        <v>0</v>
      </c>
      <c r="F561" s="179">
        <f>F489/RES_summary!F$21</f>
        <v>0</v>
      </c>
      <c r="G561" s="179">
        <f>G489/RES_summary!G$21</f>
        <v>0</v>
      </c>
      <c r="H561" s="179">
        <f>H489/RES_summary!H$21</f>
        <v>0</v>
      </c>
      <c r="I561" s="179">
        <f>I489/RES_summary!I$21</f>
        <v>0</v>
      </c>
      <c r="J561" s="179">
        <f>J489/RES_summary!J$21</f>
        <v>0</v>
      </c>
      <c r="K561" s="179">
        <f>K489/RES_summary!K$21</f>
        <v>0</v>
      </c>
      <c r="L561" s="179">
        <f>L489/RES_summary!L$21</f>
        <v>6.0705197941531353</v>
      </c>
      <c r="M561" s="179">
        <f>M489/RES_summary!M$21</f>
        <v>6.0980484637214634</v>
      </c>
      <c r="N561" s="179">
        <f>N489/RES_summary!N$21</f>
        <v>6.1116704382787725</v>
      </c>
      <c r="O561" s="179">
        <f>O489/RES_summary!O$21</f>
        <v>6.2357569523223404</v>
      </c>
      <c r="P561" s="179">
        <f>P489/RES_summary!P$21</f>
        <v>6.2426112367115625</v>
      </c>
      <c r="Q561" s="179">
        <f>Q489/RES_summary!Q$21</f>
        <v>0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0</v>
      </c>
      <c r="E562" s="177">
        <f>E490/RES_summary!E$21</f>
        <v>0</v>
      </c>
      <c r="F562" s="177">
        <f>F490/RES_summary!F$21</f>
        <v>0</v>
      </c>
      <c r="G562" s="177">
        <f>G490/RES_summary!G$21</f>
        <v>0</v>
      </c>
      <c r="H562" s="177">
        <f>H490/RES_summary!H$21</f>
        <v>0</v>
      </c>
      <c r="I562" s="177">
        <f>I490/RES_summary!I$21</f>
        <v>0</v>
      </c>
      <c r="J562" s="177">
        <f>J490/RES_summary!J$21</f>
        <v>0</v>
      </c>
      <c r="K562" s="177">
        <f>K490/RES_summary!K$21</f>
        <v>0</v>
      </c>
      <c r="L562" s="177">
        <f>L490/RES_summary!L$21</f>
        <v>0.13817594900583346</v>
      </c>
      <c r="M562" s="177">
        <f>M490/RES_summary!M$21</f>
        <v>0.13530301603454403</v>
      </c>
      <c r="N562" s="177">
        <f>N490/RES_summary!N$21</f>
        <v>0.13523369890554043</v>
      </c>
      <c r="O562" s="177">
        <f>O490/RES_summary!O$21</f>
        <v>0.18052919200497089</v>
      </c>
      <c r="P562" s="177">
        <f>P490/RES_summary!P$21</f>
        <v>0.1793111767066268</v>
      </c>
      <c r="Q562" s="177">
        <f>Q490/RES_summary!Q$21</f>
        <v>0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0</v>
      </c>
      <c r="E563" s="177">
        <f>E491/RES_summary!E$21</f>
        <v>0</v>
      </c>
      <c r="F563" s="177">
        <f>F491/RES_summary!F$21</f>
        <v>0</v>
      </c>
      <c r="G563" s="177">
        <f>G491/RES_summary!G$21</f>
        <v>0</v>
      </c>
      <c r="H563" s="177">
        <f>H491/RES_summary!H$21</f>
        <v>0</v>
      </c>
      <c r="I563" s="177">
        <f>I491/RES_summary!I$21</f>
        <v>0</v>
      </c>
      <c r="J563" s="177">
        <f>J491/RES_summary!J$21</f>
        <v>0</v>
      </c>
      <c r="K563" s="177">
        <f>K491/RES_summary!K$21</f>
        <v>0</v>
      </c>
      <c r="L563" s="177">
        <f>L491/RES_summary!L$21</f>
        <v>5.9323438451473027</v>
      </c>
      <c r="M563" s="177">
        <f>M491/RES_summary!M$21</f>
        <v>5.9627454476869186</v>
      </c>
      <c r="N563" s="177">
        <f>N491/RES_summary!N$21</f>
        <v>5.9764367393732325</v>
      </c>
      <c r="O563" s="177">
        <f>O491/RES_summary!O$21</f>
        <v>6.0552277603173703</v>
      </c>
      <c r="P563" s="177">
        <f>P491/RES_summary!P$21</f>
        <v>6.063300060004936</v>
      </c>
      <c r="Q563" s="177">
        <f>Q491/RES_summary!Q$21</f>
        <v>0</v>
      </c>
    </row>
    <row r="564" spans="1:17" ht="12" customHeight="1" x14ac:dyDescent="0.25">
      <c r="A564" s="158" t="s">
        <v>62</v>
      </c>
      <c r="B564" s="157"/>
      <c r="C564" s="178">
        <f>C492/RES_summary!C$21</f>
        <v>0</v>
      </c>
      <c r="D564" s="178">
        <f>D492/RES_summary!D$21</f>
        <v>0</v>
      </c>
      <c r="E564" s="178">
        <f>E492/RES_summary!E$21</f>
        <v>0</v>
      </c>
      <c r="F564" s="178">
        <f>F492/RES_summary!F$21</f>
        <v>0</v>
      </c>
      <c r="G564" s="178">
        <f>G492/RES_summary!G$21</f>
        <v>0</v>
      </c>
      <c r="H564" s="178">
        <f>H492/RES_summary!H$21</f>
        <v>0</v>
      </c>
      <c r="I564" s="178">
        <f>I492/RES_summary!I$21</f>
        <v>0</v>
      </c>
      <c r="J564" s="178">
        <f>J492/RES_summary!J$21</f>
        <v>0</v>
      </c>
      <c r="K564" s="178">
        <f>K492/RES_summary!K$21</f>
        <v>0</v>
      </c>
      <c r="L564" s="178">
        <f>L492/RES_summary!L$21</f>
        <v>5.1003163853462858</v>
      </c>
      <c r="M564" s="178">
        <f>M492/RES_summary!M$21</f>
        <v>5.0639157437959055</v>
      </c>
      <c r="N564" s="178">
        <f>N492/RES_summary!N$21</f>
        <v>5.1106838730241551</v>
      </c>
      <c r="O564" s="178">
        <f>O492/RES_summary!O$21</f>
        <v>5.0173818256516745</v>
      </c>
      <c r="P564" s="178">
        <f>P492/RES_summary!P$21</f>
        <v>4.9963627197861822</v>
      </c>
      <c r="Q564" s="178">
        <f>Q492/RES_summary!Q$21</f>
        <v>0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0</v>
      </c>
      <c r="D567" s="176">
        <f>D495/RES_summary!D$21</f>
        <v>0</v>
      </c>
      <c r="E567" s="176">
        <f>E495/RES_summary!E$21</f>
        <v>0</v>
      </c>
      <c r="F567" s="176">
        <f>F495/RES_summary!F$21</f>
        <v>0</v>
      </c>
      <c r="G567" s="176">
        <f>G495/RES_summary!G$21</f>
        <v>0</v>
      </c>
      <c r="H567" s="176">
        <f>H495/RES_summary!H$21</f>
        <v>0</v>
      </c>
      <c r="I567" s="176">
        <f>I495/RES_summary!I$21</f>
        <v>0</v>
      </c>
      <c r="J567" s="176">
        <f>J495/RES_summary!J$21</f>
        <v>0</v>
      </c>
      <c r="K567" s="176">
        <f>K495/RES_summary!K$21</f>
        <v>0</v>
      </c>
      <c r="L567" s="176">
        <f>L495/RES_summary!L$21</f>
        <v>5.1003163853462858</v>
      </c>
      <c r="M567" s="176">
        <f>M495/RES_summary!M$21</f>
        <v>5.0639157437959055</v>
      </c>
      <c r="N567" s="176">
        <f>N495/RES_summary!N$21</f>
        <v>5.1106838730241551</v>
      </c>
      <c r="O567" s="176">
        <f>O495/RES_summary!O$21</f>
        <v>5.0173818256516745</v>
      </c>
      <c r="P567" s="176">
        <f>P495/RES_summary!P$21</f>
        <v>4.9963627197861822</v>
      </c>
      <c r="Q567" s="176">
        <f>Q495/RES_summary!Q$21</f>
        <v>0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0</v>
      </c>
      <c r="C5" s="151">
        <f>RES_hhdet_num!C$124</f>
        <v>0</v>
      </c>
      <c r="D5" s="151">
        <f>RES_hhdet_num!D$124</f>
        <v>0</v>
      </c>
      <c r="E5" s="151">
        <f>RES_hhdet_num!E$124</f>
        <v>0</v>
      </c>
      <c r="F5" s="151">
        <f>RES_hhdet_num!F$124</f>
        <v>0</v>
      </c>
      <c r="G5" s="151">
        <f>RES_hhdet_num!G$124</f>
        <v>0</v>
      </c>
      <c r="H5" s="151">
        <f>RES_hhdet_num!H$124</f>
        <v>0</v>
      </c>
      <c r="I5" s="151">
        <f>RES_hhdet_num!I$124</f>
        <v>0</v>
      </c>
      <c r="J5" s="151">
        <f>RES_hhdet_num!J$124</f>
        <v>0</v>
      </c>
      <c r="K5" s="151">
        <f>RES_hhdet_num!K$124</f>
        <v>0</v>
      </c>
      <c r="L5" s="151">
        <f>RES_hhdet_num!L$124</f>
        <v>0</v>
      </c>
      <c r="M5" s="151">
        <f>RES_hhdet_num!M$124</f>
        <v>0</v>
      </c>
      <c r="N5" s="151">
        <f>RES_hhdet_num!N$124</f>
        <v>0</v>
      </c>
      <c r="O5" s="151">
        <f>RES_hhdet_num!O$124</f>
        <v>0</v>
      </c>
      <c r="P5" s="151">
        <f>RES_hhdet_num!P$124</f>
        <v>0</v>
      </c>
      <c r="Q5" s="151">
        <f>RES_hhdet_num!Q$124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0</v>
      </c>
      <c r="C7" s="67">
        <f>RES_hhdet_num!C$126</f>
        <v>0</v>
      </c>
      <c r="D7" s="67">
        <f>RES_hhdet_num!D$126</f>
        <v>0</v>
      </c>
      <c r="E7" s="67">
        <f>RES_hhdet_num!E$126</f>
        <v>0</v>
      </c>
      <c r="F7" s="67">
        <f>RES_hhdet_num!F$126</f>
        <v>0</v>
      </c>
      <c r="G7" s="67">
        <f>RES_hhdet_num!G$126</f>
        <v>0</v>
      </c>
      <c r="H7" s="67">
        <f>RES_hhdet_num!H$126</f>
        <v>0</v>
      </c>
      <c r="I7" s="67">
        <f>RES_hhdet_num!I$126</f>
        <v>0</v>
      </c>
      <c r="J7" s="67">
        <f>RES_hhdet_num!J$126</f>
        <v>0</v>
      </c>
      <c r="K7" s="67">
        <f>RES_hhdet_num!K$126</f>
        <v>0</v>
      </c>
      <c r="L7" s="67">
        <f>RES_hhdet_num!L$126</f>
        <v>0</v>
      </c>
      <c r="M7" s="67">
        <f>RES_hhdet_num!M$126</f>
        <v>0</v>
      </c>
      <c r="N7" s="67">
        <f>RES_hhdet_num!N$126</f>
        <v>0</v>
      </c>
      <c r="O7" s="67">
        <f>RES_hhdet_num!O$126</f>
        <v>0</v>
      </c>
      <c r="P7" s="67">
        <f>RES_hhdet_num!P$126</f>
        <v>0</v>
      </c>
      <c r="Q7" s="67">
        <f>RES_hhdet_num!Q$126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0</v>
      </c>
      <c r="C9" s="67">
        <f>RES_hhdet_num!C$129</f>
        <v>0</v>
      </c>
      <c r="D9" s="67">
        <f>RES_hhdet_num!D$129</f>
        <v>0</v>
      </c>
      <c r="E9" s="67">
        <f>RES_hhdet_num!E$129</f>
        <v>0</v>
      </c>
      <c r="F9" s="67">
        <f>RES_hhdet_num!F$129</f>
        <v>0</v>
      </c>
      <c r="G9" s="67">
        <f>RES_hhdet_num!G$129</f>
        <v>0</v>
      </c>
      <c r="H9" s="67">
        <f>RES_hhdet_num!H$129</f>
        <v>0</v>
      </c>
      <c r="I9" s="67">
        <f>RES_hhdet_num!I$129</f>
        <v>0</v>
      </c>
      <c r="J9" s="67">
        <f>RES_hhdet_num!J$129</f>
        <v>0</v>
      </c>
      <c r="K9" s="67">
        <f>RES_hhdet_num!K$129</f>
        <v>0</v>
      </c>
      <c r="L9" s="67">
        <f>RES_hhdet_num!L$129</f>
        <v>0</v>
      </c>
      <c r="M9" s="67">
        <f>RES_hhdet_num!M$129</f>
        <v>0</v>
      </c>
      <c r="N9" s="67">
        <f>RES_hhdet_num!N$129</f>
        <v>0</v>
      </c>
      <c r="O9" s="67">
        <f>RES_hhdet_num!O$129</f>
        <v>0</v>
      </c>
      <c r="P9" s="67">
        <f>RES_hhdet_num!P$129</f>
        <v>0</v>
      </c>
      <c r="Q9" s="67">
        <f>RES_hhdet_num!Q$129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0</v>
      </c>
      <c r="C11" s="67">
        <f>RES_hhdet_num!C$131</f>
        <v>0</v>
      </c>
      <c r="D11" s="67">
        <f>RES_hhdet_num!D$131</f>
        <v>0</v>
      </c>
      <c r="E11" s="67">
        <f>RES_hhdet_num!E$131</f>
        <v>0</v>
      </c>
      <c r="F11" s="67">
        <f>RES_hhdet_num!F$131</f>
        <v>0</v>
      </c>
      <c r="G11" s="67">
        <f>RES_hhdet_num!G$131</f>
        <v>0</v>
      </c>
      <c r="H11" s="67">
        <f>RES_hhdet_num!H$131</f>
        <v>0</v>
      </c>
      <c r="I11" s="67">
        <f>RES_hhdet_num!I$131</f>
        <v>0</v>
      </c>
      <c r="J11" s="67">
        <f>RES_hhdet_num!J$131</f>
        <v>0</v>
      </c>
      <c r="K11" s="67">
        <f>RES_hhdet_num!K$131</f>
        <v>0</v>
      </c>
      <c r="L11" s="67">
        <f>RES_hhdet_num!L$131</f>
        <v>0</v>
      </c>
      <c r="M11" s="67">
        <f>RES_hhdet_num!M$131</f>
        <v>0</v>
      </c>
      <c r="N11" s="67">
        <f>RES_hhdet_num!N$131</f>
        <v>0</v>
      </c>
      <c r="O11" s="67">
        <f>RES_hhdet_num!O$131</f>
        <v>0</v>
      </c>
      <c r="P11" s="67">
        <f>RES_hhdet_num!P$131</f>
        <v>0</v>
      </c>
      <c r="Q11" s="67">
        <f>RES_hhdet_num!Q$131</f>
        <v>0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0</v>
      </c>
      <c r="F12" s="67">
        <f>RES_hhdet_num!F$132</f>
        <v>0</v>
      </c>
      <c r="G12" s="67">
        <f>RES_hhdet_num!G$132</f>
        <v>0</v>
      </c>
      <c r="H12" s="67">
        <f>RES_hhdet_num!H$132</f>
        <v>0</v>
      </c>
      <c r="I12" s="67">
        <f>RES_hhdet_num!I$132</f>
        <v>0</v>
      </c>
      <c r="J12" s="67">
        <f>RES_hhdet_num!J$132</f>
        <v>0</v>
      </c>
      <c r="K12" s="67">
        <f>RES_hhdet_num!K$132</f>
        <v>0</v>
      </c>
      <c r="L12" s="67">
        <f>RES_hhdet_num!L$132</f>
        <v>0</v>
      </c>
      <c r="M12" s="67">
        <f>RES_hhdet_num!M$132</f>
        <v>0</v>
      </c>
      <c r="N12" s="67">
        <f>RES_hhdet_num!N$132</f>
        <v>0</v>
      </c>
      <c r="O12" s="67">
        <f>RES_hhdet_num!O$132</f>
        <v>0</v>
      </c>
      <c r="P12" s="67">
        <f>RES_hhdet_num!P$132</f>
        <v>0</v>
      </c>
      <c r="Q12" s="67">
        <f>RES_hhdet_num!Q$132</f>
        <v>0</v>
      </c>
    </row>
    <row r="13" spans="1:17" ht="12" customHeight="1" x14ac:dyDescent="0.25">
      <c r="A13" s="23" t="s">
        <v>142</v>
      </c>
      <c r="B13" s="67">
        <f>RES_hhdet_num!B$135</f>
        <v>0</v>
      </c>
      <c r="C13" s="67">
        <f>RES_hhdet_num!C$135</f>
        <v>0</v>
      </c>
      <c r="D13" s="67">
        <f>RES_hhdet_num!D$135</f>
        <v>0</v>
      </c>
      <c r="E13" s="67">
        <f>RES_hhdet_num!E$135</f>
        <v>0</v>
      </c>
      <c r="F13" s="67">
        <f>RES_hhdet_num!F$135</f>
        <v>0</v>
      </c>
      <c r="G13" s="67">
        <f>RES_hhdet_num!G$135</f>
        <v>0</v>
      </c>
      <c r="H13" s="67">
        <f>RES_hhdet_num!H$135</f>
        <v>0</v>
      </c>
      <c r="I13" s="67">
        <f>RES_hhdet_num!I$135</f>
        <v>0</v>
      </c>
      <c r="J13" s="67">
        <f>RES_hhdet_num!J$135</f>
        <v>0</v>
      </c>
      <c r="K13" s="67">
        <f>RES_hhdet_num!K$135</f>
        <v>0</v>
      </c>
      <c r="L13" s="67">
        <f>RES_hhdet_num!L$135</f>
        <v>0</v>
      </c>
      <c r="M13" s="67">
        <f>RES_hhdet_num!M$135</f>
        <v>0</v>
      </c>
      <c r="N13" s="67">
        <f>RES_hhdet_num!N$135</f>
        <v>0</v>
      </c>
      <c r="O13" s="67">
        <f>RES_hhdet_num!O$135</f>
        <v>0</v>
      </c>
      <c r="P13" s="67">
        <f>RES_hhdet_num!P$135</f>
        <v>0</v>
      </c>
      <c r="Q13" s="67">
        <f>RES_hhdet_num!Q$135</f>
        <v>0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0</v>
      </c>
      <c r="F14" s="67">
        <f>RES_hhdet_num!F$136</f>
        <v>0</v>
      </c>
      <c r="G14" s="67">
        <f>RES_hhdet_num!G$136</f>
        <v>0</v>
      </c>
      <c r="H14" s="67">
        <f>RES_hhdet_num!H$136</f>
        <v>0</v>
      </c>
      <c r="I14" s="67">
        <f>RES_hhdet_num!I$136</f>
        <v>0</v>
      </c>
      <c r="J14" s="67">
        <f>RES_hhdet_num!J$136</f>
        <v>0</v>
      </c>
      <c r="K14" s="67">
        <f>RES_hhdet_num!K$136</f>
        <v>0</v>
      </c>
      <c r="L14" s="67">
        <f>RES_hhdet_num!L$136</f>
        <v>0</v>
      </c>
      <c r="M14" s="67">
        <f>RES_hhdet_num!M$136</f>
        <v>0</v>
      </c>
      <c r="N14" s="67">
        <f>RES_hhdet_num!N$136</f>
        <v>0</v>
      </c>
      <c r="O14" s="67">
        <f>RES_hhdet_num!O$136</f>
        <v>0</v>
      </c>
      <c r="P14" s="67">
        <f>RES_hhdet_num!P$136</f>
        <v>0</v>
      </c>
      <c r="Q14" s="67">
        <f>RES_hhdet_num!Q$136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0</v>
      </c>
      <c r="C16" s="67">
        <f>RES_hhdet_num!C$140</f>
        <v>0</v>
      </c>
      <c r="D16" s="67">
        <f>RES_hhdet_num!D$140</f>
        <v>0</v>
      </c>
      <c r="E16" s="67">
        <f>RES_hhdet_num!E$140</f>
        <v>0</v>
      </c>
      <c r="F16" s="67">
        <f>RES_hhdet_num!F$140</f>
        <v>0</v>
      </c>
      <c r="G16" s="67">
        <f>RES_hhdet_num!G$140</f>
        <v>0</v>
      </c>
      <c r="H16" s="67">
        <f>RES_hhdet_num!H$140</f>
        <v>0</v>
      </c>
      <c r="I16" s="67">
        <f>RES_hhdet_num!I$140</f>
        <v>0</v>
      </c>
      <c r="J16" s="67">
        <f>RES_hhdet_num!J$140</f>
        <v>0</v>
      </c>
      <c r="K16" s="67">
        <f>RES_hhdet_num!K$140</f>
        <v>0</v>
      </c>
      <c r="L16" s="67">
        <f>RES_hhdet_num!L$140</f>
        <v>0</v>
      </c>
      <c r="M16" s="67">
        <f>RES_hhdet_num!M$140</f>
        <v>0</v>
      </c>
      <c r="N16" s="67">
        <f>RES_hhdet_num!N$140</f>
        <v>0</v>
      </c>
      <c r="O16" s="67">
        <f>RES_hhdet_num!O$140</f>
        <v>0</v>
      </c>
      <c r="P16" s="67">
        <f>RES_hhdet_num!P$140</f>
        <v>0</v>
      </c>
      <c r="Q16" s="67">
        <f>RES_hhdet_num!Q$140</f>
        <v>0</v>
      </c>
    </row>
    <row r="17" spans="1:17" ht="12" customHeight="1" x14ac:dyDescent="0.25">
      <c r="A17" s="29" t="s">
        <v>140</v>
      </c>
      <c r="B17" s="83">
        <f>RES_hhdet_num!B$141</f>
        <v>0</v>
      </c>
      <c r="C17" s="83">
        <f>RES_hhdet_num!C$141</f>
        <v>0</v>
      </c>
      <c r="D17" s="83">
        <f>RES_hhdet_num!D$141</f>
        <v>0</v>
      </c>
      <c r="E17" s="83">
        <f>RES_hhdet_num!E$141</f>
        <v>0</v>
      </c>
      <c r="F17" s="83">
        <f>RES_hhdet_num!F$141</f>
        <v>0</v>
      </c>
      <c r="G17" s="83">
        <f>RES_hhdet_num!G$141</f>
        <v>0</v>
      </c>
      <c r="H17" s="83">
        <f>RES_hhdet_num!H$141</f>
        <v>0</v>
      </c>
      <c r="I17" s="83">
        <f>RES_hhdet_num!I$141</f>
        <v>0</v>
      </c>
      <c r="J17" s="83">
        <f>RES_hhdet_num!J$141</f>
        <v>0</v>
      </c>
      <c r="K17" s="83">
        <f>RES_hhdet_num!K$141</f>
        <v>0</v>
      </c>
      <c r="L17" s="83">
        <f>RES_hhdet_num!L$141</f>
        <v>0</v>
      </c>
      <c r="M17" s="83">
        <f>RES_hhdet_num!M$141</f>
        <v>0</v>
      </c>
      <c r="N17" s="83">
        <f>RES_hhdet_num!N$141</f>
        <v>0</v>
      </c>
      <c r="O17" s="83">
        <f>RES_hhdet_num!O$141</f>
        <v>0</v>
      </c>
      <c r="P17" s="83">
        <f>RES_hhdet_num!P$141</f>
        <v>0</v>
      </c>
      <c r="Q17" s="83">
        <f>RES_hhdet_num!Q$141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0</v>
      </c>
      <c r="D35" s="67">
        <f>RES_hhdet_in!D$126</f>
        <v>0</v>
      </c>
      <c r="E35" s="67">
        <f>RES_hhdet_in!E$126</f>
        <v>0</v>
      </c>
      <c r="F35" s="67">
        <f>RES_hhdet_in!F$126</f>
        <v>0</v>
      </c>
      <c r="G35" s="67">
        <f>RES_hhdet_in!G$126</f>
        <v>0</v>
      </c>
      <c r="H35" s="67">
        <f>RES_hhdet_in!H$126</f>
        <v>0</v>
      </c>
      <c r="I35" s="67">
        <f>RES_hhdet_in!I$126</f>
        <v>0</v>
      </c>
      <c r="J35" s="67">
        <f>RES_hhdet_in!J$126</f>
        <v>0</v>
      </c>
      <c r="K35" s="67">
        <f>RES_hhdet_in!K$126</f>
        <v>0</v>
      </c>
      <c r="L35" s="67">
        <f>RES_hhdet_in!L$126</f>
        <v>0</v>
      </c>
      <c r="M35" s="67">
        <f>RES_hhdet_in!M$126</f>
        <v>0</v>
      </c>
      <c r="N35" s="67">
        <f>RES_hhdet_in!N$126</f>
        <v>0</v>
      </c>
      <c r="O35" s="67">
        <f>RES_hhdet_in!O$126</f>
        <v>0</v>
      </c>
      <c r="P35" s="67">
        <f>RES_hhdet_in!P$126</f>
        <v>0</v>
      </c>
      <c r="Q35" s="67">
        <f>RES_hhdet_in!Q$126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0</v>
      </c>
      <c r="D37" s="67">
        <f>RES_hhdet_in!D$129</f>
        <v>0</v>
      </c>
      <c r="E37" s="67">
        <f>RES_hhdet_in!E$129</f>
        <v>0</v>
      </c>
      <c r="F37" s="67">
        <f>RES_hhdet_in!F$129</f>
        <v>0</v>
      </c>
      <c r="G37" s="67">
        <f>RES_hhdet_in!G$129</f>
        <v>0</v>
      </c>
      <c r="H37" s="67">
        <f>RES_hhdet_in!H$129</f>
        <v>0</v>
      </c>
      <c r="I37" s="67">
        <f>RES_hhdet_in!I$129</f>
        <v>0</v>
      </c>
      <c r="J37" s="67">
        <f>RES_hhdet_in!J$129</f>
        <v>0</v>
      </c>
      <c r="K37" s="67">
        <f>RES_hhdet_in!K$129</f>
        <v>0</v>
      </c>
      <c r="L37" s="67">
        <f>RES_hhdet_in!L$129</f>
        <v>0</v>
      </c>
      <c r="M37" s="67">
        <f>RES_hhdet_in!M$129</f>
        <v>0</v>
      </c>
      <c r="N37" s="67">
        <f>RES_hhdet_in!N$129</f>
        <v>0</v>
      </c>
      <c r="O37" s="67">
        <f>RES_hhdet_in!O$129</f>
        <v>0</v>
      </c>
      <c r="P37" s="67">
        <f>RES_hhdet_in!P$129</f>
        <v>0</v>
      </c>
      <c r="Q37" s="67">
        <f>RES_hhdet_in!Q$129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0</v>
      </c>
      <c r="D39" s="67">
        <f>RES_hhdet_in!D$131</f>
        <v>0</v>
      </c>
      <c r="E39" s="67">
        <f>RES_hhdet_in!E$131</f>
        <v>0</v>
      </c>
      <c r="F39" s="67">
        <f>RES_hhdet_in!F$131</f>
        <v>0</v>
      </c>
      <c r="G39" s="67">
        <f>RES_hhdet_in!G$131</f>
        <v>0</v>
      </c>
      <c r="H39" s="67">
        <f>RES_hhdet_in!H$131</f>
        <v>0</v>
      </c>
      <c r="I39" s="67">
        <f>RES_hhdet_in!I$131</f>
        <v>0</v>
      </c>
      <c r="J39" s="67">
        <f>RES_hhdet_in!J$131</f>
        <v>0</v>
      </c>
      <c r="K39" s="67">
        <f>RES_hhdet_in!K$131</f>
        <v>0</v>
      </c>
      <c r="L39" s="67">
        <f>RES_hhdet_in!L$131</f>
        <v>0</v>
      </c>
      <c r="M39" s="67">
        <f>RES_hhdet_in!M$131</f>
        <v>0</v>
      </c>
      <c r="N39" s="67">
        <f>RES_hhdet_in!N$131</f>
        <v>0</v>
      </c>
      <c r="O39" s="67">
        <f>RES_hhdet_in!O$131</f>
        <v>0</v>
      </c>
      <c r="P39" s="67">
        <f>RES_hhdet_in!P$131</f>
        <v>0</v>
      </c>
      <c r="Q39" s="67">
        <f>RES_hhdet_in!Q$131</f>
        <v>0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0</v>
      </c>
      <c r="F40" s="67">
        <f>RES_hhdet_in!F$132</f>
        <v>0</v>
      </c>
      <c r="G40" s="67">
        <f>RES_hhdet_in!G$132</f>
        <v>0</v>
      </c>
      <c r="H40" s="67">
        <f>RES_hhdet_in!H$132</f>
        <v>0</v>
      </c>
      <c r="I40" s="67">
        <f>RES_hhdet_in!I$132</f>
        <v>0</v>
      </c>
      <c r="J40" s="67">
        <f>RES_hhdet_in!J$132</f>
        <v>0</v>
      </c>
      <c r="K40" s="67">
        <f>RES_hhdet_in!K$132</f>
        <v>0</v>
      </c>
      <c r="L40" s="67">
        <f>RES_hhdet_in!L$132</f>
        <v>0</v>
      </c>
      <c r="M40" s="67">
        <f>RES_hhdet_in!M$132</f>
        <v>0</v>
      </c>
      <c r="N40" s="67">
        <f>RES_hhdet_in!N$132</f>
        <v>0</v>
      </c>
      <c r="O40" s="67">
        <f>RES_hhdet_in!O$132</f>
        <v>0</v>
      </c>
      <c r="P40" s="67">
        <f>RES_hhdet_in!P$132</f>
        <v>0</v>
      </c>
      <c r="Q40" s="67">
        <f>RES_hhdet_in!Q$132</f>
        <v>0</v>
      </c>
    </row>
    <row r="41" spans="1:17" ht="12" customHeight="1" x14ac:dyDescent="0.25">
      <c r="A41" s="23" t="s">
        <v>142</v>
      </c>
      <c r="B41" s="67"/>
      <c r="C41" s="67">
        <f>RES_hhdet_in!C$135</f>
        <v>0</v>
      </c>
      <c r="D41" s="67">
        <f>RES_hhdet_in!D$135</f>
        <v>0</v>
      </c>
      <c r="E41" s="67">
        <f>RES_hhdet_in!E$135</f>
        <v>0</v>
      </c>
      <c r="F41" s="67">
        <f>RES_hhdet_in!F$135</f>
        <v>0</v>
      </c>
      <c r="G41" s="67">
        <f>RES_hhdet_in!G$135</f>
        <v>0</v>
      </c>
      <c r="H41" s="67">
        <f>RES_hhdet_in!H$135</f>
        <v>0</v>
      </c>
      <c r="I41" s="67">
        <f>RES_hhdet_in!I$135</f>
        <v>0</v>
      </c>
      <c r="J41" s="67">
        <f>RES_hhdet_in!J$135</f>
        <v>0</v>
      </c>
      <c r="K41" s="67">
        <f>RES_hhdet_in!K$135</f>
        <v>0</v>
      </c>
      <c r="L41" s="67">
        <f>RES_hhdet_in!L$135</f>
        <v>0</v>
      </c>
      <c r="M41" s="67">
        <f>RES_hhdet_in!M$135</f>
        <v>0</v>
      </c>
      <c r="N41" s="67">
        <f>RES_hhdet_in!N$135</f>
        <v>0</v>
      </c>
      <c r="O41" s="67">
        <f>RES_hhdet_in!O$135</f>
        <v>0</v>
      </c>
      <c r="P41" s="67">
        <f>RES_hhdet_in!P$135</f>
        <v>0</v>
      </c>
      <c r="Q41" s="67">
        <f>RES_hhdet_in!Q$135</f>
        <v>0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0</v>
      </c>
      <c r="F42" s="67">
        <f>RES_hhdet_in!F$136</f>
        <v>0</v>
      </c>
      <c r="G42" s="67">
        <f>RES_hhdet_in!G$136</f>
        <v>0</v>
      </c>
      <c r="H42" s="67">
        <f>RES_hhdet_in!H$136</f>
        <v>0</v>
      </c>
      <c r="I42" s="67">
        <f>RES_hhdet_in!I$136</f>
        <v>0</v>
      </c>
      <c r="J42" s="67">
        <f>RES_hhdet_in!J$136</f>
        <v>0</v>
      </c>
      <c r="K42" s="67">
        <f>RES_hhdet_in!K$136</f>
        <v>0</v>
      </c>
      <c r="L42" s="67">
        <f>RES_hhdet_in!L$136</f>
        <v>0</v>
      </c>
      <c r="M42" s="67">
        <f>RES_hhdet_in!M$136</f>
        <v>0</v>
      </c>
      <c r="N42" s="67">
        <f>RES_hhdet_in!N$136</f>
        <v>0</v>
      </c>
      <c r="O42" s="67">
        <f>RES_hhdet_in!O$136</f>
        <v>0</v>
      </c>
      <c r="P42" s="67">
        <f>RES_hhdet_in!P$136</f>
        <v>0</v>
      </c>
      <c r="Q42" s="67">
        <f>RES_hhdet_in!Q$136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0</v>
      </c>
      <c r="D44" s="67">
        <f>RES_hhdet_in!D$140</f>
        <v>0</v>
      </c>
      <c r="E44" s="67">
        <f>RES_hhdet_in!E$140</f>
        <v>0</v>
      </c>
      <c r="F44" s="67">
        <f>RES_hhdet_in!F$140</f>
        <v>0</v>
      </c>
      <c r="G44" s="67">
        <f>RES_hhdet_in!G$140</f>
        <v>0</v>
      </c>
      <c r="H44" s="67">
        <f>RES_hhdet_in!H$140</f>
        <v>0</v>
      </c>
      <c r="I44" s="67">
        <f>RES_hhdet_in!I$140</f>
        <v>0</v>
      </c>
      <c r="J44" s="67">
        <f>RES_hhdet_in!J$140</f>
        <v>0</v>
      </c>
      <c r="K44" s="67">
        <f>RES_hhdet_in!K$140</f>
        <v>0</v>
      </c>
      <c r="L44" s="67">
        <f>RES_hhdet_in!L$140</f>
        <v>0</v>
      </c>
      <c r="M44" s="67">
        <f>RES_hhdet_in!M$140</f>
        <v>0</v>
      </c>
      <c r="N44" s="67">
        <f>RES_hhdet_in!N$140</f>
        <v>0</v>
      </c>
      <c r="O44" s="67">
        <f>RES_hhdet_in!O$140</f>
        <v>0</v>
      </c>
      <c r="P44" s="67">
        <f>RES_hhdet_in!P$140</f>
        <v>0</v>
      </c>
      <c r="Q44" s="67">
        <f>RES_hhdet_in!Q$140</f>
        <v>0</v>
      </c>
    </row>
    <row r="45" spans="1:17" ht="12" customHeight="1" x14ac:dyDescent="0.25">
      <c r="A45" s="29" t="s">
        <v>140</v>
      </c>
      <c r="B45" s="83"/>
      <c r="C45" s="83">
        <f>RES_hhdet_in!C$141</f>
        <v>0</v>
      </c>
      <c r="D45" s="83">
        <f>RES_hhdet_in!D$141</f>
        <v>0</v>
      </c>
      <c r="E45" s="83">
        <f>RES_hhdet_in!E$141</f>
        <v>0</v>
      </c>
      <c r="F45" s="83">
        <f>RES_hhdet_in!F$141</f>
        <v>0</v>
      </c>
      <c r="G45" s="83">
        <f>RES_hhdet_in!G$141</f>
        <v>0</v>
      </c>
      <c r="H45" s="83">
        <f>RES_hhdet_in!H$141</f>
        <v>0</v>
      </c>
      <c r="I45" s="83">
        <f>RES_hhdet_in!I$141</f>
        <v>0</v>
      </c>
      <c r="J45" s="83">
        <f>RES_hhdet_in!J$141</f>
        <v>0</v>
      </c>
      <c r="K45" s="83">
        <f>RES_hhdet_in!K$141</f>
        <v>0</v>
      </c>
      <c r="L45" s="83">
        <f>RES_hhdet_in!L$141</f>
        <v>0</v>
      </c>
      <c r="M45" s="83">
        <f>RES_hhdet_in!M$141</f>
        <v>0</v>
      </c>
      <c r="N45" s="83">
        <f>RES_hhdet_in!N$141</f>
        <v>0</v>
      </c>
      <c r="O45" s="83">
        <f>RES_hhdet_in!O$141</f>
        <v>0</v>
      </c>
      <c r="P45" s="83">
        <f>RES_hhdet_in!P$141</f>
        <v>0</v>
      </c>
      <c r="Q45" s="83">
        <f>RES_hhdet_in!Q$141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0</v>
      </c>
      <c r="D49" s="67">
        <f>RES_hhdet_in_new!D$126</f>
        <v>0</v>
      </c>
      <c r="E49" s="67">
        <f>RES_hhdet_in_new!E$126</f>
        <v>0</v>
      </c>
      <c r="F49" s="67">
        <f>RES_hhdet_in_new!F$126</f>
        <v>0</v>
      </c>
      <c r="G49" s="67">
        <f>RES_hhdet_in_new!G$126</f>
        <v>0</v>
      </c>
      <c r="H49" s="67">
        <f>RES_hhdet_in_new!H$126</f>
        <v>0</v>
      </c>
      <c r="I49" s="67">
        <f>RES_hhdet_in_new!I$126</f>
        <v>0</v>
      </c>
      <c r="J49" s="67">
        <f>RES_hhdet_in_new!J$126</f>
        <v>0</v>
      </c>
      <c r="K49" s="67">
        <f>RES_hhdet_in_new!K$126</f>
        <v>0</v>
      </c>
      <c r="L49" s="67">
        <f>RES_hhdet_in_new!L$126</f>
        <v>0</v>
      </c>
      <c r="M49" s="67">
        <f>RES_hhdet_in_new!M$126</f>
        <v>0</v>
      </c>
      <c r="N49" s="67">
        <f>RES_hhdet_in_new!N$126</f>
        <v>0</v>
      </c>
      <c r="O49" s="67">
        <f>RES_hhdet_in_new!O$126</f>
        <v>0</v>
      </c>
      <c r="P49" s="67">
        <f>RES_hhdet_in_new!P$126</f>
        <v>0</v>
      </c>
      <c r="Q49" s="67">
        <f>RES_hhdet_in_new!Q$126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0</v>
      </c>
      <c r="D51" s="67">
        <f>RES_hhdet_in_new!D$129</f>
        <v>0</v>
      </c>
      <c r="E51" s="67">
        <f>RES_hhdet_in_new!E$129</f>
        <v>0</v>
      </c>
      <c r="F51" s="67">
        <f>RES_hhdet_in_new!F$129</f>
        <v>0</v>
      </c>
      <c r="G51" s="67">
        <f>RES_hhdet_in_new!G$129</f>
        <v>0</v>
      </c>
      <c r="H51" s="67">
        <f>RES_hhdet_in_new!H$129</f>
        <v>0</v>
      </c>
      <c r="I51" s="67">
        <f>RES_hhdet_in_new!I$129</f>
        <v>0</v>
      </c>
      <c r="J51" s="67">
        <f>RES_hhdet_in_new!J$129</f>
        <v>0</v>
      </c>
      <c r="K51" s="67">
        <f>RES_hhdet_in_new!K$129</f>
        <v>0</v>
      </c>
      <c r="L51" s="67">
        <f>RES_hhdet_in_new!L$129</f>
        <v>0</v>
      </c>
      <c r="M51" s="67">
        <f>RES_hhdet_in_new!M$129</f>
        <v>0</v>
      </c>
      <c r="N51" s="67">
        <f>RES_hhdet_in_new!N$129</f>
        <v>0</v>
      </c>
      <c r="O51" s="67">
        <f>RES_hhdet_in_new!O$129</f>
        <v>0</v>
      </c>
      <c r="P51" s="67">
        <f>RES_hhdet_in_new!P$129</f>
        <v>0</v>
      </c>
      <c r="Q51" s="67">
        <f>RES_hhdet_in_new!Q$129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0</v>
      </c>
      <c r="D53" s="67">
        <f>RES_hhdet_in_new!D$131</f>
        <v>0</v>
      </c>
      <c r="E53" s="67">
        <f>RES_hhdet_in_new!E$131</f>
        <v>0</v>
      </c>
      <c r="F53" s="67">
        <f>RES_hhdet_in_new!F$131</f>
        <v>0</v>
      </c>
      <c r="G53" s="67">
        <f>RES_hhdet_in_new!G$131</f>
        <v>0</v>
      </c>
      <c r="H53" s="67">
        <f>RES_hhdet_in_new!H$131</f>
        <v>0</v>
      </c>
      <c r="I53" s="67">
        <f>RES_hhdet_in_new!I$131</f>
        <v>0</v>
      </c>
      <c r="J53" s="67">
        <f>RES_hhdet_in_new!J$131</f>
        <v>0</v>
      </c>
      <c r="K53" s="67">
        <f>RES_hhdet_in_new!K$131</f>
        <v>0</v>
      </c>
      <c r="L53" s="67">
        <f>RES_hhdet_in_new!L$131</f>
        <v>0</v>
      </c>
      <c r="M53" s="67">
        <f>RES_hhdet_in_new!M$131</f>
        <v>0</v>
      </c>
      <c r="N53" s="67">
        <f>RES_hhdet_in_new!N$131</f>
        <v>0</v>
      </c>
      <c r="O53" s="67">
        <f>RES_hhdet_in_new!O$131</f>
        <v>0</v>
      </c>
      <c r="P53" s="67">
        <f>RES_hhdet_in_new!P$131</f>
        <v>0</v>
      </c>
      <c r="Q53" s="67">
        <f>RES_hhdet_in_new!Q$131</f>
        <v>0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0</v>
      </c>
      <c r="F54" s="67">
        <f>RES_hhdet_in_new!F$132</f>
        <v>0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0</v>
      </c>
      <c r="L54" s="67">
        <f>RES_hhdet_in_new!L$132</f>
        <v>0</v>
      </c>
      <c r="M54" s="67">
        <f>RES_hhdet_in_new!M$132</f>
        <v>0</v>
      </c>
      <c r="N54" s="67">
        <f>RES_hhdet_in_new!N$132</f>
        <v>0</v>
      </c>
      <c r="O54" s="67">
        <f>RES_hhdet_in_new!O$132</f>
        <v>0</v>
      </c>
      <c r="P54" s="67">
        <f>RES_hhdet_in_new!P$132</f>
        <v>0</v>
      </c>
      <c r="Q54" s="67">
        <f>RES_hhdet_in_new!Q$132</f>
        <v>0</v>
      </c>
    </row>
    <row r="55" spans="1:17" ht="12" customHeight="1" x14ac:dyDescent="0.25">
      <c r="A55" s="148" t="s">
        <v>142</v>
      </c>
      <c r="B55" s="67"/>
      <c r="C55" s="67">
        <f>RES_hhdet_in_new!C$135</f>
        <v>0</v>
      </c>
      <c r="D55" s="67">
        <f>RES_hhdet_in_new!D$135</f>
        <v>0</v>
      </c>
      <c r="E55" s="67">
        <f>RES_hhdet_in_new!E$135</f>
        <v>0</v>
      </c>
      <c r="F55" s="67">
        <f>RES_hhdet_in_new!F$135</f>
        <v>0</v>
      </c>
      <c r="G55" s="67">
        <f>RES_hhdet_in_new!G$135</f>
        <v>0</v>
      </c>
      <c r="H55" s="67">
        <f>RES_hhdet_in_new!H$135</f>
        <v>0</v>
      </c>
      <c r="I55" s="67">
        <f>RES_hhdet_in_new!I$135</f>
        <v>0</v>
      </c>
      <c r="J55" s="67">
        <f>RES_hhdet_in_new!J$135</f>
        <v>0</v>
      </c>
      <c r="K55" s="67">
        <f>RES_hhdet_in_new!K$135</f>
        <v>0</v>
      </c>
      <c r="L55" s="67">
        <f>RES_hhdet_in_new!L$135</f>
        <v>0</v>
      </c>
      <c r="M55" s="67">
        <f>RES_hhdet_in_new!M$135</f>
        <v>0</v>
      </c>
      <c r="N55" s="67">
        <f>RES_hhdet_in_new!N$135</f>
        <v>0</v>
      </c>
      <c r="O55" s="67">
        <f>RES_hhdet_in_new!O$135</f>
        <v>0</v>
      </c>
      <c r="P55" s="67">
        <f>RES_hhdet_in_new!P$135</f>
        <v>0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0</v>
      </c>
      <c r="P56" s="67">
        <f>RES_hhdet_in_new!P$136</f>
        <v>0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0</v>
      </c>
      <c r="D59" s="83">
        <f>RES_hhdet_in_new!D$141</f>
        <v>0</v>
      </c>
      <c r="E59" s="83">
        <f>RES_hhdet_in_new!E$141</f>
        <v>0</v>
      </c>
      <c r="F59" s="83">
        <f>RES_hhdet_in_new!F$141</f>
        <v>0</v>
      </c>
      <c r="G59" s="83">
        <f>RES_hhdet_in_new!G$141</f>
        <v>0</v>
      </c>
      <c r="H59" s="83">
        <f>RES_hhdet_in_new!H$141</f>
        <v>0</v>
      </c>
      <c r="I59" s="83">
        <f>RES_hhdet_in_new!I$141</f>
        <v>0</v>
      </c>
      <c r="J59" s="83">
        <f>RES_hhdet_in_new!J$141</f>
        <v>0</v>
      </c>
      <c r="K59" s="83">
        <f>RES_hhdet_in_new!K$141</f>
        <v>0</v>
      </c>
      <c r="L59" s="83">
        <f>RES_hhdet_in_new!L$141</f>
        <v>0</v>
      </c>
      <c r="M59" s="83">
        <f>RES_hhdet_in_new!M$141</f>
        <v>0</v>
      </c>
      <c r="N59" s="83">
        <f>RES_hhdet_in_new!N$141</f>
        <v>0</v>
      </c>
      <c r="O59" s="83">
        <f>RES_hhdet_in_new!O$141</f>
        <v>0</v>
      </c>
      <c r="P59" s="83">
        <f>RES_hhdet_in_new!P$141</f>
        <v>0</v>
      </c>
      <c r="Q59" s="83">
        <f>RES_hhdet_in_new!Q$141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0</v>
      </c>
      <c r="D63" s="67">
        <f t="shared" ref="D63:Q63" si="4">D35-D49</f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0</v>
      </c>
      <c r="D65" s="67">
        <f t="shared" ref="D65:Q65" si="5">D37-D51</f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0</v>
      </c>
      <c r="D79" s="80">
        <f>RES_hhdet_numvin!D126</f>
        <v>0</v>
      </c>
      <c r="E79" s="80">
        <f>RES_hhdet_numvin!E126</f>
        <v>0</v>
      </c>
      <c r="F79" s="80">
        <f>RES_hhdet_numvin!F126</f>
        <v>0</v>
      </c>
      <c r="G79" s="80">
        <f>RES_hhdet_numvin!G126</f>
        <v>0</v>
      </c>
      <c r="H79" s="80">
        <f>RES_hhdet_numvin!H126</f>
        <v>0</v>
      </c>
      <c r="I79" s="80">
        <f>RES_hhdet_numvin!I126</f>
        <v>0</v>
      </c>
      <c r="J79" s="80">
        <f>RES_hhdet_numvin!J126</f>
        <v>0</v>
      </c>
      <c r="K79" s="80">
        <f>RES_hhdet_numvin!K126</f>
        <v>0</v>
      </c>
      <c r="L79" s="80">
        <f>RES_hhdet_numvin!L126</f>
        <v>0</v>
      </c>
      <c r="M79" s="80">
        <f>RES_hhdet_numvin!M126</f>
        <v>0</v>
      </c>
      <c r="N79" s="80">
        <f>RES_hhdet_numvin!N126</f>
        <v>0</v>
      </c>
      <c r="O79" s="80">
        <f>RES_hhdet_numvin!O126</f>
        <v>0</v>
      </c>
      <c r="P79" s="80">
        <f>RES_hhdet_numvin!P126</f>
        <v>0</v>
      </c>
      <c r="Q79" s="80">
        <f>RES_hhdet_numvin!Q126</f>
        <v>0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0</v>
      </c>
      <c r="L81" s="80">
        <f>RES_hhdet_numvin!L129</f>
        <v>0</v>
      </c>
      <c r="M81" s="80">
        <f>RES_hhdet_numvin!M129</f>
        <v>0</v>
      </c>
      <c r="N81" s="80">
        <f>RES_hhdet_numvin!N129</f>
        <v>0</v>
      </c>
      <c r="O81" s="80">
        <f>RES_hhdet_numvin!O129</f>
        <v>0</v>
      </c>
      <c r="P81" s="80">
        <f>RES_hhdet_numvin!P129</f>
        <v>0</v>
      </c>
      <c r="Q81" s="80">
        <f>RES_hhdet_numvin!Q129</f>
        <v>0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0</v>
      </c>
      <c r="D83" s="80">
        <f>RES_hhdet_numvin!D131</f>
        <v>0</v>
      </c>
      <c r="E83" s="80">
        <f>RES_hhdet_numvin!E131</f>
        <v>0</v>
      </c>
      <c r="F83" s="80">
        <f>RES_hhdet_numvin!F131</f>
        <v>0</v>
      </c>
      <c r="G83" s="80">
        <f>RES_hhdet_numvin!G131</f>
        <v>0</v>
      </c>
      <c r="H83" s="80">
        <f>RES_hhdet_numvin!H131</f>
        <v>0</v>
      </c>
      <c r="I83" s="80">
        <f>RES_hhdet_numvin!I131</f>
        <v>0</v>
      </c>
      <c r="J83" s="80">
        <f>RES_hhdet_numvin!J131</f>
        <v>0</v>
      </c>
      <c r="K83" s="80">
        <f>RES_hhdet_numvin!K131</f>
        <v>0</v>
      </c>
      <c r="L83" s="80">
        <f>RES_hhdet_numvin!L131</f>
        <v>0</v>
      </c>
      <c r="M83" s="80">
        <f>RES_hhdet_numvin!M131</f>
        <v>0</v>
      </c>
      <c r="N83" s="80">
        <f>RES_hhdet_numvin!N131</f>
        <v>0</v>
      </c>
      <c r="O83" s="80">
        <f>RES_hhdet_numvin!O131</f>
        <v>0</v>
      </c>
      <c r="P83" s="80">
        <f>RES_hhdet_numvin!P131</f>
        <v>0</v>
      </c>
      <c r="Q83" s="80">
        <f>RES_hhdet_numvin!Q131</f>
        <v>0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0</v>
      </c>
      <c r="G84" s="80">
        <f>RES_hhdet_numvin!G132</f>
        <v>0</v>
      </c>
      <c r="H84" s="80">
        <f>RES_hhdet_numvin!H132</f>
        <v>0</v>
      </c>
      <c r="I84" s="80">
        <f>RES_hhdet_numvin!I132</f>
        <v>0</v>
      </c>
      <c r="J84" s="80">
        <f>RES_hhdet_numvin!J132</f>
        <v>0</v>
      </c>
      <c r="K84" s="80">
        <f>RES_hhdet_numvin!K132</f>
        <v>0</v>
      </c>
      <c r="L84" s="80">
        <f>RES_hhdet_numvin!L132</f>
        <v>0</v>
      </c>
      <c r="M84" s="80">
        <f>RES_hhdet_numvin!M132</f>
        <v>0</v>
      </c>
      <c r="N84" s="80">
        <f>RES_hhdet_numvin!N132</f>
        <v>0</v>
      </c>
      <c r="O84" s="80">
        <f>RES_hhdet_numvin!O132</f>
        <v>0</v>
      </c>
      <c r="P84" s="80">
        <f>RES_hhdet_numvin!P132</f>
        <v>0</v>
      </c>
      <c r="Q84" s="80">
        <f>RES_hhdet_numvin!Q132</f>
        <v>0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0</v>
      </c>
      <c r="O85" s="80">
        <f>RES_hhdet_numvin!O135</f>
        <v>0</v>
      </c>
      <c r="P85" s="80">
        <f>RES_hhdet_numvin!P135</f>
        <v>0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0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0</v>
      </c>
      <c r="E88" s="80">
        <f>RES_hhdet_numvin!E140</f>
        <v>0</v>
      </c>
      <c r="F88" s="80">
        <f>RES_hhdet_numvin!F140</f>
        <v>0</v>
      </c>
      <c r="G88" s="80">
        <f>RES_hhdet_numvin!G140</f>
        <v>0</v>
      </c>
      <c r="H88" s="80">
        <f>RES_hhdet_numvin!H140</f>
        <v>0</v>
      </c>
      <c r="I88" s="80">
        <f>RES_hhdet_numvin!I140</f>
        <v>0</v>
      </c>
      <c r="J88" s="80">
        <f>RES_hhdet_numvin!J140</f>
        <v>0</v>
      </c>
      <c r="K88" s="80">
        <f>RES_hhdet_numvin!K140</f>
        <v>0</v>
      </c>
      <c r="L88" s="80">
        <f>RES_hhdet_numvin!L140</f>
        <v>0</v>
      </c>
      <c r="M88" s="80">
        <f>RES_hhdet_numvin!M140</f>
        <v>0</v>
      </c>
      <c r="N88" s="80">
        <f>RES_hhdet_numvin!N140</f>
        <v>0</v>
      </c>
      <c r="O88" s="80">
        <f>RES_hhdet_numvin!O140</f>
        <v>0</v>
      </c>
      <c r="P88" s="80">
        <f>RES_hhdet_numvin!P140</f>
        <v>0</v>
      </c>
      <c r="Q88" s="80">
        <f>RES_hhdet_numvin!Q140</f>
        <v>0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0</v>
      </c>
      <c r="D89" s="78">
        <f>RES_hhdet_numvin!D141</f>
        <v>0</v>
      </c>
      <c r="E89" s="78">
        <f>RES_hhdet_numvin!E141</f>
        <v>0</v>
      </c>
      <c r="F89" s="78">
        <f>RES_hhdet_numvin!F141</f>
        <v>0</v>
      </c>
      <c r="G89" s="78">
        <f>RES_hhdet_numvin!G141</f>
        <v>0</v>
      </c>
      <c r="H89" s="78">
        <f>RES_hhdet_numvin!H141</f>
        <v>0</v>
      </c>
      <c r="I89" s="78">
        <f>RES_hhdet_numvin!I141</f>
        <v>0</v>
      </c>
      <c r="J89" s="78">
        <f>RES_hhdet_numvin!J141</f>
        <v>0</v>
      </c>
      <c r="K89" s="78">
        <f>RES_hhdet_numvin!K141</f>
        <v>0</v>
      </c>
      <c r="L89" s="78">
        <f>RES_hhdet_numvin!L141</f>
        <v>0</v>
      </c>
      <c r="M89" s="78">
        <f>RES_hhdet_numvin!M141</f>
        <v>0</v>
      </c>
      <c r="N89" s="78">
        <f>RES_hhdet_numvin!N141</f>
        <v>0</v>
      </c>
      <c r="O89" s="78">
        <f>RES_hhdet_numvin!O141</f>
        <v>0</v>
      </c>
      <c r="P89" s="78">
        <f>RES_hhdet_numvin!P141</f>
        <v>0</v>
      </c>
      <c r="Q89" s="78">
        <f>RES_hhdet_numvin!Q141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149</v>
      </c>
      <c r="B95" s="156">
        <f>RES_hhdet_fec!B$126</f>
        <v>0</v>
      </c>
      <c r="C95" s="156">
        <f>RES_hhdet_fec!C$126</f>
        <v>0</v>
      </c>
      <c r="D95" s="156">
        <f>RES_hhdet_fec!D$126</f>
        <v>0</v>
      </c>
      <c r="E95" s="156">
        <f>RES_hhdet_fec!E$126</f>
        <v>0</v>
      </c>
      <c r="F95" s="156">
        <f>RES_hhdet_fec!F$126</f>
        <v>0</v>
      </c>
      <c r="G95" s="156">
        <f>RES_hhdet_fec!G$126</f>
        <v>0</v>
      </c>
      <c r="H95" s="156">
        <f>RES_hhdet_fec!H$126</f>
        <v>0</v>
      </c>
      <c r="I95" s="156">
        <f>RES_hhdet_fec!I$126</f>
        <v>0</v>
      </c>
      <c r="J95" s="156">
        <f>RES_hhdet_fec!J$126</f>
        <v>0</v>
      </c>
      <c r="K95" s="156">
        <f>RES_hhdet_fec!K$126</f>
        <v>0</v>
      </c>
      <c r="L95" s="156">
        <f>RES_hhdet_fec!L$126</f>
        <v>0</v>
      </c>
      <c r="M95" s="156">
        <f>RES_hhdet_fec!M$126</f>
        <v>0</v>
      </c>
      <c r="N95" s="156">
        <f>RES_hhdet_fec!N$126</f>
        <v>0</v>
      </c>
      <c r="O95" s="156">
        <f>RES_hhdet_fec!O$126</f>
        <v>0</v>
      </c>
      <c r="P95" s="156">
        <f>RES_hhdet_fec!P$126</f>
        <v>0</v>
      </c>
      <c r="Q95" s="156">
        <f>RES_hhdet_fec!Q$126</f>
        <v>0</v>
      </c>
    </row>
    <row r="96" spans="1:17" ht="12" customHeight="1" x14ac:dyDescent="0.25">
      <c r="A96" s="23" t="s">
        <v>60</v>
      </c>
      <c r="B96" s="156">
        <f>RES_hhdet_fec!B$127</f>
        <v>0</v>
      </c>
      <c r="C96" s="156">
        <f>RES_hhdet_fec!C$127</f>
        <v>0</v>
      </c>
      <c r="D96" s="156">
        <f>RES_hhdet_fec!D$127</f>
        <v>0</v>
      </c>
      <c r="E96" s="156">
        <f>RES_hhdet_fec!E$127</f>
        <v>0</v>
      </c>
      <c r="F96" s="156">
        <f>RES_hhdet_fec!F$127</f>
        <v>0</v>
      </c>
      <c r="G96" s="156">
        <f>RES_hhdet_fec!G$127</f>
        <v>0</v>
      </c>
      <c r="H96" s="156">
        <f>RES_hhdet_fec!H$127</f>
        <v>0</v>
      </c>
      <c r="I96" s="156">
        <f>RES_hhdet_fec!I$127</f>
        <v>0</v>
      </c>
      <c r="J96" s="156">
        <f>RES_hhdet_fec!J$127</f>
        <v>0</v>
      </c>
      <c r="K96" s="156">
        <f>RES_hhdet_fec!K$127</f>
        <v>0</v>
      </c>
      <c r="L96" s="156">
        <f>RES_hhdet_fec!L$127</f>
        <v>0</v>
      </c>
      <c r="M96" s="156">
        <f>RES_hhdet_fec!M$127</f>
        <v>0</v>
      </c>
      <c r="N96" s="156">
        <f>RES_hhdet_fec!N$127</f>
        <v>0</v>
      </c>
      <c r="O96" s="156">
        <f>RES_hhdet_fec!O$127</f>
        <v>0</v>
      </c>
      <c r="P96" s="156">
        <f>RES_hhdet_fec!P$127</f>
        <v>0</v>
      </c>
      <c r="Q96" s="156">
        <f>RES_hhdet_fec!Q$127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RES_hhdet_fec!B$129</f>
        <v>0</v>
      </c>
      <c r="C98" s="156">
        <f>RES_hhdet_fec!C$129</f>
        <v>0</v>
      </c>
      <c r="D98" s="156">
        <f>RES_hhdet_fec!D$129</f>
        <v>0</v>
      </c>
      <c r="E98" s="156">
        <f>RES_hhdet_fec!E$129</f>
        <v>0</v>
      </c>
      <c r="F98" s="156">
        <f>RES_hhdet_fec!F$129</f>
        <v>0</v>
      </c>
      <c r="G98" s="156">
        <f>RES_hhdet_fec!G$129</f>
        <v>0</v>
      </c>
      <c r="H98" s="156">
        <f>RES_hhdet_fec!H$129</f>
        <v>0</v>
      </c>
      <c r="I98" s="156">
        <f>RES_hhdet_fec!I$129</f>
        <v>0</v>
      </c>
      <c r="J98" s="156">
        <f>RES_hhdet_fec!J$129</f>
        <v>0</v>
      </c>
      <c r="K98" s="156">
        <f>RES_hhdet_fec!K$129</f>
        <v>0</v>
      </c>
      <c r="L98" s="156">
        <f>RES_hhdet_fec!L$129</f>
        <v>0</v>
      </c>
      <c r="M98" s="156">
        <f>RES_hhdet_fec!M$129</f>
        <v>0</v>
      </c>
      <c r="N98" s="156">
        <f>RES_hhdet_fec!N$129</f>
        <v>0</v>
      </c>
      <c r="O98" s="156">
        <f>RES_hhdet_fec!O$129</f>
        <v>0</v>
      </c>
      <c r="P98" s="156">
        <f>RES_hhdet_fec!P$129</f>
        <v>0</v>
      </c>
      <c r="Q98" s="156">
        <f>RES_hhdet_fec!Q$129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148</v>
      </c>
      <c r="B100" s="132">
        <f>RES_hhdet_fec!B$131</f>
        <v>0</v>
      </c>
      <c r="C100" s="132">
        <f>RES_hhdet_fec!C$131</f>
        <v>0</v>
      </c>
      <c r="D100" s="132">
        <f>RES_hhdet_fec!D$131</f>
        <v>0</v>
      </c>
      <c r="E100" s="132">
        <f>RES_hhdet_fec!E$131</f>
        <v>0</v>
      </c>
      <c r="F100" s="132">
        <f>RES_hhdet_fec!F$131</f>
        <v>0</v>
      </c>
      <c r="G100" s="132">
        <f>RES_hhdet_fec!G$131</f>
        <v>0</v>
      </c>
      <c r="H100" s="132">
        <f>RES_hhdet_fec!H$131</f>
        <v>0</v>
      </c>
      <c r="I100" s="132">
        <f>RES_hhdet_fec!I$131</f>
        <v>0</v>
      </c>
      <c r="J100" s="132">
        <f>RES_hhdet_fec!J$131</f>
        <v>0</v>
      </c>
      <c r="K100" s="132">
        <f>RES_hhdet_fec!K$131</f>
        <v>0</v>
      </c>
      <c r="L100" s="132">
        <f>RES_hhdet_fec!L$131</f>
        <v>0</v>
      </c>
      <c r="M100" s="132">
        <f>RES_hhdet_fec!M$131</f>
        <v>0</v>
      </c>
      <c r="N100" s="132">
        <f>RES_hhdet_fec!N$131</f>
        <v>0</v>
      </c>
      <c r="O100" s="132">
        <f>RES_hhdet_fec!O$131</f>
        <v>0</v>
      </c>
      <c r="P100" s="132">
        <f>RES_hhdet_fec!P$131</f>
        <v>0</v>
      </c>
      <c r="Q100" s="132">
        <f>RES_hhdet_fec!Q$131</f>
        <v>0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</v>
      </c>
      <c r="F102" s="165">
        <f>RES_hhdet_fec!F$133</f>
        <v>0</v>
      </c>
      <c r="G102" s="165">
        <f>RES_hhdet_fec!G$133</f>
        <v>0</v>
      </c>
      <c r="H102" s="165">
        <f>RES_hhdet_fec!H$133</f>
        <v>0</v>
      </c>
      <c r="I102" s="165">
        <f>RES_hhdet_fec!I$133</f>
        <v>0</v>
      </c>
      <c r="J102" s="165">
        <f>RES_hhdet_fec!J$133</f>
        <v>0</v>
      </c>
      <c r="K102" s="165">
        <f>RES_hhdet_fec!K$133</f>
        <v>0</v>
      </c>
      <c r="L102" s="165">
        <f>RES_hhdet_fec!L$133</f>
        <v>0</v>
      </c>
      <c r="M102" s="165">
        <f>RES_hhdet_fec!M$133</f>
        <v>0</v>
      </c>
      <c r="N102" s="165">
        <f>RES_hhdet_fec!N$133</f>
        <v>0</v>
      </c>
      <c r="O102" s="165">
        <f>RES_hhdet_fec!O$133</f>
        <v>0</v>
      </c>
      <c r="P102" s="165">
        <f>RES_hhdet_fec!P$133</f>
        <v>0</v>
      </c>
      <c r="Q102" s="165">
        <f>RES_hhdet_fec!Q$133</f>
        <v>0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</v>
      </c>
      <c r="F103" s="164">
        <f>RES_hhdet_fec!F$134</f>
        <v>0</v>
      </c>
      <c r="G103" s="164">
        <f>RES_hhdet_fec!G$134</f>
        <v>0</v>
      </c>
      <c r="H103" s="164">
        <f>RES_hhdet_fec!H$134</f>
        <v>0</v>
      </c>
      <c r="I103" s="164">
        <f>RES_hhdet_fec!I$134</f>
        <v>0</v>
      </c>
      <c r="J103" s="164">
        <f>RES_hhdet_fec!J$134</f>
        <v>0</v>
      </c>
      <c r="K103" s="164">
        <f>RES_hhdet_fec!K$134</f>
        <v>0</v>
      </c>
      <c r="L103" s="164">
        <f>RES_hhdet_fec!L$134</f>
        <v>0</v>
      </c>
      <c r="M103" s="164">
        <f>RES_hhdet_fec!M$134</f>
        <v>0</v>
      </c>
      <c r="N103" s="164">
        <f>RES_hhdet_fec!N$134</f>
        <v>0</v>
      </c>
      <c r="O103" s="164">
        <f>RES_hhdet_fec!O$134</f>
        <v>0</v>
      </c>
      <c r="P103" s="164">
        <f>RES_hhdet_fec!P$134</f>
        <v>0</v>
      </c>
      <c r="Q103" s="164">
        <f>RES_hhdet_fec!Q$134</f>
        <v>0</v>
      </c>
    </row>
    <row r="104" spans="1:17" ht="12" customHeight="1" x14ac:dyDescent="0.25">
      <c r="A104" s="163" t="s">
        <v>142</v>
      </c>
      <c r="B104" s="162">
        <f>RES_hhdet_fec!B$135</f>
        <v>0</v>
      </c>
      <c r="C104" s="162">
        <f>RES_hhdet_fec!C$135</f>
        <v>0</v>
      </c>
      <c r="D104" s="162">
        <f>RES_hhdet_fec!D$135</f>
        <v>0</v>
      </c>
      <c r="E104" s="162">
        <f>RES_hhdet_fec!E$135</f>
        <v>0</v>
      </c>
      <c r="F104" s="162">
        <f>RES_hhdet_fec!F$135</f>
        <v>0</v>
      </c>
      <c r="G104" s="162">
        <f>RES_hhdet_fec!G$135</f>
        <v>0</v>
      </c>
      <c r="H104" s="162">
        <f>RES_hhdet_fec!H$135</f>
        <v>0</v>
      </c>
      <c r="I104" s="162">
        <f>RES_hhdet_fec!I$135</f>
        <v>0</v>
      </c>
      <c r="J104" s="162">
        <f>RES_hhdet_fec!J$135</f>
        <v>0</v>
      </c>
      <c r="K104" s="162">
        <f>RES_hhdet_fec!K$135</f>
        <v>0</v>
      </c>
      <c r="L104" s="162">
        <f>RES_hhdet_fec!L$135</f>
        <v>0</v>
      </c>
      <c r="M104" s="162">
        <f>RES_hhdet_fec!M$135</f>
        <v>0</v>
      </c>
      <c r="N104" s="162">
        <f>RES_hhdet_fec!N$135</f>
        <v>0</v>
      </c>
      <c r="O104" s="162">
        <f>RES_hhdet_fec!O$135</f>
        <v>0</v>
      </c>
      <c r="P104" s="162">
        <f>RES_hhdet_fec!P$135</f>
        <v>0</v>
      </c>
      <c r="Q104" s="162">
        <f>RES_hhdet_fec!Q$135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0</v>
      </c>
      <c r="F106" s="156">
        <f>RES_hhdet_fec!F$137</f>
        <v>0</v>
      </c>
      <c r="G106" s="156">
        <f>RES_hhdet_fec!G$137</f>
        <v>0</v>
      </c>
      <c r="H106" s="156">
        <f>RES_hhdet_fec!H$137</f>
        <v>0</v>
      </c>
      <c r="I106" s="156">
        <f>RES_hhdet_fec!I$137</f>
        <v>0</v>
      </c>
      <c r="J106" s="156">
        <f>RES_hhdet_fec!J$137</f>
        <v>0</v>
      </c>
      <c r="K106" s="156">
        <f>RES_hhdet_fec!K$137</f>
        <v>0</v>
      </c>
      <c r="L106" s="156">
        <f>RES_hhdet_fec!L$137</f>
        <v>0</v>
      </c>
      <c r="M106" s="156">
        <f>RES_hhdet_fec!M$137</f>
        <v>0</v>
      </c>
      <c r="N106" s="156">
        <f>RES_hhdet_fec!N$137</f>
        <v>0</v>
      </c>
      <c r="O106" s="156">
        <f>RES_hhdet_fec!O$137</f>
        <v>0</v>
      </c>
      <c r="P106" s="156">
        <f>RES_hhdet_fec!P$137</f>
        <v>0</v>
      </c>
      <c r="Q106" s="156">
        <f>RES_hhdet_fec!Q$137</f>
        <v>0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0</v>
      </c>
      <c r="F107" s="156">
        <f>RES_hhdet_fec!F$138</f>
        <v>0</v>
      </c>
      <c r="G107" s="156">
        <f>RES_hhdet_fec!G$138</f>
        <v>0</v>
      </c>
      <c r="H107" s="156">
        <f>RES_hhdet_fec!H$138</f>
        <v>0</v>
      </c>
      <c r="I107" s="156">
        <f>RES_hhdet_fec!I$138</f>
        <v>0</v>
      </c>
      <c r="J107" s="156">
        <f>RES_hhdet_fec!J$138</f>
        <v>0</v>
      </c>
      <c r="K107" s="156">
        <f>RES_hhdet_fec!K$138</f>
        <v>0</v>
      </c>
      <c r="L107" s="156">
        <f>RES_hhdet_fec!L$138</f>
        <v>0</v>
      </c>
      <c r="M107" s="156">
        <f>RES_hhdet_fec!M$138</f>
        <v>0</v>
      </c>
      <c r="N107" s="156">
        <f>RES_hhdet_fec!N$138</f>
        <v>0</v>
      </c>
      <c r="O107" s="156">
        <f>RES_hhdet_fec!O$138</f>
        <v>0</v>
      </c>
      <c r="P107" s="156">
        <f>RES_hhdet_fec!P$138</f>
        <v>0</v>
      </c>
      <c r="Q107" s="156">
        <f>RES_hhdet_fec!Q$138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RES_hhdet_fec!B$140</f>
        <v>0</v>
      </c>
      <c r="C109" s="156">
        <f>RES_hhdet_fec!C$140</f>
        <v>0</v>
      </c>
      <c r="D109" s="156">
        <f>RES_hhdet_fec!D$140</f>
        <v>0</v>
      </c>
      <c r="E109" s="156">
        <f>RES_hhdet_fec!E$140</f>
        <v>0</v>
      </c>
      <c r="F109" s="156">
        <f>RES_hhdet_fec!F$140</f>
        <v>0</v>
      </c>
      <c r="G109" s="156">
        <f>RES_hhdet_fec!G$140</f>
        <v>0</v>
      </c>
      <c r="H109" s="156">
        <f>RES_hhdet_fec!H$140</f>
        <v>0</v>
      </c>
      <c r="I109" s="156">
        <f>RES_hhdet_fec!I$140</f>
        <v>0</v>
      </c>
      <c r="J109" s="156">
        <f>RES_hhdet_fec!J$140</f>
        <v>0</v>
      </c>
      <c r="K109" s="156">
        <f>RES_hhdet_fec!K$140</f>
        <v>0</v>
      </c>
      <c r="L109" s="156">
        <f>RES_hhdet_fec!L$140</f>
        <v>0</v>
      </c>
      <c r="M109" s="156">
        <f>RES_hhdet_fec!M$140</f>
        <v>0</v>
      </c>
      <c r="N109" s="156">
        <f>RES_hhdet_fec!N$140</f>
        <v>0</v>
      </c>
      <c r="O109" s="156">
        <f>RES_hhdet_fec!O$140</f>
        <v>0</v>
      </c>
      <c r="P109" s="156">
        <f>RES_hhdet_fec!P$140</f>
        <v>0</v>
      </c>
      <c r="Q109" s="156">
        <f>RES_hhdet_fec!Q$140</f>
        <v>0</v>
      </c>
    </row>
    <row r="110" spans="1:17" ht="12" customHeight="1" x14ac:dyDescent="0.25">
      <c r="A110" s="29" t="s">
        <v>140</v>
      </c>
      <c r="B110" s="57">
        <f>RES_hhdet_fec!B$141</f>
        <v>0</v>
      </c>
      <c r="C110" s="57">
        <f>RES_hhdet_fec!C$141</f>
        <v>0</v>
      </c>
      <c r="D110" s="57">
        <f>RES_hhdet_fec!D$141</f>
        <v>0</v>
      </c>
      <c r="E110" s="57">
        <f>RES_hhdet_fec!E$141</f>
        <v>0</v>
      </c>
      <c r="F110" s="57">
        <f>RES_hhdet_fec!F$141</f>
        <v>0</v>
      </c>
      <c r="G110" s="57">
        <f>RES_hhdet_fec!G$141</f>
        <v>0</v>
      </c>
      <c r="H110" s="57">
        <f>RES_hhdet_fec!H$141</f>
        <v>0</v>
      </c>
      <c r="I110" s="57">
        <f>RES_hhdet_fec!I$141</f>
        <v>0</v>
      </c>
      <c r="J110" s="57">
        <f>RES_hhdet_fec!J$141</f>
        <v>0</v>
      </c>
      <c r="K110" s="57">
        <f>RES_hhdet_fec!K$141</f>
        <v>0</v>
      </c>
      <c r="L110" s="57">
        <f>RES_hhdet_fec!L$141</f>
        <v>0</v>
      </c>
      <c r="M110" s="57">
        <f>RES_hhdet_fec!M$141</f>
        <v>0</v>
      </c>
      <c r="N110" s="57">
        <f>RES_hhdet_fec!N$141</f>
        <v>0</v>
      </c>
      <c r="O110" s="57">
        <f>RES_hhdet_fec!O$141</f>
        <v>0</v>
      </c>
      <c r="P110" s="57">
        <f>RES_hhdet_fec!P$141</f>
        <v>0</v>
      </c>
      <c r="Q110" s="57">
        <f>RES_hhdet_fec!Q$141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149</v>
      </c>
      <c r="B114" s="156">
        <f>RES_hhdet_tes!B$126</f>
        <v>0</v>
      </c>
      <c r="C114" s="156">
        <f>RES_hhdet_tes!C$126</f>
        <v>0</v>
      </c>
      <c r="D114" s="156">
        <f>RES_hhdet_tes!D$126</f>
        <v>0</v>
      </c>
      <c r="E114" s="156">
        <f>RES_hhdet_tes!E$126</f>
        <v>0</v>
      </c>
      <c r="F114" s="156">
        <f>RES_hhdet_tes!F$126</f>
        <v>0</v>
      </c>
      <c r="G114" s="156">
        <f>RES_hhdet_tes!G$126</f>
        <v>0</v>
      </c>
      <c r="H114" s="156">
        <f>RES_hhdet_tes!H$126</f>
        <v>0</v>
      </c>
      <c r="I114" s="156">
        <f>RES_hhdet_tes!I$126</f>
        <v>0</v>
      </c>
      <c r="J114" s="156">
        <f>RES_hhdet_tes!J$126</f>
        <v>0</v>
      </c>
      <c r="K114" s="156">
        <f>RES_hhdet_tes!K$126</f>
        <v>0</v>
      </c>
      <c r="L114" s="156">
        <f>RES_hhdet_tes!L$126</f>
        <v>0</v>
      </c>
      <c r="M114" s="156">
        <f>RES_hhdet_tes!M$126</f>
        <v>0</v>
      </c>
      <c r="N114" s="156">
        <f>RES_hhdet_tes!N$126</f>
        <v>0</v>
      </c>
      <c r="O114" s="156">
        <f>RES_hhdet_tes!O$126</f>
        <v>0</v>
      </c>
      <c r="P114" s="156">
        <f>RES_hhdet_tes!P$126</f>
        <v>0</v>
      </c>
      <c r="Q114" s="156">
        <f>RES_hhdet_tes!Q$126</f>
        <v>0</v>
      </c>
    </row>
    <row r="115" spans="1:17" ht="12" customHeight="1" x14ac:dyDescent="0.25">
      <c r="A115" s="23" t="s">
        <v>60</v>
      </c>
      <c r="B115" s="156">
        <f>RES_hhdet_tes!B$127</f>
        <v>0</v>
      </c>
      <c r="C115" s="156">
        <f>RES_hhdet_tes!C$127</f>
        <v>0</v>
      </c>
      <c r="D115" s="156">
        <f>RES_hhdet_tes!D$127</f>
        <v>0</v>
      </c>
      <c r="E115" s="156">
        <f>RES_hhdet_tes!E$127</f>
        <v>0</v>
      </c>
      <c r="F115" s="156">
        <f>RES_hhdet_tes!F$127</f>
        <v>0</v>
      </c>
      <c r="G115" s="156">
        <f>RES_hhdet_tes!G$127</f>
        <v>0</v>
      </c>
      <c r="H115" s="156">
        <f>RES_hhdet_tes!H$127</f>
        <v>0</v>
      </c>
      <c r="I115" s="156">
        <f>RES_hhdet_tes!I$127</f>
        <v>0</v>
      </c>
      <c r="J115" s="156">
        <f>RES_hhdet_tes!J$127</f>
        <v>0</v>
      </c>
      <c r="K115" s="156">
        <f>RES_hhdet_tes!K$127</f>
        <v>0</v>
      </c>
      <c r="L115" s="156">
        <f>RES_hhdet_tes!L$127</f>
        <v>0</v>
      </c>
      <c r="M115" s="156">
        <f>RES_hhdet_tes!M$127</f>
        <v>0</v>
      </c>
      <c r="N115" s="156">
        <f>RES_hhdet_tes!N$127</f>
        <v>0</v>
      </c>
      <c r="O115" s="156">
        <f>RES_hhdet_tes!O$127</f>
        <v>0</v>
      </c>
      <c r="P115" s="156">
        <f>RES_hhdet_tes!P$127</f>
        <v>0</v>
      </c>
      <c r="Q115" s="156">
        <f>RES_hhdet_tes!Q$127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RES_hhdet_tes!B$129</f>
        <v>0</v>
      </c>
      <c r="C117" s="156">
        <f>RES_hhdet_tes!C$129</f>
        <v>0</v>
      </c>
      <c r="D117" s="156">
        <f>RES_hhdet_tes!D$129</f>
        <v>0</v>
      </c>
      <c r="E117" s="156">
        <f>RES_hhdet_tes!E$129</f>
        <v>0</v>
      </c>
      <c r="F117" s="156">
        <f>RES_hhdet_tes!F$129</f>
        <v>0</v>
      </c>
      <c r="G117" s="156">
        <f>RES_hhdet_tes!G$129</f>
        <v>0</v>
      </c>
      <c r="H117" s="156">
        <f>RES_hhdet_tes!H$129</f>
        <v>0</v>
      </c>
      <c r="I117" s="156">
        <f>RES_hhdet_tes!I$129</f>
        <v>0</v>
      </c>
      <c r="J117" s="156">
        <f>RES_hhdet_tes!J$129</f>
        <v>0</v>
      </c>
      <c r="K117" s="156">
        <f>RES_hhdet_tes!K$129</f>
        <v>0</v>
      </c>
      <c r="L117" s="156">
        <f>RES_hhdet_tes!L$129</f>
        <v>0</v>
      </c>
      <c r="M117" s="156">
        <f>RES_hhdet_tes!M$129</f>
        <v>0</v>
      </c>
      <c r="N117" s="156">
        <f>RES_hhdet_tes!N$129</f>
        <v>0</v>
      </c>
      <c r="O117" s="156">
        <f>RES_hhdet_tes!O$129</f>
        <v>0</v>
      </c>
      <c r="P117" s="156">
        <f>RES_hhdet_tes!P$129</f>
        <v>0</v>
      </c>
      <c r="Q117" s="156">
        <f>RES_hhdet_tes!Q$129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148</v>
      </c>
      <c r="B119" s="132">
        <f>RES_hhdet_tes!B$131</f>
        <v>0</v>
      </c>
      <c r="C119" s="132">
        <f>RES_hhdet_tes!C$131</f>
        <v>0</v>
      </c>
      <c r="D119" s="132">
        <f>RES_hhdet_tes!D$131</f>
        <v>0</v>
      </c>
      <c r="E119" s="132">
        <f>RES_hhdet_tes!E$131</f>
        <v>0</v>
      </c>
      <c r="F119" s="132">
        <f>RES_hhdet_tes!F$131</f>
        <v>0</v>
      </c>
      <c r="G119" s="132">
        <f>RES_hhdet_tes!G$131</f>
        <v>0</v>
      </c>
      <c r="H119" s="132">
        <f>RES_hhdet_tes!H$131</f>
        <v>0</v>
      </c>
      <c r="I119" s="132">
        <f>RES_hhdet_tes!I$131</f>
        <v>0</v>
      </c>
      <c r="J119" s="132">
        <f>RES_hhdet_tes!J$131</f>
        <v>0</v>
      </c>
      <c r="K119" s="132">
        <f>RES_hhdet_tes!K$131</f>
        <v>0</v>
      </c>
      <c r="L119" s="132">
        <f>RES_hhdet_tes!L$131</f>
        <v>0</v>
      </c>
      <c r="M119" s="132">
        <f>RES_hhdet_tes!M$131</f>
        <v>0</v>
      </c>
      <c r="N119" s="132">
        <f>RES_hhdet_tes!N$131</f>
        <v>0</v>
      </c>
      <c r="O119" s="132">
        <f>RES_hhdet_tes!O$131</f>
        <v>0</v>
      </c>
      <c r="P119" s="132">
        <f>RES_hhdet_tes!P$131</f>
        <v>0</v>
      </c>
      <c r="Q119" s="132">
        <f>RES_hhdet_tes!Q$131</f>
        <v>0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</v>
      </c>
      <c r="F121" s="165">
        <f>RES_hhdet_tes!F$133</f>
        <v>0</v>
      </c>
      <c r="G121" s="165">
        <f>RES_hhdet_tes!G$133</f>
        <v>0</v>
      </c>
      <c r="H121" s="165">
        <f>RES_hhdet_tes!H$133</f>
        <v>0</v>
      </c>
      <c r="I121" s="165">
        <f>RES_hhdet_tes!I$133</f>
        <v>0</v>
      </c>
      <c r="J121" s="165">
        <f>RES_hhdet_tes!J$133</f>
        <v>0</v>
      </c>
      <c r="K121" s="165">
        <f>RES_hhdet_tes!K$133</f>
        <v>0</v>
      </c>
      <c r="L121" s="165">
        <f>RES_hhdet_tes!L$133</f>
        <v>0</v>
      </c>
      <c r="M121" s="165">
        <f>RES_hhdet_tes!M$133</f>
        <v>0</v>
      </c>
      <c r="N121" s="165">
        <f>RES_hhdet_tes!N$133</f>
        <v>0</v>
      </c>
      <c r="O121" s="165">
        <f>RES_hhdet_tes!O$133</f>
        <v>0</v>
      </c>
      <c r="P121" s="165">
        <f>RES_hhdet_tes!P$133</f>
        <v>0</v>
      </c>
      <c r="Q121" s="165">
        <f>RES_hhdet_tes!Q$133</f>
        <v>0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</v>
      </c>
      <c r="F122" s="164">
        <f>RES_hhdet_tes!F$134</f>
        <v>0</v>
      </c>
      <c r="G122" s="164">
        <f>RES_hhdet_tes!G$134</f>
        <v>0</v>
      </c>
      <c r="H122" s="164">
        <f>RES_hhdet_tes!H$134</f>
        <v>0</v>
      </c>
      <c r="I122" s="164">
        <f>RES_hhdet_tes!I$134</f>
        <v>0</v>
      </c>
      <c r="J122" s="164">
        <f>RES_hhdet_tes!J$134</f>
        <v>0</v>
      </c>
      <c r="K122" s="164">
        <f>RES_hhdet_tes!K$134</f>
        <v>0</v>
      </c>
      <c r="L122" s="164">
        <f>RES_hhdet_tes!L$134</f>
        <v>0</v>
      </c>
      <c r="M122" s="164">
        <f>RES_hhdet_tes!M$134</f>
        <v>0</v>
      </c>
      <c r="N122" s="164">
        <f>RES_hhdet_tes!N$134</f>
        <v>0</v>
      </c>
      <c r="O122" s="164">
        <f>RES_hhdet_tes!O$134</f>
        <v>0</v>
      </c>
      <c r="P122" s="164">
        <f>RES_hhdet_tes!P$134</f>
        <v>0</v>
      </c>
      <c r="Q122" s="164">
        <f>RES_hhdet_tes!Q$134</f>
        <v>0</v>
      </c>
    </row>
    <row r="123" spans="1:17" ht="12" customHeight="1" x14ac:dyDescent="0.25">
      <c r="A123" s="163" t="s">
        <v>142</v>
      </c>
      <c r="B123" s="162">
        <f>RES_hhdet_tes!B$135</f>
        <v>0</v>
      </c>
      <c r="C123" s="162">
        <f>RES_hhdet_tes!C$135</f>
        <v>0</v>
      </c>
      <c r="D123" s="162">
        <f>RES_hhdet_tes!D$135</f>
        <v>0</v>
      </c>
      <c r="E123" s="162">
        <f>RES_hhdet_tes!E$135</f>
        <v>0</v>
      </c>
      <c r="F123" s="162">
        <f>RES_hhdet_tes!F$135</f>
        <v>0</v>
      </c>
      <c r="G123" s="162">
        <f>RES_hhdet_tes!G$135</f>
        <v>0</v>
      </c>
      <c r="H123" s="162">
        <f>RES_hhdet_tes!H$135</f>
        <v>0</v>
      </c>
      <c r="I123" s="162">
        <f>RES_hhdet_tes!I$135</f>
        <v>0</v>
      </c>
      <c r="J123" s="162">
        <f>RES_hhdet_tes!J$135</f>
        <v>0</v>
      </c>
      <c r="K123" s="162">
        <f>RES_hhdet_tes!K$135</f>
        <v>0</v>
      </c>
      <c r="L123" s="162">
        <f>RES_hhdet_tes!L$135</f>
        <v>0</v>
      </c>
      <c r="M123" s="162">
        <f>RES_hhdet_tes!M$135</f>
        <v>0</v>
      </c>
      <c r="N123" s="162">
        <f>RES_hhdet_tes!N$135</f>
        <v>0</v>
      </c>
      <c r="O123" s="162">
        <f>RES_hhdet_tes!O$135</f>
        <v>0</v>
      </c>
      <c r="P123" s="162">
        <f>RES_hhdet_tes!P$135</f>
        <v>0</v>
      </c>
      <c r="Q123" s="162">
        <f>RES_hhdet_tes!Q$135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0</v>
      </c>
      <c r="F125" s="156">
        <f>RES_hhdet_tes!F$137</f>
        <v>0</v>
      </c>
      <c r="G125" s="156">
        <f>RES_hhdet_tes!G$137</f>
        <v>0</v>
      </c>
      <c r="H125" s="156">
        <f>RES_hhdet_tes!H$137</f>
        <v>0</v>
      </c>
      <c r="I125" s="156">
        <f>RES_hhdet_tes!I$137</f>
        <v>0</v>
      </c>
      <c r="J125" s="156">
        <f>RES_hhdet_tes!J$137</f>
        <v>0</v>
      </c>
      <c r="K125" s="156">
        <f>RES_hhdet_tes!K$137</f>
        <v>0</v>
      </c>
      <c r="L125" s="156">
        <f>RES_hhdet_tes!L$137</f>
        <v>0</v>
      </c>
      <c r="M125" s="156">
        <f>RES_hhdet_tes!M$137</f>
        <v>0</v>
      </c>
      <c r="N125" s="156">
        <f>RES_hhdet_tes!N$137</f>
        <v>0</v>
      </c>
      <c r="O125" s="156">
        <f>RES_hhdet_tes!O$137</f>
        <v>0</v>
      </c>
      <c r="P125" s="156">
        <f>RES_hhdet_tes!P$137</f>
        <v>0</v>
      </c>
      <c r="Q125" s="156">
        <f>RES_hhdet_tes!Q$137</f>
        <v>0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0</v>
      </c>
      <c r="F126" s="156">
        <f>RES_hhdet_tes!F$138</f>
        <v>0</v>
      </c>
      <c r="G126" s="156">
        <f>RES_hhdet_tes!G$138</f>
        <v>0</v>
      </c>
      <c r="H126" s="156">
        <f>RES_hhdet_tes!H$138</f>
        <v>0</v>
      </c>
      <c r="I126" s="156">
        <f>RES_hhdet_tes!I$138</f>
        <v>0</v>
      </c>
      <c r="J126" s="156">
        <f>RES_hhdet_tes!J$138</f>
        <v>0</v>
      </c>
      <c r="K126" s="156">
        <f>RES_hhdet_tes!K$138</f>
        <v>0</v>
      </c>
      <c r="L126" s="156">
        <f>RES_hhdet_tes!L$138</f>
        <v>0</v>
      </c>
      <c r="M126" s="156">
        <f>RES_hhdet_tes!M$138</f>
        <v>0</v>
      </c>
      <c r="N126" s="156">
        <f>RES_hhdet_tes!N$138</f>
        <v>0</v>
      </c>
      <c r="O126" s="156">
        <f>RES_hhdet_tes!O$138</f>
        <v>0</v>
      </c>
      <c r="P126" s="156">
        <f>RES_hhdet_tes!P$138</f>
        <v>0</v>
      </c>
      <c r="Q126" s="156">
        <f>RES_hhdet_tes!Q$138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RES_hhdet_tes!B$140</f>
        <v>0</v>
      </c>
      <c r="C128" s="156">
        <f>RES_hhdet_tes!C$140</f>
        <v>0</v>
      </c>
      <c r="D128" s="156">
        <f>RES_hhdet_tes!D$140</f>
        <v>0</v>
      </c>
      <c r="E128" s="156">
        <f>RES_hhdet_tes!E$140</f>
        <v>0</v>
      </c>
      <c r="F128" s="156">
        <f>RES_hhdet_tes!F$140</f>
        <v>0</v>
      </c>
      <c r="G128" s="156">
        <f>RES_hhdet_tes!G$140</f>
        <v>0</v>
      </c>
      <c r="H128" s="156">
        <f>RES_hhdet_tes!H$140</f>
        <v>0</v>
      </c>
      <c r="I128" s="156">
        <f>RES_hhdet_tes!I$140</f>
        <v>0</v>
      </c>
      <c r="J128" s="156">
        <f>RES_hhdet_tes!J$140</f>
        <v>0</v>
      </c>
      <c r="K128" s="156">
        <f>RES_hhdet_tes!K$140</f>
        <v>0</v>
      </c>
      <c r="L128" s="156">
        <f>RES_hhdet_tes!L$140</f>
        <v>0</v>
      </c>
      <c r="M128" s="156">
        <f>RES_hhdet_tes!M$140</f>
        <v>0</v>
      </c>
      <c r="N128" s="156">
        <f>RES_hhdet_tes!N$140</f>
        <v>0</v>
      </c>
      <c r="O128" s="156">
        <f>RES_hhdet_tes!O$140</f>
        <v>0</v>
      </c>
      <c r="P128" s="156">
        <f>RES_hhdet_tes!P$140</f>
        <v>0</v>
      </c>
      <c r="Q128" s="156">
        <f>RES_hhdet_tes!Q$140</f>
        <v>0</v>
      </c>
    </row>
    <row r="129" spans="1:17" ht="12" customHeight="1" x14ac:dyDescent="0.25">
      <c r="A129" s="29" t="s">
        <v>140</v>
      </c>
      <c r="B129" s="57">
        <f>RES_hhdet_tes!B$141</f>
        <v>0</v>
      </c>
      <c r="C129" s="57">
        <f>RES_hhdet_tes!C$141</f>
        <v>0</v>
      </c>
      <c r="D129" s="57">
        <f>RES_hhdet_tes!D$141</f>
        <v>0</v>
      </c>
      <c r="E129" s="57">
        <f>RES_hhdet_tes!E$141</f>
        <v>0</v>
      </c>
      <c r="F129" s="57">
        <f>RES_hhdet_tes!F$141</f>
        <v>0</v>
      </c>
      <c r="G129" s="57">
        <f>RES_hhdet_tes!G$141</f>
        <v>0</v>
      </c>
      <c r="H129" s="57">
        <f>RES_hhdet_tes!H$141</f>
        <v>0</v>
      </c>
      <c r="I129" s="57">
        <f>RES_hhdet_tes!I$141</f>
        <v>0</v>
      </c>
      <c r="J129" s="57">
        <f>RES_hhdet_tes!J$141</f>
        <v>0</v>
      </c>
      <c r="K129" s="57">
        <f>RES_hhdet_tes!K$141</f>
        <v>0</v>
      </c>
      <c r="L129" s="57">
        <f>RES_hhdet_tes!L$141</f>
        <v>0</v>
      </c>
      <c r="M129" s="57">
        <f>RES_hhdet_tes!M$141</f>
        <v>0</v>
      </c>
      <c r="N129" s="57">
        <f>RES_hhdet_tes!N$141</f>
        <v>0</v>
      </c>
      <c r="O129" s="57">
        <f>RES_hhdet_tes!O$141</f>
        <v>0</v>
      </c>
      <c r="P129" s="57">
        <f>RES_hhdet_tes!P$141</f>
        <v>0</v>
      </c>
      <c r="Q129" s="57">
        <f>RES_hhdet_tes!Q$141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149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148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RES_hhdet_emi!B$140</f>
        <v>0</v>
      </c>
      <c r="C166" s="156">
        <f>RES_hhdet_emi!C$140</f>
        <v>0</v>
      </c>
      <c r="D166" s="156">
        <f>RES_hhdet_emi!D$140</f>
        <v>0</v>
      </c>
      <c r="E166" s="156">
        <f>RES_hhdet_emi!E$140</f>
        <v>0</v>
      </c>
      <c r="F166" s="156">
        <f>RES_hhdet_emi!F$140</f>
        <v>0</v>
      </c>
      <c r="G166" s="156">
        <f>RES_hhdet_emi!G$140</f>
        <v>0</v>
      </c>
      <c r="H166" s="156">
        <f>RES_hhdet_emi!H$140</f>
        <v>0</v>
      </c>
      <c r="I166" s="156">
        <f>RES_hhdet_emi!I$140</f>
        <v>0</v>
      </c>
      <c r="J166" s="156">
        <f>RES_hhdet_emi!J$140</f>
        <v>0</v>
      </c>
      <c r="K166" s="156">
        <f>RES_hhdet_emi!K$140</f>
        <v>0</v>
      </c>
      <c r="L166" s="156">
        <f>RES_hhdet_emi!L$140</f>
        <v>0</v>
      </c>
      <c r="M166" s="156">
        <f>RES_hhdet_emi!M$140</f>
        <v>0</v>
      </c>
      <c r="N166" s="156">
        <f>RES_hhdet_emi!N$140</f>
        <v>0</v>
      </c>
      <c r="O166" s="156">
        <f>RES_hhdet_emi!O$140</f>
        <v>0</v>
      </c>
      <c r="P166" s="156">
        <f>RES_hhdet_emi!P$140</f>
        <v>0</v>
      </c>
      <c r="Q166" s="156">
        <f>RES_hhdet_emi!Q$140</f>
        <v>0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149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148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149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148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149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148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149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148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149</v>
      </c>
      <c r="B287" s="156"/>
      <c r="C287" s="156">
        <f>RES_hhdet_in_fec!C$126</f>
        <v>0</v>
      </c>
      <c r="D287" s="156">
        <f>RES_hhdet_in_fec!D$126</f>
        <v>0</v>
      </c>
      <c r="E287" s="156">
        <f>RES_hhdet_in_fec!E$126</f>
        <v>0</v>
      </c>
      <c r="F287" s="156">
        <f>RES_hhdet_in_fec!F$126</f>
        <v>0</v>
      </c>
      <c r="G287" s="156">
        <f>RES_hhdet_in_fec!G$126</f>
        <v>0</v>
      </c>
      <c r="H287" s="156">
        <f>RES_hhdet_in_fec!H$126</f>
        <v>0</v>
      </c>
      <c r="I287" s="156">
        <f>RES_hhdet_in_fec!I$126</f>
        <v>0</v>
      </c>
      <c r="J287" s="156">
        <f>RES_hhdet_in_fec!J$126</f>
        <v>0</v>
      </c>
      <c r="K287" s="156">
        <f>RES_hhdet_in_fec!K$126</f>
        <v>0</v>
      </c>
      <c r="L287" s="156">
        <f>RES_hhdet_in_fec!L$126</f>
        <v>0</v>
      </c>
      <c r="M287" s="156">
        <f>RES_hhdet_in_fec!M$126</f>
        <v>0</v>
      </c>
      <c r="N287" s="156">
        <f>RES_hhdet_in_fec!N$126</f>
        <v>0</v>
      </c>
      <c r="O287" s="156">
        <f>RES_hhdet_in_fec!O$126</f>
        <v>0</v>
      </c>
      <c r="P287" s="156">
        <f>RES_hhdet_in_fec!P$126</f>
        <v>0</v>
      </c>
      <c r="Q287" s="156">
        <f>RES_hhdet_in_fec!Q$126</f>
        <v>0</v>
      </c>
    </row>
    <row r="288" spans="1:17" ht="12" customHeight="1" x14ac:dyDescent="0.25">
      <c r="A288" s="23" t="s">
        <v>60</v>
      </c>
      <c r="B288" s="156"/>
      <c r="C288" s="156">
        <f>RES_hhdet_in_fec!C$127</f>
        <v>0</v>
      </c>
      <c r="D288" s="156">
        <f>RES_hhdet_in_fec!D$127</f>
        <v>0</v>
      </c>
      <c r="E288" s="156">
        <f>RES_hhdet_in_fec!E$127</f>
        <v>0</v>
      </c>
      <c r="F288" s="156">
        <f>RES_hhdet_in_fec!F$127</f>
        <v>0</v>
      </c>
      <c r="G288" s="156">
        <f>RES_hhdet_in_fec!G$127</f>
        <v>0</v>
      </c>
      <c r="H288" s="156">
        <f>RES_hhdet_in_fec!H$127</f>
        <v>0</v>
      </c>
      <c r="I288" s="156">
        <f>RES_hhdet_in_fec!I$127</f>
        <v>0</v>
      </c>
      <c r="J288" s="156">
        <f>RES_hhdet_in_fec!J$127</f>
        <v>0</v>
      </c>
      <c r="K288" s="156">
        <f>RES_hhdet_in_fec!K$127</f>
        <v>0</v>
      </c>
      <c r="L288" s="156">
        <f>RES_hhdet_in_fec!L$127</f>
        <v>0</v>
      </c>
      <c r="M288" s="156">
        <f>RES_hhdet_in_fec!M$127</f>
        <v>0</v>
      </c>
      <c r="N288" s="156">
        <f>RES_hhdet_in_fec!N$127</f>
        <v>0</v>
      </c>
      <c r="O288" s="156">
        <f>RES_hhdet_in_fec!O$127</f>
        <v>0</v>
      </c>
      <c r="P288" s="156">
        <f>RES_hhdet_in_fec!P$127</f>
        <v>0</v>
      </c>
      <c r="Q288" s="156">
        <f>RES_hhdet_in_fec!Q$127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RES_hhdet_in_fec!C$129</f>
        <v>0</v>
      </c>
      <c r="D290" s="156">
        <f>RES_hhdet_in_fec!D$129</f>
        <v>0</v>
      </c>
      <c r="E290" s="156">
        <f>RES_hhdet_in_fec!E$129</f>
        <v>0</v>
      </c>
      <c r="F290" s="156">
        <f>RES_hhdet_in_fec!F$129</f>
        <v>0</v>
      </c>
      <c r="G290" s="156">
        <f>RES_hhdet_in_fec!G$129</f>
        <v>0</v>
      </c>
      <c r="H290" s="156">
        <f>RES_hhdet_in_fec!H$129</f>
        <v>0</v>
      </c>
      <c r="I290" s="156">
        <f>RES_hhdet_in_fec!I$129</f>
        <v>0</v>
      </c>
      <c r="J290" s="156">
        <f>RES_hhdet_in_fec!J$129</f>
        <v>0</v>
      </c>
      <c r="K290" s="156">
        <f>RES_hhdet_in_fec!K$129</f>
        <v>0</v>
      </c>
      <c r="L290" s="156">
        <f>RES_hhdet_in_fec!L$129</f>
        <v>0</v>
      </c>
      <c r="M290" s="156">
        <f>RES_hhdet_in_fec!M$129</f>
        <v>0</v>
      </c>
      <c r="N290" s="156">
        <f>RES_hhdet_in_fec!N$129</f>
        <v>0</v>
      </c>
      <c r="O290" s="156">
        <f>RES_hhdet_in_fec!O$129</f>
        <v>0</v>
      </c>
      <c r="P290" s="156">
        <f>RES_hhdet_in_fec!P$129</f>
        <v>0</v>
      </c>
      <c r="Q290" s="156">
        <f>RES_hhdet_in_fec!Q$129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148</v>
      </c>
      <c r="B292" s="132"/>
      <c r="C292" s="132">
        <f>RES_hhdet_in_fec!C$131</f>
        <v>0</v>
      </c>
      <c r="D292" s="132">
        <f>RES_hhdet_in_fec!D$131</f>
        <v>0</v>
      </c>
      <c r="E292" s="132">
        <f>RES_hhdet_in_fec!E$131</f>
        <v>0</v>
      </c>
      <c r="F292" s="132">
        <f>RES_hhdet_in_fec!F$131</f>
        <v>0</v>
      </c>
      <c r="G292" s="132">
        <f>RES_hhdet_in_fec!G$131</f>
        <v>0</v>
      </c>
      <c r="H292" s="132">
        <f>RES_hhdet_in_fec!H$131</f>
        <v>0</v>
      </c>
      <c r="I292" s="132">
        <f>RES_hhdet_in_fec!I$131</f>
        <v>0</v>
      </c>
      <c r="J292" s="132">
        <f>RES_hhdet_in_fec!J$131</f>
        <v>0</v>
      </c>
      <c r="K292" s="132">
        <f>RES_hhdet_in_fec!K$131</f>
        <v>0</v>
      </c>
      <c r="L292" s="132">
        <f>RES_hhdet_in_fec!L$131</f>
        <v>0</v>
      </c>
      <c r="M292" s="132">
        <f>RES_hhdet_in_fec!M$131</f>
        <v>0</v>
      </c>
      <c r="N292" s="132">
        <f>RES_hhdet_in_fec!N$131</f>
        <v>0</v>
      </c>
      <c r="O292" s="132">
        <f>RES_hhdet_in_fec!O$131</f>
        <v>0</v>
      </c>
      <c r="P292" s="132">
        <f>RES_hhdet_in_fec!P$131</f>
        <v>0</v>
      </c>
      <c r="Q292" s="132">
        <f>RES_hhdet_in_fec!Q$131</f>
        <v>0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</v>
      </c>
      <c r="F294" s="165">
        <f>RES_hhdet_in_fec!F$133</f>
        <v>0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0</v>
      </c>
      <c r="L294" s="165">
        <f>RES_hhdet_in_fec!L$133</f>
        <v>0</v>
      </c>
      <c r="M294" s="165">
        <f>RES_hhdet_in_fec!M$133</f>
        <v>0</v>
      </c>
      <c r="N294" s="165">
        <f>RES_hhdet_in_fec!N$133</f>
        <v>0</v>
      </c>
      <c r="O294" s="165">
        <f>RES_hhdet_in_fec!O$133</f>
        <v>0</v>
      </c>
      <c r="P294" s="165">
        <f>RES_hhdet_in_fec!P$133</f>
        <v>0</v>
      </c>
      <c r="Q294" s="165">
        <f>RES_hhdet_in_fec!Q$133</f>
        <v>0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</v>
      </c>
      <c r="F295" s="164">
        <f>RES_hhdet_in_fec!F$134</f>
        <v>0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0</v>
      </c>
      <c r="L295" s="164">
        <f>RES_hhdet_in_fec!L$134</f>
        <v>0</v>
      </c>
      <c r="M295" s="164">
        <f>RES_hhdet_in_fec!M$134</f>
        <v>0</v>
      </c>
      <c r="N295" s="164">
        <f>RES_hhdet_in_fec!N$134</f>
        <v>0</v>
      </c>
      <c r="O295" s="164">
        <f>RES_hhdet_in_fec!O$134</f>
        <v>0</v>
      </c>
      <c r="P295" s="164">
        <f>RES_hhdet_in_fec!P$134</f>
        <v>0</v>
      </c>
      <c r="Q295" s="164">
        <f>RES_hhdet_in_fec!Q$134</f>
        <v>0</v>
      </c>
    </row>
    <row r="296" spans="1:17" ht="12" customHeight="1" x14ac:dyDescent="0.25">
      <c r="A296" s="163" t="s">
        <v>142</v>
      </c>
      <c r="B296" s="162"/>
      <c r="C296" s="162">
        <f>RES_hhdet_in_fec!C$135</f>
        <v>0</v>
      </c>
      <c r="D296" s="162">
        <f>RES_hhdet_in_fec!D$135</f>
        <v>0</v>
      </c>
      <c r="E296" s="162">
        <f>RES_hhdet_in_fec!E$135</f>
        <v>0</v>
      </c>
      <c r="F296" s="162">
        <f>RES_hhdet_in_fec!F$135</f>
        <v>0</v>
      </c>
      <c r="G296" s="162">
        <f>RES_hhdet_in_fec!G$135</f>
        <v>0</v>
      </c>
      <c r="H296" s="162">
        <f>RES_hhdet_in_fec!H$135</f>
        <v>0</v>
      </c>
      <c r="I296" s="162">
        <f>RES_hhdet_in_fec!I$135</f>
        <v>0</v>
      </c>
      <c r="J296" s="162">
        <f>RES_hhdet_in_fec!J$135</f>
        <v>0</v>
      </c>
      <c r="K296" s="162">
        <f>RES_hhdet_in_fec!K$135</f>
        <v>0</v>
      </c>
      <c r="L296" s="162">
        <f>RES_hhdet_in_fec!L$135</f>
        <v>0</v>
      </c>
      <c r="M296" s="162">
        <f>RES_hhdet_in_fec!M$135</f>
        <v>0</v>
      </c>
      <c r="N296" s="162">
        <f>RES_hhdet_in_fec!N$135</f>
        <v>0</v>
      </c>
      <c r="O296" s="162">
        <f>RES_hhdet_in_fec!O$135</f>
        <v>0</v>
      </c>
      <c r="P296" s="162">
        <f>RES_hhdet_in_fec!P$135</f>
        <v>0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0</v>
      </c>
      <c r="P298" s="156">
        <f>RES_hhdet_in_fec!P$137</f>
        <v>0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0</v>
      </c>
      <c r="P299" s="156">
        <f>RES_hhdet_in_fec!P$138</f>
        <v>0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</v>
      </c>
      <c r="D302" s="57">
        <f>RES_hhdet_in_fec!D$141</f>
        <v>0</v>
      </c>
      <c r="E302" s="57">
        <f>RES_hhdet_in_fec!E$141</f>
        <v>0</v>
      </c>
      <c r="F302" s="57">
        <f>RES_hhdet_in_fec!F$141</f>
        <v>0</v>
      </c>
      <c r="G302" s="57">
        <f>RES_hhdet_in_fec!G$141</f>
        <v>0</v>
      </c>
      <c r="H302" s="57">
        <f>RES_hhdet_in_fec!H$141</f>
        <v>0</v>
      </c>
      <c r="I302" s="57">
        <f>RES_hhdet_in_fec!I$141</f>
        <v>0</v>
      </c>
      <c r="J302" s="57">
        <f>RES_hhdet_in_fec!J$141</f>
        <v>0</v>
      </c>
      <c r="K302" s="57">
        <f>RES_hhdet_in_fec!K$141</f>
        <v>0</v>
      </c>
      <c r="L302" s="57">
        <f>RES_hhdet_in_fec!L$141</f>
        <v>0</v>
      </c>
      <c r="M302" s="57">
        <f>RES_hhdet_in_fec!M$141</f>
        <v>0</v>
      </c>
      <c r="N302" s="57">
        <f>RES_hhdet_in_fec!N$141</f>
        <v>0</v>
      </c>
      <c r="O302" s="57">
        <f>RES_hhdet_in_fec!O$141</f>
        <v>0</v>
      </c>
      <c r="P302" s="57">
        <f>RES_hhdet_in_fec!P$141</f>
        <v>0</v>
      </c>
      <c r="Q302" s="57">
        <f>RES_hhdet_in_fec!Q$141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149</v>
      </c>
      <c r="B306" s="156"/>
      <c r="C306" s="156">
        <f>RES_hhdet_in_tes!C$126</f>
        <v>0</v>
      </c>
      <c r="D306" s="156">
        <f>RES_hhdet_in_tes!D$126</f>
        <v>0</v>
      </c>
      <c r="E306" s="156">
        <f>RES_hhdet_in_tes!E$126</f>
        <v>0</v>
      </c>
      <c r="F306" s="156">
        <f>RES_hhdet_in_tes!F$126</f>
        <v>0</v>
      </c>
      <c r="G306" s="156">
        <f>RES_hhdet_in_tes!G$126</f>
        <v>0</v>
      </c>
      <c r="H306" s="156">
        <f>RES_hhdet_in_tes!H$126</f>
        <v>0</v>
      </c>
      <c r="I306" s="156">
        <f>RES_hhdet_in_tes!I$126</f>
        <v>0</v>
      </c>
      <c r="J306" s="156">
        <f>RES_hhdet_in_tes!J$126</f>
        <v>0</v>
      </c>
      <c r="K306" s="156">
        <f>RES_hhdet_in_tes!K$126</f>
        <v>0</v>
      </c>
      <c r="L306" s="156">
        <f>RES_hhdet_in_tes!L$126</f>
        <v>0</v>
      </c>
      <c r="M306" s="156">
        <f>RES_hhdet_in_tes!M$126</f>
        <v>0</v>
      </c>
      <c r="N306" s="156">
        <f>RES_hhdet_in_tes!N$126</f>
        <v>0</v>
      </c>
      <c r="O306" s="156">
        <f>RES_hhdet_in_tes!O$126</f>
        <v>0</v>
      </c>
      <c r="P306" s="156">
        <f>RES_hhdet_in_tes!P$126</f>
        <v>0</v>
      </c>
      <c r="Q306" s="156">
        <f>RES_hhdet_in_tes!Q$126</f>
        <v>0</v>
      </c>
    </row>
    <row r="307" spans="1:17" ht="12" customHeight="1" x14ac:dyDescent="0.25">
      <c r="A307" s="23" t="s">
        <v>60</v>
      </c>
      <c r="B307" s="156"/>
      <c r="C307" s="156">
        <f>RES_hhdet_in_tes!C$127</f>
        <v>0</v>
      </c>
      <c r="D307" s="156">
        <f>RES_hhdet_in_tes!D$127</f>
        <v>0</v>
      </c>
      <c r="E307" s="156">
        <f>RES_hhdet_in_tes!E$127</f>
        <v>0</v>
      </c>
      <c r="F307" s="156">
        <f>RES_hhdet_in_tes!F$127</f>
        <v>0</v>
      </c>
      <c r="G307" s="156">
        <f>RES_hhdet_in_tes!G$127</f>
        <v>0</v>
      </c>
      <c r="H307" s="156">
        <f>RES_hhdet_in_tes!H$127</f>
        <v>0</v>
      </c>
      <c r="I307" s="156">
        <f>RES_hhdet_in_tes!I$127</f>
        <v>0</v>
      </c>
      <c r="J307" s="156">
        <f>RES_hhdet_in_tes!J$127</f>
        <v>0</v>
      </c>
      <c r="K307" s="156">
        <f>RES_hhdet_in_tes!K$127</f>
        <v>0</v>
      </c>
      <c r="L307" s="156">
        <f>RES_hhdet_in_tes!L$127</f>
        <v>0</v>
      </c>
      <c r="M307" s="156">
        <f>RES_hhdet_in_tes!M$127</f>
        <v>0</v>
      </c>
      <c r="N307" s="156">
        <f>RES_hhdet_in_tes!N$127</f>
        <v>0</v>
      </c>
      <c r="O307" s="156">
        <f>RES_hhdet_in_tes!O$127</f>
        <v>0</v>
      </c>
      <c r="P307" s="156">
        <f>RES_hhdet_in_tes!P$127</f>
        <v>0</v>
      </c>
      <c r="Q307" s="156">
        <f>RES_hhdet_in_tes!Q$127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RES_hhdet_in_tes!C$129</f>
        <v>0</v>
      </c>
      <c r="D309" s="156">
        <f>RES_hhdet_in_tes!D$129</f>
        <v>0</v>
      </c>
      <c r="E309" s="156">
        <f>RES_hhdet_in_tes!E$129</f>
        <v>0</v>
      </c>
      <c r="F309" s="156">
        <f>RES_hhdet_in_tes!F$129</f>
        <v>0</v>
      </c>
      <c r="G309" s="156">
        <f>RES_hhdet_in_tes!G$129</f>
        <v>0</v>
      </c>
      <c r="H309" s="156">
        <f>RES_hhdet_in_tes!H$129</f>
        <v>0</v>
      </c>
      <c r="I309" s="156">
        <f>RES_hhdet_in_tes!I$129</f>
        <v>0</v>
      </c>
      <c r="J309" s="156">
        <f>RES_hhdet_in_tes!J$129</f>
        <v>0</v>
      </c>
      <c r="K309" s="156">
        <f>RES_hhdet_in_tes!K$129</f>
        <v>0</v>
      </c>
      <c r="L309" s="156">
        <f>RES_hhdet_in_tes!L$129</f>
        <v>0</v>
      </c>
      <c r="M309" s="156">
        <f>RES_hhdet_in_tes!M$129</f>
        <v>0</v>
      </c>
      <c r="N309" s="156">
        <f>RES_hhdet_in_tes!N$129</f>
        <v>0</v>
      </c>
      <c r="O309" s="156">
        <f>RES_hhdet_in_tes!O$129</f>
        <v>0</v>
      </c>
      <c r="P309" s="156">
        <f>RES_hhdet_in_tes!P$129</f>
        <v>0</v>
      </c>
      <c r="Q309" s="156">
        <f>RES_hhdet_in_tes!Q$129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148</v>
      </c>
      <c r="B311" s="132"/>
      <c r="C311" s="132">
        <f>RES_hhdet_in_tes!C$131</f>
        <v>0</v>
      </c>
      <c r="D311" s="132">
        <f>RES_hhdet_in_tes!D$131</f>
        <v>0</v>
      </c>
      <c r="E311" s="132">
        <f>RES_hhdet_in_tes!E$131</f>
        <v>0</v>
      </c>
      <c r="F311" s="132">
        <f>RES_hhdet_in_tes!F$131</f>
        <v>0</v>
      </c>
      <c r="G311" s="132">
        <f>RES_hhdet_in_tes!G$131</f>
        <v>0</v>
      </c>
      <c r="H311" s="132">
        <f>RES_hhdet_in_tes!H$131</f>
        <v>0</v>
      </c>
      <c r="I311" s="132">
        <f>RES_hhdet_in_tes!I$131</f>
        <v>0</v>
      </c>
      <c r="J311" s="132">
        <f>RES_hhdet_in_tes!J$131</f>
        <v>0</v>
      </c>
      <c r="K311" s="132">
        <f>RES_hhdet_in_tes!K$131</f>
        <v>0</v>
      </c>
      <c r="L311" s="132">
        <f>RES_hhdet_in_tes!L$131</f>
        <v>0</v>
      </c>
      <c r="M311" s="132">
        <f>RES_hhdet_in_tes!M$131</f>
        <v>0</v>
      </c>
      <c r="N311" s="132">
        <f>RES_hhdet_in_tes!N$131</f>
        <v>0</v>
      </c>
      <c r="O311" s="132">
        <f>RES_hhdet_in_tes!O$131</f>
        <v>0</v>
      </c>
      <c r="P311" s="132">
        <f>RES_hhdet_in_tes!P$131</f>
        <v>0</v>
      </c>
      <c r="Q311" s="132">
        <f>RES_hhdet_in_tes!Q$131</f>
        <v>0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</v>
      </c>
      <c r="F313" s="165">
        <f>RES_hhdet_in_tes!F$133</f>
        <v>0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0</v>
      </c>
      <c r="L313" s="165">
        <f>RES_hhdet_in_tes!L$133</f>
        <v>0</v>
      </c>
      <c r="M313" s="165">
        <f>RES_hhdet_in_tes!M$133</f>
        <v>0</v>
      </c>
      <c r="N313" s="165">
        <f>RES_hhdet_in_tes!N$133</f>
        <v>0</v>
      </c>
      <c r="O313" s="165">
        <f>RES_hhdet_in_tes!O$133</f>
        <v>0</v>
      </c>
      <c r="P313" s="165">
        <f>RES_hhdet_in_tes!P$133</f>
        <v>0</v>
      </c>
      <c r="Q313" s="165">
        <f>RES_hhdet_in_tes!Q$133</f>
        <v>0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</v>
      </c>
      <c r="F314" s="164">
        <f>RES_hhdet_in_tes!F$134</f>
        <v>0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0</v>
      </c>
      <c r="L314" s="164">
        <f>RES_hhdet_in_tes!L$134</f>
        <v>0</v>
      </c>
      <c r="M314" s="164">
        <f>RES_hhdet_in_tes!M$134</f>
        <v>0</v>
      </c>
      <c r="N314" s="164">
        <f>RES_hhdet_in_tes!N$134</f>
        <v>0</v>
      </c>
      <c r="O314" s="164">
        <f>RES_hhdet_in_tes!O$134</f>
        <v>0</v>
      </c>
      <c r="P314" s="164">
        <f>RES_hhdet_in_tes!P$134</f>
        <v>0</v>
      </c>
      <c r="Q314" s="164">
        <f>RES_hhdet_in_tes!Q$134</f>
        <v>0</v>
      </c>
    </row>
    <row r="315" spans="1:17" ht="12" customHeight="1" x14ac:dyDescent="0.25">
      <c r="A315" s="163" t="s">
        <v>142</v>
      </c>
      <c r="B315" s="162"/>
      <c r="C315" s="162">
        <f>RES_hhdet_in_tes!C$135</f>
        <v>0</v>
      </c>
      <c r="D315" s="162">
        <f>RES_hhdet_in_tes!D$135</f>
        <v>0</v>
      </c>
      <c r="E315" s="162">
        <f>RES_hhdet_in_tes!E$135</f>
        <v>0</v>
      </c>
      <c r="F315" s="162">
        <f>RES_hhdet_in_tes!F$135</f>
        <v>0</v>
      </c>
      <c r="G315" s="162">
        <f>RES_hhdet_in_tes!G$135</f>
        <v>0</v>
      </c>
      <c r="H315" s="162">
        <f>RES_hhdet_in_tes!H$135</f>
        <v>0</v>
      </c>
      <c r="I315" s="162">
        <f>RES_hhdet_in_tes!I$135</f>
        <v>0</v>
      </c>
      <c r="J315" s="162">
        <f>RES_hhdet_in_tes!J$135</f>
        <v>0</v>
      </c>
      <c r="K315" s="162">
        <f>RES_hhdet_in_tes!K$135</f>
        <v>0</v>
      </c>
      <c r="L315" s="162">
        <f>RES_hhdet_in_tes!L$135</f>
        <v>0</v>
      </c>
      <c r="M315" s="162">
        <f>RES_hhdet_in_tes!M$135</f>
        <v>0</v>
      </c>
      <c r="N315" s="162">
        <f>RES_hhdet_in_tes!N$135</f>
        <v>0</v>
      </c>
      <c r="O315" s="162">
        <f>RES_hhdet_in_tes!O$135</f>
        <v>0</v>
      </c>
      <c r="P315" s="162">
        <f>RES_hhdet_in_tes!P$135</f>
        <v>0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0</v>
      </c>
      <c r="P317" s="156">
        <f>RES_hhdet_in_tes!P$137</f>
        <v>0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0</v>
      </c>
      <c r="P318" s="156">
        <f>RES_hhdet_in_tes!P$138</f>
        <v>0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</v>
      </c>
      <c r="D321" s="57">
        <f>RES_hhdet_in_tes!D$141</f>
        <v>0</v>
      </c>
      <c r="E321" s="57">
        <f>RES_hhdet_in_tes!E$141</f>
        <v>0</v>
      </c>
      <c r="F321" s="57">
        <f>RES_hhdet_in_tes!F$141</f>
        <v>0</v>
      </c>
      <c r="G321" s="57">
        <f>RES_hhdet_in_tes!G$141</f>
        <v>0</v>
      </c>
      <c r="H321" s="57">
        <f>RES_hhdet_in_tes!H$141</f>
        <v>0</v>
      </c>
      <c r="I321" s="57">
        <f>RES_hhdet_in_tes!I$141</f>
        <v>0</v>
      </c>
      <c r="J321" s="57">
        <f>RES_hhdet_in_tes!J$141</f>
        <v>0</v>
      </c>
      <c r="K321" s="57">
        <f>RES_hhdet_in_tes!K$141</f>
        <v>0</v>
      </c>
      <c r="L321" s="57">
        <f>RES_hhdet_in_tes!L$141</f>
        <v>0</v>
      </c>
      <c r="M321" s="57">
        <f>RES_hhdet_in_tes!M$141</f>
        <v>0</v>
      </c>
      <c r="N321" s="57">
        <f>RES_hhdet_in_tes!N$141</f>
        <v>0</v>
      </c>
      <c r="O321" s="57">
        <f>RES_hhdet_in_tes!O$141</f>
        <v>0</v>
      </c>
      <c r="P321" s="57">
        <f>RES_hhdet_in_tes!P$141</f>
        <v>0</v>
      </c>
      <c r="Q321" s="57">
        <f>RES_hhdet_in_tes!Q$141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149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148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0</v>
      </c>
      <c r="D361" s="168">
        <f t="shared" ref="D361:Q361" si="94">SUM(D362,D365,D367,D376)</f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>SUM(C363:C364)</f>
        <v>0</v>
      </c>
      <c r="D362" s="157">
        <f t="shared" ref="D362:Q362" si="95">SUM(D363:D364)</f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>C366</f>
        <v>0</v>
      </c>
      <c r="D365" s="157">
        <f t="shared" ref="D365:Q365" si="97">D366</f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0</v>
      </c>
      <c r="D367" s="157">
        <f t="shared" ref="D367:Q367" si="98">IF(D291=0,0,D291/0.086*1000000/SUM(D$53:D$56))</f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0</v>
      </c>
      <c r="D368" s="132">
        <f t="shared" ref="D368:Q368" si="99">IF(D292=0,0,D292/0.086*1000000/D$53)</f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0</v>
      </c>
      <c r="D372" s="162">
        <f t="shared" ref="D372:Q372" si="102">IF(D296=0,0,D296/0.086*1000000/D$55)</f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0</v>
      </c>
      <c r="D376" s="157">
        <f t="shared" ref="D376:Q376" si="105">IF(D300=0,0,D300/0.086*1000000/SUM(D$58:D$59))</f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0</v>
      </c>
      <c r="D378" s="57">
        <f t="shared" ref="D378:Q378" si="107">IF(D302=0,0,D302/0.086*1000000/D$59)</f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149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148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149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148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5460</v>
      </c>
      <c r="C5" s="151">
        <f>RES_hhdet_num!C$143</f>
        <v>6899</v>
      </c>
      <c r="D5" s="151">
        <f>RES_hhdet_num!D$143</f>
        <v>7693.9999999999991</v>
      </c>
      <c r="E5" s="151">
        <f>RES_hhdet_num!E$143</f>
        <v>10855</v>
      </c>
      <c r="F5" s="151">
        <f>RES_hhdet_num!F$143</f>
        <v>10949.000000000002</v>
      </c>
      <c r="G5" s="151">
        <f>RES_hhdet_num!G$143</f>
        <v>11183.000000000002</v>
      </c>
      <c r="H5" s="151">
        <f>RES_hhdet_num!H$143</f>
        <v>12728</v>
      </c>
      <c r="I5" s="151">
        <f>RES_hhdet_num!I$143</f>
        <v>14226.000000000005</v>
      </c>
      <c r="J5" s="151">
        <f>RES_hhdet_num!J$143</f>
        <v>16675.000000000011</v>
      </c>
      <c r="K5" s="151">
        <f>RES_hhdet_num!K$143</f>
        <v>16832.000000000011</v>
      </c>
      <c r="L5" s="151">
        <f>RES_hhdet_num!L$143</f>
        <v>17566.000000000007</v>
      </c>
      <c r="M5" s="151">
        <f>RES_hhdet_num!M$143</f>
        <v>17980.000000000011</v>
      </c>
      <c r="N5" s="151">
        <f>RES_hhdet_num!N$143</f>
        <v>18755</v>
      </c>
      <c r="O5" s="151">
        <f>RES_hhdet_num!O$143</f>
        <v>20493.000000000007</v>
      </c>
      <c r="P5" s="151">
        <f>RES_hhdet_num!P$143</f>
        <v>22463.000000000007</v>
      </c>
      <c r="Q5" s="151">
        <f>RES_hhdet_num!Q$143</f>
        <v>24734.999999999993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5460</v>
      </c>
      <c r="C7" s="67">
        <f>RES_hhdet_num!C$145</f>
        <v>6899</v>
      </c>
      <c r="D7" s="67">
        <f>RES_hhdet_num!D$145</f>
        <v>7693.9999999999991</v>
      </c>
      <c r="E7" s="67">
        <f>RES_hhdet_num!E$145</f>
        <v>10855</v>
      </c>
      <c r="F7" s="67">
        <f>RES_hhdet_num!F$145</f>
        <v>10949.000000000002</v>
      </c>
      <c r="G7" s="67">
        <f>RES_hhdet_num!G$145</f>
        <v>11183.000000000002</v>
      </c>
      <c r="H7" s="67">
        <f>RES_hhdet_num!H$145</f>
        <v>12728</v>
      </c>
      <c r="I7" s="67">
        <f>RES_hhdet_num!I$145</f>
        <v>14226.000000000005</v>
      </c>
      <c r="J7" s="67">
        <f>RES_hhdet_num!J$145</f>
        <v>16675.000000000011</v>
      </c>
      <c r="K7" s="67">
        <f>RES_hhdet_num!K$145</f>
        <v>16832.000000000011</v>
      </c>
      <c r="L7" s="67">
        <f>RES_hhdet_num!L$145</f>
        <v>17566.000000000007</v>
      </c>
      <c r="M7" s="67">
        <f>RES_hhdet_num!M$145</f>
        <v>17980.000000000011</v>
      </c>
      <c r="N7" s="67">
        <f>RES_hhdet_num!N$145</f>
        <v>18755</v>
      </c>
      <c r="O7" s="67">
        <f>RES_hhdet_num!O$145</f>
        <v>20493.000000000007</v>
      </c>
      <c r="P7" s="67">
        <f>RES_hhdet_num!P$145</f>
        <v>22463.000000000007</v>
      </c>
      <c r="Q7" s="67">
        <f>RES_hhdet_num!Q$145</f>
        <v>24734.999999999993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3276</v>
      </c>
      <c r="C9" s="67">
        <f>RES_hhdet_num!C$147</f>
        <v>4139.3999999999996</v>
      </c>
      <c r="D9" s="67">
        <f>RES_hhdet_num!D$147</f>
        <v>4616.3999999999996</v>
      </c>
      <c r="E9" s="67">
        <f>RES_hhdet_num!E$147</f>
        <v>6513</v>
      </c>
      <c r="F9" s="67">
        <f>RES_hhdet_num!F$147</f>
        <v>6569.4</v>
      </c>
      <c r="G9" s="67">
        <f>RES_hhdet_num!G$147</f>
        <v>6709.7999999999993</v>
      </c>
      <c r="H9" s="67">
        <f>RES_hhdet_num!H$147</f>
        <v>7636.7999999999993</v>
      </c>
      <c r="I9" s="67">
        <f>RES_hhdet_num!I$147</f>
        <v>8535.6000000000022</v>
      </c>
      <c r="J9" s="67">
        <f>RES_hhdet_num!J$147</f>
        <v>10005.000000000002</v>
      </c>
      <c r="K9" s="67">
        <f>RES_hhdet_num!K$147</f>
        <v>10099.200000000001</v>
      </c>
      <c r="L9" s="67">
        <f>RES_hhdet_num!L$147</f>
        <v>10539.600000000002</v>
      </c>
      <c r="M9" s="67">
        <f>RES_hhdet_num!M$147</f>
        <v>10788.000000000002</v>
      </c>
      <c r="N9" s="67">
        <f>RES_hhdet_num!N$147</f>
        <v>11253.000000000002</v>
      </c>
      <c r="O9" s="67">
        <f>RES_hhdet_num!O$147</f>
        <v>12295.800000000001</v>
      </c>
      <c r="P9" s="67">
        <f>RES_hhdet_num!P$147</f>
        <v>13477.8</v>
      </c>
      <c r="Q9" s="67">
        <f>RES_hhdet_num!Q$147</f>
        <v>14841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174</v>
      </c>
      <c r="C11" s="67">
        <f>RES_hhdet_num!C$149</f>
        <v>428.99999999999955</v>
      </c>
      <c r="D11" s="67">
        <f>RES_hhdet_num!D$149</f>
        <v>279</v>
      </c>
      <c r="E11" s="67">
        <f>RES_hhdet_num!E$149</f>
        <v>164.00000000000003</v>
      </c>
      <c r="F11" s="67">
        <f>RES_hhdet_num!F$149</f>
        <v>147</v>
      </c>
      <c r="G11" s="67">
        <f>RES_hhdet_num!G$149</f>
        <v>0</v>
      </c>
      <c r="H11" s="67">
        <f>RES_hhdet_num!H$149</f>
        <v>0</v>
      </c>
      <c r="I11" s="67">
        <f>RES_hhdet_num!I$149</f>
        <v>0</v>
      </c>
      <c r="J11" s="67">
        <f>RES_hhdet_num!J$149</f>
        <v>0</v>
      </c>
      <c r="K11" s="67">
        <f>RES_hhdet_num!K$149</f>
        <v>0</v>
      </c>
      <c r="L11" s="67">
        <f>RES_hhdet_num!L$149</f>
        <v>0</v>
      </c>
      <c r="M11" s="67">
        <f>RES_hhdet_num!M$149</f>
        <v>0</v>
      </c>
      <c r="N11" s="67">
        <f>RES_hhdet_num!N$149</f>
        <v>0</v>
      </c>
      <c r="O11" s="67">
        <f>RES_hhdet_num!O$149</f>
        <v>0</v>
      </c>
      <c r="P11" s="67">
        <f>RES_hhdet_num!P$149</f>
        <v>0</v>
      </c>
      <c r="Q11" s="67">
        <f>RES_hhdet_num!Q$149</f>
        <v>0</v>
      </c>
    </row>
    <row r="12" spans="1:17" ht="12" customHeight="1" x14ac:dyDescent="0.25">
      <c r="A12" s="23" t="s">
        <v>143</v>
      </c>
      <c r="B12" s="67">
        <f>RES_hhdet_num!B$150</f>
        <v>0</v>
      </c>
      <c r="C12" s="67">
        <f>RES_hhdet_num!C$150</f>
        <v>0</v>
      </c>
      <c r="D12" s="67">
        <f>RES_hhdet_num!D$150</f>
        <v>7.0000000000000009</v>
      </c>
      <c r="E12" s="67">
        <f>RES_hhdet_num!E$150</f>
        <v>7</v>
      </c>
      <c r="F12" s="67">
        <f>RES_hhdet_num!F$150</f>
        <v>8</v>
      </c>
      <c r="G12" s="67">
        <f>RES_hhdet_num!G$150</f>
        <v>0</v>
      </c>
      <c r="H12" s="67">
        <f>RES_hhdet_num!H$150</f>
        <v>0</v>
      </c>
      <c r="I12" s="67">
        <f>RES_hhdet_num!I$150</f>
        <v>0</v>
      </c>
      <c r="J12" s="67">
        <f>RES_hhdet_num!J$150</f>
        <v>0</v>
      </c>
      <c r="K12" s="67">
        <f>RES_hhdet_num!K$150</f>
        <v>0</v>
      </c>
      <c r="L12" s="67">
        <f>RES_hhdet_num!L$150</f>
        <v>0</v>
      </c>
      <c r="M12" s="67">
        <f>RES_hhdet_num!M$150</f>
        <v>0</v>
      </c>
      <c r="N12" s="67">
        <f>RES_hhdet_num!N$150</f>
        <v>0</v>
      </c>
      <c r="O12" s="67">
        <f>RES_hhdet_num!O$150</f>
        <v>0</v>
      </c>
      <c r="P12" s="67">
        <f>RES_hhdet_num!P$150</f>
        <v>0</v>
      </c>
      <c r="Q12" s="67">
        <f>RES_hhdet_num!Q$150</f>
        <v>0</v>
      </c>
    </row>
    <row r="13" spans="1:17" ht="12" customHeight="1" x14ac:dyDescent="0.25">
      <c r="A13" s="23" t="s">
        <v>142</v>
      </c>
      <c r="B13" s="67">
        <f>RES_hhdet_num!B$153</f>
        <v>5286</v>
      </c>
      <c r="C13" s="67">
        <f>RES_hhdet_num!C$153</f>
        <v>6470</v>
      </c>
      <c r="D13" s="67">
        <f>RES_hhdet_num!D$153</f>
        <v>7216.9999999999991</v>
      </c>
      <c r="E13" s="67">
        <f>RES_hhdet_num!E$153</f>
        <v>10272</v>
      </c>
      <c r="F13" s="67">
        <f>RES_hhdet_num!F$153</f>
        <v>10256.000000000002</v>
      </c>
      <c r="G13" s="67">
        <f>RES_hhdet_num!G$153</f>
        <v>10497.000000000002</v>
      </c>
      <c r="H13" s="67">
        <f>RES_hhdet_num!H$153</f>
        <v>11845</v>
      </c>
      <c r="I13" s="67">
        <f>RES_hhdet_num!I$153</f>
        <v>12951.000000000005</v>
      </c>
      <c r="J13" s="67">
        <f>RES_hhdet_num!J$153</f>
        <v>15060.000000000009</v>
      </c>
      <c r="K13" s="67">
        <f>RES_hhdet_num!K$153</f>
        <v>14881.000000000009</v>
      </c>
      <c r="L13" s="67">
        <f>RES_hhdet_num!L$153</f>
        <v>10999.000000000007</v>
      </c>
      <c r="M13" s="67">
        <f>RES_hhdet_num!M$153</f>
        <v>11121.000000000007</v>
      </c>
      <c r="N13" s="67">
        <f>RES_hhdet_num!N$153</f>
        <v>11569</v>
      </c>
      <c r="O13" s="67">
        <f>RES_hhdet_num!O$153</f>
        <v>12757.000000000005</v>
      </c>
      <c r="P13" s="67">
        <f>RES_hhdet_num!P$153</f>
        <v>13995.000000000005</v>
      </c>
      <c r="Q13" s="67">
        <f>RES_hhdet_num!Q$153</f>
        <v>15580.999999999998</v>
      </c>
    </row>
    <row r="14" spans="1:17" ht="12" customHeight="1" x14ac:dyDescent="0.25">
      <c r="A14" s="23" t="s">
        <v>141</v>
      </c>
      <c r="B14" s="67">
        <f>RES_hhdet_num!B$154</f>
        <v>0</v>
      </c>
      <c r="C14" s="67">
        <f>RES_hhdet_num!C$154</f>
        <v>0</v>
      </c>
      <c r="D14" s="67">
        <f>RES_hhdet_num!D$154</f>
        <v>191</v>
      </c>
      <c r="E14" s="67">
        <f>RES_hhdet_num!E$154</f>
        <v>412</v>
      </c>
      <c r="F14" s="67">
        <f>RES_hhdet_num!F$154</f>
        <v>538</v>
      </c>
      <c r="G14" s="67">
        <f>RES_hhdet_num!G$154</f>
        <v>685.99999999999989</v>
      </c>
      <c r="H14" s="67">
        <f>RES_hhdet_num!H$154</f>
        <v>883</v>
      </c>
      <c r="I14" s="67">
        <f>RES_hhdet_num!I$154</f>
        <v>1275.0000000000002</v>
      </c>
      <c r="J14" s="67">
        <f>RES_hhdet_num!J$154</f>
        <v>1615.0000000000007</v>
      </c>
      <c r="K14" s="67">
        <f>RES_hhdet_num!K$154</f>
        <v>1951.0000000000007</v>
      </c>
      <c r="L14" s="67">
        <f>RES_hhdet_num!L$154</f>
        <v>6567.0000000000018</v>
      </c>
      <c r="M14" s="67">
        <f>RES_hhdet_num!M$154</f>
        <v>6859.0000000000027</v>
      </c>
      <c r="N14" s="67">
        <f>RES_hhdet_num!N$154</f>
        <v>7186.0000000000009</v>
      </c>
      <c r="O14" s="67">
        <f>RES_hhdet_num!O$154</f>
        <v>7736</v>
      </c>
      <c r="P14" s="67">
        <f>RES_hhdet_num!P$154</f>
        <v>8468.0000000000018</v>
      </c>
      <c r="Q14" s="67">
        <f>RES_hhdet_num!Q$154</f>
        <v>9153.9999999999964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336</v>
      </c>
      <c r="C16" s="67">
        <f>RES_hhdet_num!C$158</f>
        <v>2320</v>
      </c>
      <c r="D16" s="67">
        <f>RES_hhdet_num!D$158</f>
        <v>1307</v>
      </c>
      <c r="E16" s="67">
        <f>RES_hhdet_num!E$158</f>
        <v>1795.9999999999995</v>
      </c>
      <c r="F16" s="67">
        <f>RES_hhdet_num!F$158</f>
        <v>2282</v>
      </c>
      <c r="G16" s="67">
        <f>RES_hhdet_num!G$158</f>
        <v>2484.9999999999986</v>
      </c>
      <c r="H16" s="67">
        <f>RES_hhdet_num!H$158</f>
        <v>3275.9999999999995</v>
      </c>
      <c r="I16" s="67">
        <f>RES_hhdet_num!I$158</f>
        <v>5139</v>
      </c>
      <c r="J16" s="67">
        <f>RES_hhdet_num!J$158</f>
        <v>8482.0000000000055</v>
      </c>
      <c r="K16" s="67">
        <f>RES_hhdet_num!K$158</f>
        <v>9111.0000000000036</v>
      </c>
      <c r="L16" s="67">
        <f>RES_hhdet_num!L$158</f>
        <v>7245.0000000000036</v>
      </c>
      <c r="M16" s="67">
        <f>RES_hhdet_num!M$158</f>
        <v>6515.0000000000027</v>
      </c>
      <c r="N16" s="67">
        <f>RES_hhdet_num!N$158</f>
        <v>6491.0000000000009</v>
      </c>
      <c r="O16" s="67">
        <f>RES_hhdet_num!O$158</f>
        <v>6235.0000000000018</v>
      </c>
      <c r="P16" s="67">
        <f>RES_hhdet_num!P$158</f>
        <v>5739</v>
      </c>
      <c r="Q16" s="67">
        <f>RES_hhdet_num!Q$158</f>
        <v>5643.9999999999973</v>
      </c>
    </row>
    <row r="17" spans="1:17" ht="12" customHeight="1" x14ac:dyDescent="0.25">
      <c r="A17" s="29" t="s">
        <v>140</v>
      </c>
      <c r="B17" s="83">
        <f>RES_hhdet_num!B$159</f>
        <v>5124</v>
      </c>
      <c r="C17" s="83">
        <f>RES_hhdet_num!C$159</f>
        <v>4579</v>
      </c>
      <c r="D17" s="83">
        <f>RES_hhdet_num!D$159</f>
        <v>6387</v>
      </c>
      <c r="E17" s="83">
        <f>RES_hhdet_num!E$159</f>
        <v>9059</v>
      </c>
      <c r="F17" s="83">
        <f>RES_hhdet_num!F$159</f>
        <v>8666.9999999999982</v>
      </c>
      <c r="G17" s="83">
        <f>RES_hhdet_num!G$159</f>
        <v>8698</v>
      </c>
      <c r="H17" s="83">
        <f>RES_hhdet_num!H$159</f>
        <v>9452</v>
      </c>
      <c r="I17" s="83">
        <f>RES_hhdet_num!I$159</f>
        <v>9087.0000000000018</v>
      </c>
      <c r="J17" s="83">
        <f>RES_hhdet_num!J$159</f>
        <v>8193.0000000000036</v>
      </c>
      <c r="K17" s="83">
        <f>RES_hhdet_num!K$159</f>
        <v>7721.0000000000045</v>
      </c>
      <c r="L17" s="83">
        <f>RES_hhdet_num!L$159</f>
        <v>10321.000000000004</v>
      </c>
      <c r="M17" s="83">
        <f>RES_hhdet_num!M$159</f>
        <v>11465.000000000005</v>
      </c>
      <c r="N17" s="83">
        <f>RES_hhdet_num!N$159</f>
        <v>12264.000000000002</v>
      </c>
      <c r="O17" s="83">
        <f>RES_hhdet_num!O$159</f>
        <v>14258.000000000002</v>
      </c>
      <c r="P17" s="83">
        <f>RES_hhdet_num!P$159</f>
        <v>16724.000000000004</v>
      </c>
      <c r="Q17" s="83">
        <f>RES_hhdet_num!Q$159</f>
        <v>19090.999999999993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341.25</v>
      </c>
      <c r="D21" s="67">
        <f t="shared" ref="D21:Q21" si="0">C7+D35-D7</f>
        <v>341.25000000000091</v>
      </c>
      <c r="E21" s="67">
        <f t="shared" si="0"/>
        <v>341.25</v>
      </c>
      <c r="F21" s="67">
        <f t="shared" si="0"/>
        <v>341.24999999999818</v>
      </c>
      <c r="G21" s="67">
        <f t="shared" si="0"/>
        <v>341.25</v>
      </c>
      <c r="H21" s="67">
        <f t="shared" si="0"/>
        <v>341.25000000000182</v>
      </c>
      <c r="I21" s="67">
        <f t="shared" si="0"/>
        <v>341.24999999999454</v>
      </c>
      <c r="J21" s="67">
        <f t="shared" si="0"/>
        <v>341.24999999999636</v>
      </c>
      <c r="K21" s="67">
        <f t="shared" si="0"/>
        <v>341.25</v>
      </c>
      <c r="L21" s="67">
        <f t="shared" si="0"/>
        <v>341.25000000000364</v>
      </c>
      <c r="M21" s="67">
        <f t="shared" si="0"/>
        <v>341.24999999999636</v>
      </c>
      <c r="N21" s="67">
        <f t="shared" si="0"/>
        <v>341.25000000001091</v>
      </c>
      <c r="O21" s="67">
        <f t="shared" si="0"/>
        <v>341.24999999999272</v>
      </c>
      <c r="P21" s="67">
        <f t="shared" si="0"/>
        <v>341.25</v>
      </c>
      <c r="Q21" s="67">
        <f t="shared" si="0"/>
        <v>341.25000000001455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382.60000000000036</v>
      </c>
      <c r="D23" s="67">
        <f t="shared" si="1"/>
        <v>318</v>
      </c>
      <c r="E23" s="67">
        <f t="shared" si="1"/>
        <v>554.39999999999964</v>
      </c>
      <c r="F23" s="67">
        <f t="shared" si="1"/>
        <v>307.5</v>
      </c>
      <c r="G23" s="67">
        <f t="shared" si="1"/>
        <v>367.40000000000055</v>
      </c>
      <c r="H23" s="67">
        <f t="shared" si="1"/>
        <v>413.29999999999927</v>
      </c>
      <c r="I23" s="67">
        <f t="shared" si="1"/>
        <v>388.19999999999709</v>
      </c>
      <c r="J23" s="67">
        <f t="shared" si="1"/>
        <v>483.60000000000036</v>
      </c>
      <c r="K23" s="67">
        <f t="shared" si="1"/>
        <v>253.80000000000109</v>
      </c>
      <c r="L23" s="67">
        <f t="shared" si="1"/>
        <v>311.59999999999854</v>
      </c>
      <c r="M23" s="67">
        <f t="shared" si="1"/>
        <v>279.60000000000036</v>
      </c>
      <c r="N23" s="67">
        <f t="shared" si="1"/>
        <v>316</v>
      </c>
      <c r="O23" s="67">
        <f t="shared" si="1"/>
        <v>412.20000000000073</v>
      </c>
      <c r="P23" s="67">
        <f t="shared" si="1"/>
        <v>435.00000000000182</v>
      </c>
      <c r="Q23" s="67">
        <f t="shared" si="1"/>
        <v>465.79999999999927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8.25</v>
      </c>
      <c r="D25" s="67">
        <f t="shared" si="2"/>
        <v>174.44977715252293</v>
      </c>
      <c r="E25" s="67">
        <f t="shared" si="2"/>
        <v>135.92818365896611</v>
      </c>
      <c r="F25" s="67">
        <f t="shared" si="2"/>
        <v>18.690925021713042</v>
      </c>
      <c r="G25" s="67">
        <f t="shared" si="2"/>
        <v>147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1.9029114361968951</v>
      </c>
      <c r="F26" s="67">
        <f t="shared" si="2"/>
        <v>0</v>
      </c>
      <c r="G26" s="67">
        <f t="shared" si="2"/>
        <v>8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524.60817518513068</v>
      </c>
      <c r="D27" s="67">
        <f t="shared" si="2"/>
        <v>495.75000000000091</v>
      </c>
      <c r="E27" s="67">
        <f t="shared" si="2"/>
        <v>495.75</v>
      </c>
      <c r="F27" s="67">
        <f t="shared" si="2"/>
        <v>495.74999999999818</v>
      </c>
      <c r="G27" s="67">
        <f t="shared" si="2"/>
        <v>495.75</v>
      </c>
      <c r="H27" s="67">
        <f t="shared" si="2"/>
        <v>495.75000000000182</v>
      </c>
      <c r="I27" s="67">
        <f t="shared" si="2"/>
        <v>495.74999999999454</v>
      </c>
      <c r="J27" s="67">
        <f t="shared" si="2"/>
        <v>495.74999999999636</v>
      </c>
      <c r="K27" s="67">
        <f t="shared" si="2"/>
        <v>2204.3581751851325</v>
      </c>
      <c r="L27" s="67">
        <f t="shared" si="2"/>
        <v>3903.8972888012104</v>
      </c>
      <c r="M27" s="67">
        <f t="shared" si="2"/>
        <v>3258.4189049048364</v>
      </c>
      <c r="N27" s="67">
        <f t="shared" si="2"/>
        <v>307.24955394810422</v>
      </c>
      <c r="O27" s="67">
        <f t="shared" si="2"/>
        <v>477.35669419766418</v>
      </c>
      <c r="P27" s="67">
        <f t="shared" si="2"/>
        <v>1976.0368575270277</v>
      </c>
      <c r="Q27" s="67">
        <f t="shared" si="2"/>
        <v>1571.815442562116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49.475579621998804</v>
      </c>
      <c r="F28" s="67">
        <f t="shared" si="2"/>
        <v>3.0573928972269186</v>
      </c>
      <c r="G28" s="67">
        <f t="shared" si="2"/>
        <v>6.3707208596034661</v>
      </c>
      <c r="H28" s="67">
        <f t="shared" si="2"/>
        <v>48.196792820754922</v>
      </c>
      <c r="I28" s="67">
        <f t="shared" si="2"/>
        <v>43.652372467516443</v>
      </c>
      <c r="J28" s="67">
        <f t="shared" si="2"/>
        <v>108.333403064187</v>
      </c>
      <c r="K28" s="67">
        <f t="shared" si="2"/>
        <v>0</v>
      </c>
      <c r="L28" s="67">
        <f t="shared" si="2"/>
        <v>0</v>
      </c>
      <c r="M28" s="67">
        <f t="shared" si="2"/>
        <v>855.9067079538172</v>
      </c>
      <c r="N28" s="67">
        <f t="shared" si="2"/>
        <v>470.30739289722897</v>
      </c>
      <c r="O28" s="67">
        <f t="shared" si="2"/>
        <v>782.40757838663012</v>
      </c>
      <c r="P28" s="67">
        <f t="shared" si="2"/>
        <v>424.22537785583518</v>
      </c>
      <c r="Q28" s="67">
        <f t="shared" si="2"/>
        <v>652.33692990541385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31.5</v>
      </c>
      <c r="D30" s="67">
        <f t="shared" si="3"/>
        <v>1121.4268437658693</v>
      </c>
      <c r="E30" s="67">
        <f t="shared" si="3"/>
        <v>31.500000000000227</v>
      </c>
      <c r="F30" s="67">
        <f t="shared" si="3"/>
        <v>31.499999999999545</v>
      </c>
      <c r="G30" s="67">
        <f t="shared" si="3"/>
        <v>31.500000000000455</v>
      </c>
      <c r="H30" s="67">
        <f t="shared" si="3"/>
        <v>31.499999999999545</v>
      </c>
      <c r="I30" s="67">
        <f t="shared" si="3"/>
        <v>31.499999999998181</v>
      </c>
      <c r="J30" s="67">
        <f t="shared" si="3"/>
        <v>31.499999999994543</v>
      </c>
      <c r="K30" s="67">
        <f t="shared" si="3"/>
        <v>1070.8639289298862</v>
      </c>
      <c r="L30" s="67">
        <f t="shared" si="3"/>
        <v>2146.9236205590205</v>
      </c>
      <c r="M30" s="67">
        <f t="shared" si="3"/>
        <v>730.00000000000091</v>
      </c>
      <c r="N30" s="67">
        <f t="shared" si="3"/>
        <v>102.92556326424346</v>
      </c>
      <c r="O30" s="67">
        <f t="shared" si="3"/>
        <v>256</v>
      </c>
      <c r="P30" s="67">
        <f t="shared" si="3"/>
        <v>496.00000000000273</v>
      </c>
      <c r="Q30" s="67">
        <f t="shared" si="3"/>
        <v>845.40013756056305</v>
      </c>
    </row>
    <row r="31" spans="1:17" ht="12" customHeight="1" x14ac:dyDescent="0.25">
      <c r="A31" s="29" t="s">
        <v>140</v>
      </c>
      <c r="B31" s="83"/>
      <c r="C31" s="83">
        <f t="shared" si="3"/>
        <v>1937.8163553135291</v>
      </c>
      <c r="D31" s="83">
        <f t="shared" si="3"/>
        <v>480.75</v>
      </c>
      <c r="E31" s="83">
        <f t="shared" si="3"/>
        <v>480.75</v>
      </c>
      <c r="F31" s="83">
        <f t="shared" si="3"/>
        <v>748.3388537618448</v>
      </c>
      <c r="G31" s="83">
        <f t="shared" si="3"/>
        <v>480.74999999999818</v>
      </c>
      <c r="H31" s="83">
        <f t="shared" si="3"/>
        <v>640.75328257248839</v>
      </c>
      <c r="I31" s="83">
        <f t="shared" si="3"/>
        <v>1358.849862439436</v>
      </c>
      <c r="J31" s="83">
        <f t="shared" si="3"/>
        <v>2352.5507715760505</v>
      </c>
      <c r="K31" s="83">
        <f t="shared" si="3"/>
        <v>734.11392892988351</v>
      </c>
      <c r="L31" s="83">
        <f t="shared" si="3"/>
        <v>0</v>
      </c>
      <c r="M31" s="83">
        <f t="shared" si="3"/>
        <v>3280.3851227523755</v>
      </c>
      <c r="N31" s="83">
        <f t="shared" si="3"/>
        <v>837.08885376184662</v>
      </c>
      <c r="O31" s="83">
        <f t="shared" si="3"/>
        <v>936.50817796791489</v>
      </c>
      <c r="P31" s="83">
        <f t="shared" si="3"/>
        <v>1875.5032825724884</v>
      </c>
      <c r="Q31" s="83">
        <f t="shared" si="3"/>
        <v>1474.5998624394488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1780.25</v>
      </c>
      <c r="D35" s="67">
        <f>RES_hhdet_in!D$145</f>
        <v>1136.25</v>
      </c>
      <c r="E35" s="67">
        <f>RES_hhdet_in!E$145</f>
        <v>3502.2500000000005</v>
      </c>
      <c r="F35" s="67">
        <f>RES_hhdet_in!F$145</f>
        <v>435.25</v>
      </c>
      <c r="G35" s="67">
        <f>RES_hhdet_in!G$145</f>
        <v>575.25</v>
      </c>
      <c r="H35" s="67">
        <f>RES_hhdet_in!H$145</f>
        <v>1886.25</v>
      </c>
      <c r="I35" s="67">
        <f>RES_hhdet_in!I$145</f>
        <v>1839.25</v>
      </c>
      <c r="J35" s="67">
        <f>RES_hhdet_in!J$145</f>
        <v>2790.25</v>
      </c>
      <c r="K35" s="67">
        <f>RES_hhdet_in!K$145</f>
        <v>498.25</v>
      </c>
      <c r="L35" s="67">
        <f>RES_hhdet_in!L$145</f>
        <v>1075.25</v>
      </c>
      <c r="M35" s="67">
        <f>RES_hhdet_in!M$145</f>
        <v>755.25</v>
      </c>
      <c r="N35" s="67">
        <f>RES_hhdet_in!N$145</f>
        <v>1116.25</v>
      </c>
      <c r="O35" s="67">
        <f>RES_hhdet_in!O$145</f>
        <v>2079.25</v>
      </c>
      <c r="P35" s="67">
        <f>RES_hhdet_in!P$145</f>
        <v>2311.25</v>
      </c>
      <c r="Q35" s="67">
        <f>RES_hhdet_in!Q$145</f>
        <v>2613.25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1246</v>
      </c>
      <c r="D37" s="67">
        <f>RES_hhdet_in!D$147</f>
        <v>795</v>
      </c>
      <c r="E37" s="67">
        <f>RES_hhdet_in!E$147</f>
        <v>2451</v>
      </c>
      <c r="F37" s="67">
        <f>RES_hhdet_in!F$147</f>
        <v>363.89999999999964</v>
      </c>
      <c r="G37" s="67">
        <f>RES_hhdet_in!G$147</f>
        <v>507.80000000000018</v>
      </c>
      <c r="H37" s="67">
        <f>RES_hhdet_in!H$147</f>
        <v>1340.2999999999993</v>
      </c>
      <c r="I37" s="67">
        <f>RES_hhdet_in!I$147</f>
        <v>1287</v>
      </c>
      <c r="J37" s="67">
        <f>RES_hhdet_in!J$147</f>
        <v>1953</v>
      </c>
      <c r="K37" s="67">
        <f>RES_hhdet_in!K$147</f>
        <v>348</v>
      </c>
      <c r="L37" s="67">
        <f>RES_hhdet_in!L$147</f>
        <v>752</v>
      </c>
      <c r="M37" s="67">
        <f>RES_hhdet_in!M$147</f>
        <v>528</v>
      </c>
      <c r="N37" s="67">
        <f>RES_hhdet_in!N$147</f>
        <v>781</v>
      </c>
      <c r="O37" s="67">
        <f>RES_hhdet_in!O$147</f>
        <v>1455</v>
      </c>
      <c r="P37" s="67">
        <f>RES_hhdet_in!P$147</f>
        <v>1617</v>
      </c>
      <c r="Q37" s="67">
        <f>RES_hhdet_in!Q$147</f>
        <v>1829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263.24999999999955</v>
      </c>
      <c r="D39" s="67">
        <f>RES_hhdet_in!D$149</f>
        <v>24.449777152523399</v>
      </c>
      <c r="E39" s="67">
        <f>RES_hhdet_in!E$149</f>
        <v>20.928183658966123</v>
      </c>
      <c r="F39" s="67">
        <f>RES_hhdet_in!F$149</f>
        <v>1.6909250217130261</v>
      </c>
      <c r="G39" s="67">
        <f>RES_hhdet_in!G$149</f>
        <v>0</v>
      </c>
      <c r="H39" s="67">
        <f>RES_hhdet_in!H$149</f>
        <v>0</v>
      </c>
      <c r="I39" s="67">
        <f>RES_hhdet_in!I$149</f>
        <v>0</v>
      </c>
      <c r="J39" s="67">
        <f>RES_hhdet_in!J$149</f>
        <v>0</v>
      </c>
      <c r="K39" s="67">
        <f>RES_hhdet_in!K$149</f>
        <v>0</v>
      </c>
      <c r="L39" s="67">
        <f>RES_hhdet_in!L$149</f>
        <v>0</v>
      </c>
      <c r="M39" s="67">
        <f>RES_hhdet_in!M$149</f>
        <v>0</v>
      </c>
      <c r="N39" s="67">
        <f>RES_hhdet_in!N$149</f>
        <v>0</v>
      </c>
      <c r="O39" s="67">
        <f>RES_hhdet_in!O$149</f>
        <v>0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0</v>
      </c>
      <c r="D40" s="67">
        <f>RES_hhdet_in!D$150</f>
        <v>7.0000000000000009</v>
      </c>
      <c r="E40" s="67">
        <f>RES_hhdet_in!E$150</f>
        <v>1.902911436196894</v>
      </c>
      <c r="F40" s="67">
        <f>RES_hhdet_in!F$150</f>
        <v>1</v>
      </c>
      <c r="G40" s="67">
        <f>RES_hhdet_in!G$150</f>
        <v>0</v>
      </c>
      <c r="H40" s="67">
        <f>RES_hhdet_in!H$150</f>
        <v>0</v>
      </c>
      <c r="I40" s="67">
        <f>RES_hhdet_in!I$150</f>
        <v>0</v>
      </c>
      <c r="J40" s="67">
        <f>RES_hhdet_in!J$150</f>
        <v>0</v>
      </c>
      <c r="K40" s="67">
        <f>RES_hhdet_in!K$150</f>
        <v>0</v>
      </c>
      <c r="L40" s="67">
        <f>RES_hhdet_in!L$150</f>
        <v>0</v>
      </c>
      <c r="M40" s="67">
        <f>RES_hhdet_in!M$150</f>
        <v>0</v>
      </c>
      <c r="N40" s="67">
        <f>RES_hhdet_in!N$150</f>
        <v>0</v>
      </c>
      <c r="O40" s="67">
        <f>RES_hhdet_in!O$150</f>
        <v>0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1708.6081751851311</v>
      </c>
      <c r="D41" s="67">
        <f>RES_hhdet_in!D$153</f>
        <v>1242.7499999999995</v>
      </c>
      <c r="E41" s="67">
        <f>RES_hhdet_in!E$153</f>
        <v>3550.75</v>
      </c>
      <c r="F41" s="67">
        <f>RES_hhdet_in!F$153</f>
        <v>479.75000000000023</v>
      </c>
      <c r="G41" s="67">
        <f>RES_hhdet_in!G$153</f>
        <v>736.75000000000011</v>
      </c>
      <c r="H41" s="67">
        <f>RES_hhdet_in!H$153</f>
        <v>1843.75</v>
      </c>
      <c r="I41" s="67">
        <f>RES_hhdet_in!I$153</f>
        <v>1601.75</v>
      </c>
      <c r="J41" s="67">
        <f>RES_hhdet_in!J$153</f>
        <v>2604.75</v>
      </c>
      <c r="K41" s="67">
        <f>RES_hhdet_in!K$153</f>
        <v>2025.3581751851311</v>
      </c>
      <c r="L41" s="67">
        <f>RES_hhdet_in!L$153</f>
        <v>21.897288801209399</v>
      </c>
      <c r="M41" s="67">
        <f>RES_hhdet_in!M$153</f>
        <v>3380.4189049048368</v>
      </c>
      <c r="N41" s="67">
        <f>RES_hhdet_in!N$153</f>
        <v>755.24955394809763</v>
      </c>
      <c r="O41" s="67">
        <f>RES_hhdet_in!O$153</f>
        <v>1665.356694197669</v>
      </c>
      <c r="P41" s="67">
        <f>RES_hhdet_in!P$153</f>
        <v>3214.0368575270268</v>
      </c>
      <c r="Q41" s="67">
        <f>RES_hhdet_in!Q$153</f>
        <v>3157.8154425621092</v>
      </c>
    </row>
    <row r="42" spans="1:17" ht="12" customHeight="1" x14ac:dyDescent="0.25">
      <c r="A42" s="23" t="s">
        <v>141</v>
      </c>
      <c r="B42" s="67"/>
      <c r="C42" s="67">
        <f>RES_hhdet_in!C$154</f>
        <v>0</v>
      </c>
      <c r="D42" s="67">
        <f>RES_hhdet_in!D$154</f>
        <v>191</v>
      </c>
      <c r="E42" s="67">
        <f>RES_hhdet_in!E$154</f>
        <v>270.4755796219988</v>
      </c>
      <c r="F42" s="67">
        <f>RES_hhdet_in!F$154</f>
        <v>129.05739289722692</v>
      </c>
      <c r="G42" s="67">
        <f>RES_hhdet_in!G$154</f>
        <v>154.37072085960335</v>
      </c>
      <c r="H42" s="67">
        <f>RES_hhdet_in!H$154</f>
        <v>245.19679282075506</v>
      </c>
      <c r="I42" s="67">
        <f>RES_hhdet_in!I$154</f>
        <v>435.65237246751656</v>
      </c>
      <c r="J42" s="67">
        <f>RES_hhdet_in!J$154</f>
        <v>448.33340306418756</v>
      </c>
      <c r="K42" s="67">
        <f>RES_hhdet_in!K$154</f>
        <v>336</v>
      </c>
      <c r="L42" s="67">
        <f>RES_hhdet_in!L$154</f>
        <v>4616.0000000000009</v>
      </c>
      <c r="M42" s="67">
        <f>RES_hhdet_in!M$154</f>
        <v>1147.9067079538177</v>
      </c>
      <c r="N42" s="67">
        <f>RES_hhdet_in!N$154</f>
        <v>797.30739289722715</v>
      </c>
      <c r="O42" s="67">
        <f>RES_hhdet_in!O$154</f>
        <v>1332.4075783866288</v>
      </c>
      <c r="P42" s="67">
        <f>RES_hhdet_in!P$154</f>
        <v>1156.225377855837</v>
      </c>
      <c r="Q42" s="67">
        <f>RES_hhdet_in!Q$154</f>
        <v>1338.3369299054079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2015.5</v>
      </c>
      <c r="D44" s="67">
        <f>RES_hhdet_in!D$158</f>
        <v>108.42684376586919</v>
      </c>
      <c r="E44" s="67">
        <f>RES_hhdet_in!E$158</f>
        <v>520.49999999999977</v>
      </c>
      <c r="F44" s="67">
        <f>RES_hhdet_in!F$158</f>
        <v>517.49999999999989</v>
      </c>
      <c r="G44" s="67">
        <f>RES_hhdet_in!G$158</f>
        <v>234.49999999999932</v>
      </c>
      <c r="H44" s="67">
        <f>RES_hhdet_in!H$158</f>
        <v>822.50000000000045</v>
      </c>
      <c r="I44" s="67">
        <f>RES_hhdet_in!I$158</f>
        <v>1894.4999999999991</v>
      </c>
      <c r="J44" s="67">
        <f>RES_hhdet_in!J$158</f>
        <v>3374.5000000000005</v>
      </c>
      <c r="K44" s="67">
        <f>RES_hhdet_in!K$158</f>
        <v>1699.8639289298842</v>
      </c>
      <c r="L44" s="67">
        <f>RES_hhdet_in!L$158</f>
        <v>280.92362055901992</v>
      </c>
      <c r="M44" s="67">
        <f>RES_hhdet_in!M$158</f>
        <v>0</v>
      </c>
      <c r="N44" s="67">
        <f>RES_hhdet_in!N$158</f>
        <v>78.925563264241504</v>
      </c>
      <c r="O44" s="67">
        <f>RES_hhdet_in!O$158</f>
        <v>9.0949470177292884E-13</v>
      </c>
      <c r="P44" s="67">
        <f>RES_hhdet_in!P$158</f>
        <v>9.0949470177292763E-13</v>
      </c>
      <c r="Q44" s="67">
        <f>RES_hhdet_in!Q$158</f>
        <v>750.4001375605601</v>
      </c>
    </row>
    <row r="45" spans="1:17" ht="12" customHeight="1" x14ac:dyDescent="0.25">
      <c r="A45" s="29" t="s">
        <v>140</v>
      </c>
      <c r="B45" s="83"/>
      <c r="C45" s="83">
        <f>RES_hhdet_in!C$159</f>
        <v>1392.8163553135296</v>
      </c>
      <c r="D45" s="83">
        <f>RES_hhdet_in!D$159</f>
        <v>2288.75</v>
      </c>
      <c r="E45" s="83">
        <f>RES_hhdet_in!E$159</f>
        <v>3152.75</v>
      </c>
      <c r="F45" s="83">
        <f>RES_hhdet_in!F$159</f>
        <v>356.33885376184213</v>
      </c>
      <c r="G45" s="83">
        <f>RES_hhdet_in!G$159</f>
        <v>511.75000000000068</v>
      </c>
      <c r="H45" s="83">
        <f>RES_hhdet_in!H$159</f>
        <v>1394.7532825724888</v>
      </c>
      <c r="I45" s="83">
        <f>RES_hhdet_in!I$159</f>
        <v>993.84986243943854</v>
      </c>
      <c r="J45" s="83">
        <f>RES_hhdet_in!J$159</f>
        <v>1458.550771576053</v>
      </c>
      <c r="K45" s="83">
        <f>RES_hhdet_in!K$159</f>
        <v>262.11392892988437</v>
      </c>
      <c r="L45" s="83">
        <f>RES_hhdet_in!L$159</f>
        <v>2599.9999999999991</v>
      </c>
      <c r="M45" s="83">
        <f>RES_hhdet_in!M$159</f>
        <v>4424.3851227523783</v>
      </c>
      <c r="N45" s="83">
        <f>RES_hhdet_in!N$159</f>
        <v>1636.0888537618421</v>
      </c>
      <c r="O45" s="83">
        <f>RES_hhdet_in!O$159</f>
        <v>2930.5081779679153</v>
      </c>
      <c r="P45" s="83">
        <f>RES_hhdet_in!P$159</f>
        <v>4341.5032825724893</v>
      </c>
      <c r="Q45" s="83">
        <f>RES_hhdet_in!Q$159</f>
        <v>3841.5998624394397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754.06222472067213</v>
      </c>
      <c r="D49" s="67">
        <f>RES_hhdet_in_new!D$145</f>
        <v>497.63082448594503</v>
      </c>
      <c r="E49" s="67">
        <f>RES_hhdet_in_new!E$145</f>
        <v>1504.0026521394066</v>
      </c>
      <c r="F49" s="67">
        <f>RES_hhdet_in_new!F$145</f>
        <v>187.3410760830246</v>
      </c>
      <c r="G49" s="67">
        <f>RES_hhdet_in_new!G$145</f>
        <v>251.85389412965657</v>
      </c>
      <c r="H49" s="67">
        <f>RES_hhdet_in_new!H$145</f>
        <v>891.73247907425866</v>
      </c>
      <c r="I49" s="67">
        <f>RES_hhdet_in_new!I$145</f>
        <v>879.057765272854</v>
      </c>
      <c r="J49" s="67">
        <f>RES_hhdet_in_new!J$145</f>
        <v>1458.550771576053</v>
      </c>
      <c r="K49" s="67">
        <f>RES_hhdet_in_new!K$145</f>
        <v>262.11392892988437</v>
      </c>
      <c r="L49" s="67">
        <f>RES_hhdet_in_new!L$145</f>
        <v>422.2667769395249</v>
      </c>
      <c r="M49" s="67">
        <f>RES_hhdet_in_new!M$145</f>
        <v>382.52655153256575</v>
      </c>
      <c r="N49" s="67">
        <f>RES_hhdet_in_new!N$145</f>
        <v>469.23722510286734</v>
      </c>
      <c r="O49" s="67">
        <f>RES_hhdet_in_new!O$145</f>
        <v>804.98424278449431</v>
      </c>
      <c r="P49" s="67">
        <f>RES_hhdet_in_new!P$145</f>
        <v>1080.3288978696878</v>
      </c>
      <c r="Q49" s="67">
        <f>RES_hhdet_in_new!Q$145</f>
        <v>1065.6711419056851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528</v>
      </c>
      <c r="D51" s="67">
        <f>RES_hhdet_in_new!D$147</f>
        <v>348</v>
      </c>
      <c r="E51" s="67">
        <f>RES_hhdet_in_new!E$147</f>
        <v>1053</v>
      </c>
      <c r="F51" s="67">
        <f>RES_hhdet_in_new!F$147</f>
        <v>131</v>
      </c>
      <c r="G51" s="67">
        <f>RES_hhdet_in_new!G$147</f>
        <v>175.99999999999997</v>
      </c>
      <c r="H51" s="67">
        <f>RES_hhdet_in_new!H$147</f>
        <v>624</v>
      </c>
      <c r="I51" s="67">
        <f>RES_hhdet_in_new!I$147</f>
        <v>615.00000000000011</v>
      </c>
      <c r="J51" s="67">
        <f>RES_hhdet_in_new!J$147</f>
        <v>1021.0000000000005</v>
      </c>
      <c r="K51" s="67">
        <f>RES_hhdet_in_new!K$147</f>
        <v>183.00000000000009</v>
      </c>
      <c r="L51" s="67">
        <f>RES_hhdet_in_new!L$147</f>
        <v>295.00000000000011</v>
      </c>
      <c r="M51" s="67">
        <f>RES_hhdet_in_new!M$147</f>
        <v>267.00000000000011</v>
      </c>
      <c r="N51" s="67">
        <f>RES_hhdet_in_new!N$147</f>
        <v>328.00000000000006</v>
      </c>
      <c r="O51" s="67">
        <f>RES_hhdet_in_new!O$147</f>
        <v>563.00000000000011</v>
      </c>
      <c r="P51" s="67">
        <f>RES_hhdet_in_new!P$147</f>
        <v>756.00000000000011</v>
      </c>
      <c r="Q51" s="67">
        <f>RES_hhdet_in_new!Q$147</f>
        <v>745.99999999999989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754.06222472067213</v>
      </c>
      <c r="D55" s="67">
        <f>RES_hhdet_in_new!D$153</f>
        <v>306.63082448594503</v>
      </c>
      <c r="E55" s="67">
        <f>RES_hhdet_in_new!E$153</f>
        <v>1233.5270725174078</v>
      </c>
      <c r="F55" s="67">
        <f>RES_hhdet_in_new!F$153</f>
        <v>58.283683185797685</v>
      </c>
      <c r="G55" s="67">
        <f>RES_hhdet_in_new!G$153</f>
        <v>97.483173270053243</v>
      </c>
      <c r="H55" s="67">
        <f>RES_hhdet_in_new!H$153</f>
        <v>646.53568625350363</v>
      </c>
      <c r="I55" s="67">
        <f>RES_hhdet_in_new!I$153</f>
        <v>443.40539280533744</v>
      </c>
      <c r="J55" s="67">
        <f>RES_hhdet_in_new!J$153</f>
        <v>1010.2173685118654</v>
      </c>
      <c r="K55" s="67">
        <f>RES_hhdet_in_new!K$153</f>
        <v>0</v>
      </c>
      <c r="L55" s="67">
        <f>RES_hhdet_in_new!L$153</f>
        <v>0</v>
      </c>
      <c r="M55" s="67">
        <f>RES_hhdet_in_new!M$153</f>
        <v>55.992535016332702</v>
      </c>
      <c r="N55" s="67">
        <f>RES_hhdet_in_new!N$153</f>
        <v>87.738867353509548</v>
      </c>
      <c r="O55" s="67">
        <f>RES_hhdet_in_new!O$153</f>
        <v>158.72902870257124</v>
      </c>
      <c r="P55" s="67">
        <f>RES_hhdet_in_new!P$153</f>
        <v>217.01744761101719</v>
      </c>
      <c r="Q55" s="67">
        <f>RES_hhdet_in_new!Q$153</f>
        <v>239.16135282120405</v>
      </c>
    </row>
    <row r="56" spans="1:17" ht="12" customHeight="1" x14ac:dyDescent="0.25">
      <c r="A56" s="148" t="s">
        <v>141</v>
      </c>
      <c r="B56" s="67"/>
      <c r="C56" s="67">
        <f>RES_hhdet_in_new!C$154</f>
        <v>0</v>
      </c>
      <c r="D56" s="67">
        <f>RES_hhdet_in_new!D$154</f>
        <v>191</v>
      </c>
      <c r="E56" s="67">
        <f>RES_hhdet_in_new!E$154</f>
        <v>270.4755796219988</v>
      </c>
      <c r="F56" s="67">
        <f>RES_hhdet_in_new!F$154</f>
        <v>129.05739289722692</v>
      </c>
      <c r="G56" s="67">
        <f>RES_hhdet_in_new!G$154</f>
        <v>154.37072085960332</v>
      </c>
      <c r="H56" s="67">
        <f>RES_hhdet_in_new!H$154</f>
        <v>245.19679282075506</v>
      </c>
      <c r="I56" s="67">
        <f>RES_hhdet_in_new!I$154</f>
        <v>435.65237246751656</v>
      </c>
      <c r="J56" s="67">
        <f>RES_hhdet_in_new!J$154</f>
        <v>448.33340306418756</v>
      </c>
      <c r="K56" s="67">
        <f>RES_hhdet_in_new!K$154</f>
        <v>262.11392892988437</v>
      </c>
      <c r="L56" s="67">
        <f>RES_hhdet_in_new!L$154</f>
        <v>422.2667769395249</v>
      </c>
      <c r="M56" s="67">
        <f>RES_hhdet_in_new!M$154</f>
        <v>326.53401651623307</v>
      </c>
      <c r="N56" s="67">
        <f>RES_hhdet_in_new!N$154</f>
        <v>381.49835774935781</v>
      </c>
      <c r="O56" s="67">
        <f>RES_hhdet_in_new!O$154</f>
        <v>646.2552140819231</v>
      </c>
      <c r="P56" s="67">
        <f>RES_hhdet_in_new!P$154</f>
        <v>863.31145025867067</v>
      </c>
      <c r="Q56" s="67">
        <f>RES_hhdet_in_new!Q$154</f>
        <v>826.50978908448099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754.06222472067213</v>
      </c>
      <c r="D59" s="83">
        <f>RES_hhdet_in_new!D$159</f>
        <v>497.63082448594503</v>
      </c>
      <c r="E59" s="83">
        <f>RES_hhdet_in_new!E$159</f>
        <v>1504.0026521394066</v>
      </c>
      <c r="F59" s="83">
        <f>RES_hhdet_in_new!F$159</f>
        <v>187.3410760830246</v>
      </c>
      <c r="G59" s="83">
        <f>RES_hhdet_in_new!G$159</f>
        <v>251.85389412965657</v>
      </c>
      <c r="H59" s="83">
        <f>RES_hhdet_in_new!H$159</f>
        <v>891.73247907425866</v>
      </c>
      <c r="I59" s="83">
        <f>RES_hhdet_in_new!I$159</f>
        <v>879.057765272854</v>
      </c>
      <c r="J59" s="83">
        <f>RES_hhdet_in_new!J$159</f>
        <v>1458.550771576053</v>
      </c>
      <c r="K59" s="83">
        <f>RES_hhdet_in_new!K$159</f>
        <v>262.11392892988437</v>
      </c>
      <c r="L59" s="83">
        <f>RES_hhdet_in_new!L$159</f>
        <v>422.2667769395249</v>
      </c>
      <c r="M59" s="83">
        <f>RES_hhdet_in_new!M$159</f>
        <v>382.52655153256575</v>
      </c>
      <c r="N59" s="83">
        <f>RES_hhdet_in_new!N$159</f>
        <v>469.2372251028674</v>
      </c>
      <c r="O59" s="83">
        <f>RES_hhdet_in_new!O$159</f>
        <v>804.98424278449443</v>
      </c>
      <c r="P59" s="83">
        <f>RES_hhdet_in_new!P$159</f>
        <v>1080.3288978696878</v>
      </c>
      <c r="Q59" s="83">
        <f>RES_hhdet_in_new!Q$159</f>
        <v>1065.6711419056851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1026.187775279328</v>
      </c>
      <c r="D63" s="67">
        <f t="shared" si="4"/>
        <v>638.61917551405497</v>
      </c>
      <c r="E63" s="67">
        <f t="shared" si="4"/>
        <v>1998.2473478605939</v>
      </c>
      <c r="F63" s="67">
        <f t="shared" si="4"/>
        <v>247.9089239169754</v>
      </c>
      <c r="G63" s="67">
        <f t="shared" si="4"/>
        <v>323.39610587034343</v>
      </c>
      <c r="H63" s="67">
        <f t="shared" si="4"/>
        <v>994.51752092574134</v>
      </c>
      <c r="I63" s="67">
        <f t="shared" si="4"/>
        <v>960.192234727146</v>
      </c>
      <c r="J63" s="67">
        <f t="shared" si="4"/>
        <v>1331.699228423947</v>
      </c>
      <c r="K63" s="67">
        <f t="shared" si="4"/>
        <v>236.13607107011563</v>
      </c>
      <c r="L63" s="67">
        <f t="shared" si="4"/>
        <v>652.9832230604751</v>
      </c>
      <c r="M63" s="67">
        <f t="shared" si="4"/>
        <v>372.72344846743425</v>
      </c>
      <c r="N63" s="67">
        <f t="shared" si="4"/>
        <v>647.01277489713266</v>
      </c>
      <c r="O63" s="67">
        <f t="shared" si="4"/>
        <v>1274.2657572155058</v>
      </c>
      <c r="P63" s="67">
        <f t="shared" si="4"/>
        <v>1230.9211021303122</v>
      </c>
      <c r="Q63" s="67">
        <f t="shared" si="4"/>
        <v>1547.5788580943149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718</v>
      </c>
      <c r="D65" s="67">
        <f t="shared" si="5"/>
        <v>447</v>
      </c>
      <c r="E65" s="67">
        <f t="shared" si="5"/>
        <v>1398</v>
      </c>
      <c r="F65" s="67">
        <f t="shared" si="5"/>
        <v>232.89999999999964</v>
      </c>
      <c r="G65" s="67">
        <f t="shared" si="5"/>
        <v>331.80000000000018</v>
      </c>
      <c r="H65" s="67">
        <f t="shared" si="5"/>
        <v>716.29999999999927</v>
      </c>
      <c r="I65" s="67">
        <f t="shared" si="5"/>
        <v>671.99999999999989</v>
      </c>
      <c r="J65" s="67">
        <f t="shared" si="5"/>
        <v>931.99999999999955</v>
      </c>
      <c r="K65" s="67">
        <f t="shared" si="5"/>
        <v>164.99999999999991</v>
      </c>
      <c r="L65" s="67">
        <f t="shared" si="5"/>
        <v>456.99999999999989</v>
      </c>
      <c r="M65" s="67">
        <f t="shared" si="5"/>
        <v>260.99999999999989</v>
      </c>
      <c r="N65" s="67">
        <f t="shared" si="5"/>
        <v>452.99999999999994</v>
      </c>
      <c r="O65" s="67">
        <f t="shared" si="5"/>
        <v>891.99999999999989</v>
      </c>
      <c r="P65" s="67">
        <f t="shared" si="5"/>
        <v>860.99999999999989</v>
      </c>
      <c r="Q65" s="67">
        <f t="shared" si="5"/>
        <v>1083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263.24999999999955</v>
      </c>
      <c r="D67" s="67">
        <f t="shared" si="6"/>
        <v>24.449777152523399</v>
      </c>
      <c r="E67" s="67">
        <f t="shared" si="6"/>
        <v>20.928183658966123</v>
      </c>
      <c r="F67" s="67">
        <f t="shared" si="6"/>
        <v>1.6909250217130261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7.0000000000000009</v>
      </c>
      <c r="E68" s="67">
        <f t="shared" si="6"/>
        <v>1.902911436196894</v>
      </c>
      <c r="F68" s="67">
        <f t="shared" si="6"/>
        <v>1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954.545950464459</v>
      </c>
      <c r="D69" s="67">
        <f t="shared" si="6"/>
        <v>936.11917551405452</v>
      </c>
      <c r="E69" s="67">
        <f t="shared" si="6"/>
        <v>2317.2229274825922</v>
      </c>
      <c r="F69" s="67">
        <f t="shared" si="6"/>
        <v>421.46631681420251</v>
      </c>
      <c r="G69" s="67">
        <f t="shared" si="6"/>
        <v>639.26682672994684</v>
      </c>
      <c r="H69" s="67">
        <f t="shared" si="6"/>
        <v>1197.2143137464964</v>
      </c>
      <c r="I69" s="67">
        <f t="shared" si="6"/>
        <v>1158.3446071946626</v>
      </c>
      <c r="J69" s="67">
        <f t="shared" si="6"/>
        <v>1594.5326314881345</v>
      </c>
      <c r="K69" s="67">
        <f t="shared" si="6"/>
        <v>2025.3581751851311</v>
      </c>
      <c r="L69" s="67">
        <f t="shared" si="6"/>
        <v>21.897288801209399</v>
      </c>
      <c r="M69" s="67">
        <f t="shared" si="6"/>
        <v>3324.4263698885043</v>
      </c>
      <c r="N69" s="67">
        <f t="shared" si="6"/>
        <v>667.51068659458804</v>
      </c>
      <c r="O69" s="67">
        <f t="shared" si="6"/>
        <v>1506.6276654950977</v>
      </c>
      <c r="P69" s="67">
        <f t="shared" si="6"/>
        <v>2997.0194099160094</v>
      </c>
      <c r="Q69" s="67">
        <f t="shared" si="6"/>
        <v>2918.654089740905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73.886071070115634</v>
      </c>
      <c r="L70" s="67">
        <f t="shared" si="6"/>
        <v>4193.7332230604761</v>
      </c>
      <c r="M70" s="67">
        <f t="shared" si="6"/>
        <v>821.37269143758454</v>
      </c>
      <c r="N70" s="67">
        <f t="shared" si="6"/>
        <v>415.80903514786934</v>
      </c>
      <c r="O70" s="67">
        <f t="shared" si="6"/>
        <v>686.15236430470566</v>
      </c>
      <c r="P70" s="67">
        <f t="shared" si="6"/>
        <v>292.91392759716632</v>
      </c>
      <c r="Q70" s="67">
        <f t="shared" si="6"/>
        <v>511.82714082092696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2015.5</v>
      </c>
      <c r="D72" s="67">
        <f t="shared" si="7"/>
        <v>108.42684376586919</v>
      </c>
      <c r="E72" s="67">
        <f t="shared" si="7"/>
        <v>520.49999999999977</v>
      </c>
      <c r="F72" s="67">
        <f t="shared" si="7"/>
        <v>517.49999999999989</v>
      </c>
      <c r="G72" s="67">
        <f t="shared" si="7"/>
        <v>234.49999999999932</v>
      </c>
      <c r="H72" s="67">
        <f t="shared" si="7"/>
        <v>822.50000000000045</v>
      </c>
      <c r="I72" s="67">
        <f t="shared" si="7"/>
        <v>1894.4999999999991</v>
      </c>
      <c r="J72" s="67">
        <f t="shared" si="7"/>
        <v>3374.5000000000005</v>
      </c>
      <c r="K72" s="67">
        <f t="shared" si="7"/>
        <v>1699.8639289298842</v>
      </c>
      <c r="L72" s="67">
        <f t="shared" si="7"/>
        <v>280.92362055901992</v>
      </c>
      <c r="M72" s="67">
        <f t="shared" si="7"/>
        <v>0</v>
      </c>
      <c r="N72" s="67">
        <f t="shared" si="7"/>
        <v>78.925563264241504</v>
      </c>
      <c r="O72" s="67">
        <f t="shared" si="7"/>
        <v>9.0949470177292884E-13</v>
      </c>
      <c r="P72" s="67">
        <f t="shared" si="7"/>
        <v>9.0949470177292763E-13</v>
      </c>
      <c r="Q72" s="67">
        <f t="shared" si="7"/>
        <v>750.4001375605601</v>
      </c>
    </row>
    <row r="73" spans="1:17" ht="12" customHeight="1" x14ac:dyDescent="0.25">
      <c r="A73" s="159" t="s">
        <v>140</v>
      </c>
      <c r="B73" s="83"/>
      <c r="C73" s="83">
        <f t="shared" si="7"/>
        <v>638.75413059285745</v>
      </c>
      <c r="D73" s="83">
        <f t="shared" si="7"/>
        <v>1791.1191755140549</v>
      </c>
      <c r="E73" s="83">
        <f t="shared" si="7"/>
        <v>1648.7473478605934</v>
      </c>
      <c r="F73" s="83">
        <f t="shared" si="7"/>
        <v>168.99777767881753</v>
      </c>
      <c r="G73" s="83">
        <f t="shared" si="7"/>
        <v>259.89610587034412</v>
      </c>
      <c r="H73" s="83">
        <f t="shared" si="7"/>
        <v>503.02080349823018</v>
      </c>
      <c r="I73" s="83">
        <f t="shared" si="7"/>
        <v>114.79209716658454</v>
      </c>
      <c r="J73" s="83">
        <f t="shared" si="7"/>
        <v>0</v>
      </c>
      <c r="K73" s="83">
        <f t="shared" si="7"/>
        <v>0</v>
      </c>
      <c r="L73" s="83">
        <f t="shared" si="7"/>
        <v>2177.7332230604743</v>
      </c>
      <c r="M73" s="83">
        <f t="shared" si="7"/>
        <v>4041.8585712198123</v>
      </c>
      <c r="N73" s="83">
        <f t="shared" si="7"/>
        <v>1166.8516286589747</v>
      </c>
      <c r="O73" s="83">
        <f t="shared" si="7"/>
        <v>2125.5239351834207</v>
      </c>
      <c r="P73" s="83">
        <f t="shared" si="7"/>
        <v>3261.1743847028015</v>
      </c>
      <c r="Q73" s="83">
        <f t="shared" si="7"/>
        <v>2775.9287205337546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341.24999999999994</v>
      </c>
      <c r="C79" s="80">
        <f>RES_hhdet_numvin!C145</f>
        <v>1780.2499999999995</v>
      </c>
      <c r="D79" s="80">
        <f>RES_hhdet_numvin!D145</f>
        <v>1136.2499999999998</v>
      </c>
      <c r="E79" s="80">
        <f>RES_hhdet_numvin!E145</f>
        <v>3502.2499999999991</v>
      </c>
      <c r="F79" s="80">
        <f>RES_hhdet_numvin!F145</f>
        <v>435.24999999999989</v>
      </c>
      <c r="G79" s="80">
        <f>RES_hhdet_numvin!G145</f>
        <v>575.24999999999989</v>
      </c>
      <c r="H79" s="80">
        <f>RES_hhdet_numvin!H145</f>
        <v>1886.2499999999995</v>
      </c>
      <c r="I79" s="80">
        <f>RES_hhdet_numvin!I145</f>
        <v>1839.2499999999998</v>
      </c>
      <c r="J79" s="80">
        <f>RES_hhdet_numvin!J145</f>
        <v>2790.2499999999995</v>
      </c>
      <c r="K79" s="80">
        <f>RES_hhdet_numvin!K145</f>
        <v>498.24999999999989</v>
      </c>
      <c r="L79" s="80">
        <f>RES_hhdet_numvin!L145</f>
        <v>1075.2499999999998</v>
      </c>
      <c r="M79" s="80">
        <f>RES_hhdet_numvin!M145</f>
        <v>755.24999999999989</v>
      </c>
      <c r="N79" s="80">
        <f>RES_hhdet_numvin!N145</f>
        <v>1116.2499999999998</v>
      </c>
      <c r="O79" s="80">
        <f>RES_hhdet_numvin!O145</f>
        <v>2079.2499999999995</v>
      </c>
      <c r="P79" s="80">
        <f>RES_hhdet_numvin!P145</f>
        <v>2311.2499999999991</v>
      </c>
      <c r="Q79" s="80">
        <f>RES_hhdet_numvin!Q145</f>
        <v>2613.2499999999995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2264.9999999999995</v>
      </c>
      <c r="F81" s="80">
        <f>RES_hhdet_numvin!F147</f>
        <v>303.99999999999994</v>
      </c>
      <c r="G81" s="80">
        <f>RES_hhdet_numvin!G147</f>
        <v>401.99999999999989</v>
      </c>
      <c r="H81" s="80">
        <f>RES_hhdet_numvin!H147</f>
        <v>1319.9999999999998</v>
      </c>
      <c r="I81" s="80">
        <f>RES_hhdet_numvin!I147</f>
        <v>1286.9999999999998</v>
      </c>
      <c r="J81" s="80">
        <f>RES_hhdet_numvin!J147</f>
        <v>1952.9999999999995</v>
      </c>
      <c r="K81" s="80">
        <f>RES_hhdet_numvin!K147</f>
        <v>347.99999999999994</v>
      </c>
      <c r="L81" s="80">
        <f>RES_hhdet_numvin!L147</f>
        <v>751.99999999999977</v>
      </c>
      <c r="M81" s="80">
        <f>RES_hhdet_numvin!M147</f>
        <v>527.99999999999989</v>
      </c>
      <c r="N81" s="80">
        <f>RES_hhdet_numvin!N147</f>
        <v>780.99999999999977</v>
      </c>
      <c r="O81" s="80">
        <f>RES_hhdet_numvin!O147</f>
        <v>1454.9999999999995</v>
      </c>
      <c r="P81" s="80">
        <f>RES_hhdet_numvin!P147</f>
        <v>1616.9999999999998</v>
      </c>
      <c r="Q81" s="80">
        <f>RES_hhdet_numvin!Q147</f>
        <v>1828.9999999999995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0</v>
      </c>
      <c r="G83" s="80">
        <f>RES_hhdet_numvin!G149</f>
        <v>0</v>
      </c>
      <c r="H83" s="80">
        <f>RES_hhdet_numvin!H149</f>
        <v>0</v>
      </c>
      <c r="I83" s="80">
        <f>RES_hhdet_numvin!I149</f>
        <v>0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0</v>
      </c>
      <c r="H84" s="80">
        <f>RES_hhdet_numvin!H150</f>
        <v>0</v>
      </c>
      <c r="I84" s="80">
        <f>RES_hhdet_numvin!I150</f>
        <v>0</v>
      </c>
      <c r="J84" s="80">
        <f>RES_hhdet_numvin!J150</f>
        <v>0</v>
      </c>
      <c r="K84" s="80">
        <f>RES_hhdet_numvin!K150</f>
        <v>0</v>
      </c>
      <c r="L84" s="80">
        <f>RES_hhdet_numvin!L150</f>
        <v>0</v>
      </c>
      <c r="M84" s="80">
        <f>RES_hhdet_numvin!M150</f>
        <v>0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0</v>
      </c>
      <c r="C85" s="80">
        <f>RES_hhdet_numvin!C153</f>
        <v>1117.5748626885613</v>
      </c>
      <c r="D85" s="80">
        <f>RES_hhdet_numvin!D153</f>
        <v>204.8579159921276</v>
      </c>
      <c r="E85" s="80">
        <f>RES_hhdet_numvin!E153</f>
        <v>3361.0809929063871</v>
      </c>
      <c r="F85" s="80">
        <f>RES_hhdet_numvin!F153</f>
        <v>233.0683415059633</v>
      </c>
      <c r="G85" s="80">
        <f>RES_hhdet_numvin!G153</f>
        <v>575.24999999999989</v>
      </c>
      <c r="H85" s="80">
        <f>RES_hhdet_numvin!H153</f>
        <v>1886.2499999999995</v>
      </c>
      <c r="I85" s="80">
        <f>RES_hhdet_numvin!I153</f>
        <v>1504.3361056799686</v>
      </c>
      <c r="J85" s="80">
        <f>RES_hhdet_numvin!J153</f>
        <v>2341.9165969358123</v>
      </c>
      <c r="K85" s="80">
        <f>RES_hhdet_numvin!K153</f>
        <v>229.75269545962598</v>
      </c>
      <c r="L85" s="80">
        <f>RES_hhdet_numvin!L153</f>
        <v>21.897288801209395</v>
      </c>
      <c r="M85" s="80">
        <f>RES_hhdet_numvin!M153</f>
        <v>62.827105617888513</v>
      </c>
      <c r="N85" s="80">
        <f>RES_hhdet_numvin!N153</f>
        <v>522.54531034827335</v>
      </c>
      <c r="O85" s="80">
        <f>RES_hhdet_numvin!O153</f>
        <v>746.84242161337113</v>
      </c>
      <c r="P85" s="80">
        <f>RES_hhdet_numvin!P153</f>
        <v>1155.0246221441625</v>
      </c>
      <c r="Q85" s="80">
        <f>RES_hhdet_numvin!Q153</f>
        <v>1617.7757403066469</v>
      </c>
    </row>
    <row r="86" spans="1:17" ht="12" customHeight="1" x14ac:dyDescent="0.25">
      <c r="A86" s="23" t="s">
        <v>141</v>
      </c>
      <c r="B86" s="80">
        <f>RES_hhdet_numvin!B154</f>
        <v>341.24999999999994</v>
      </c>
      <c r="C86" s="80">
        <f>RES_hhdet_numvin!C154</f>
        <v>662.67513731143822</v>
      </c>
      <c r="D86" s="80">
        <f>RES_hhdet_numvin!D154</f>
        <v>931.3920840078722</v>
      </c>
      <c r="E86" s="80">
        <f>RES_hhdet_numvin!E154</f>
        <v>141.16900709361201</v>
      </c>
      <c r="F86" s="80">
        <f>RES_hhdet_numvin!F154</f>
        <v>202.18165849403658</v>
      </c>
      <c r="G86" s="80">
        <f>RES_hhdet_numvin!G154</f>
        <v>0</v>
      </c>
      <c r="H86" s="80">
        <f>RES_hhdet_numvin!H154</f>
        <v>0</v>
      </c>
      <c r="I86" s="80">
        <f>RES_hhdet_numvin!I154</f>
        <v>334.91389432003115</v>
      </c>
      <c r="J86" s="80">
        <f>RES_hhdet_numvin!J154</f>
        <v>448.33340306418722</v>
      </c>
      <c r="K86" s="80">
        <f>RES_hhdet_numvin!K154</f>
        <v>268.49730454037393</v>
      </c>
      <c r="L86" s="80">
        <f>RES_hhdet_numvin!L154</f>
        <v>1053.3527111987903</v>
      </c>
      <c r="M86" s="80">
        <f>RES_hhdet_numvin!M154</f>
        <v>692.42289438211139</v>
      </c>
      <c r="N86" s="80">
        <f>RES_hhdet_numvin!N154</f>
        <v>593.70468965172643</v>
      </c>
      <c r="O86" s="80">
        <f>RES_hhdet_numvin!O154</f>
        <v>1332.4075783866285</v>
      </c>
      <c r="P86" s="80">
        <f>RES_hhdet_numvin!P154</f>
        <v>1156.2253778558365</v>
      </c>
      <c r="Q86" s="80">
        <f>RES_hhdet_numvin!Q154</f>
        <v>995.47425969335279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52.90249864293019</v>
      </c>
      <c r="C88" s="80">
        <f>RES_hhdet_numvin!C158</f>
        <v>1660.791548699216</v>
      </c>
      <c r="D88" s="80">
        <f>RES_hhdet_numvin!D158</f>
        <v>1027.8231562341305</v>
      </c>
      <c r="E88" s="80">
        <f>RES_hhdet_numvin!E158</f>
        <v>298.85368342838905</v>
      </c>
      <c r="F88" s="80">
        <f>RES_hhdet_numvin!F158</f>
        <v>57.3707654784304</v>
      </c>
      <c r="G88" s="80">
        <f>RES_hhdet_numvin!G158</f>
        <v>6.1460417149096213E-13</v>
      </c>
      <c r="H88" s="80">
        <f>RES_hhdet_numvin!H158</f>
        <v>8.4498539957806053E-13</v>
      </c>
      <c r="I88" s="80">
        <f>RES_hhdet_numvin!I158</f>
        <v>697.49763891762984</v>
      </c>
      <c r="J88" s="80">
        <f>RES_hhdet_numvin!J158</f>
        <v>1331.6992284239475</v>
      </c>
      <c r="K88" s="80">
        <f>RES_hhdet_numvin!K158</f>
        <v>236.13607107011569</v>
      </c>
      <c r="L88" s="80">
        <f>RES_hhdet_numvin!L158</f>
        <v>280.92362055901896</v>
      </c>
      <c r="M88" s="80">
        <f>RES_hhdet_numvin!M158</f>
        <v>0</v>
      </c>
      <c r="N88" s="80">
        <f>RES_hhdet_numvin!N158</f>
        <v>1.7885461885340011E-3</v>
      </c>
      <c r="O88" s="80">
        <f>RES_hhdet_numvin!O158</f>
        <v>0</v>
      </c>
      <c r="P88" s="80">
        <f>RES_hhdet_numvin!P158</f>
        <v>0</v>
      </c>
      <c r="Q88" s="80">
        <f>RES_hhdet_numvin!Q158</f>
        <v>0</v>
      </c>
    </row>
    <row r="89" spans="1:17" ht="12" customHeight="1" x14ac:dyDescent="0.25">
      <c r="A89" s="29" t="s">
        <v>140</v>
      </c>
      <c r="B89" s="78">
        <f>RES_hhdet_numvin!B159</f>
        <v>288.34750135706975</v>
      </c>
      <c r="C89" s="78">
        <f>RES_hhdet_numvin!C159</f>
        <v>119.45845130078337</v>
      </c>
      <c r="D89" s="78">
        <f>RES_hhdet_numvin!D159</f>
        <v>108.42684376586922</v>
      </c>
      <c r="E89" s="78">
        <f>RES_hhdet_numvin!E159</f>
        <v>3203.3963165716104</v>
      </c>
      <c r="F89" s="78">
        <f>RES_hhdet_numvin!F159</f>
        <v>377.87923452156951</v>
      </c>
      <c r="G89" s="78">
        <f>RES_hhdet_numvin!G159</f>
        <v>575.24999999999932</v>
      </c>
      <c r="H89" s="78">
        <f>RES_hhdet_numvin!H159</f>
        <v>1886.2499999999986</v>
      </c>
      <c r="I89" s="78">
        <f>RES_hhdet_numvin!I159</f>
        <v>1141.7523610823698</v>
      </c>
      <c r="J89" s="78">
        <f>RES_hhdet_numvin!J159</f>
        <v>1458.5507715760521</v>
      </c>
      <c r="K89" s="78">
        <f>RES_hhdet_numvin!K159</f>
        <v>262.1139289298842</v>
      </c>
      <c r="L89" s="78">
        <f>RES_hhdet_numvin!L159</f>
        <v>794.32637944098065</v>
      </c>
      <c r="M89" s="78">
        <f>RES_hhdet_numvin!M159</f>
        <v>755.24999999999989</v>
      </c>
      <c r="N89" s="78">
        <f>RES_hhdet_numvin!N159</f>
        <v>1116.2482114538111</v>
      </c>
      <c r="O89" s="78">
        <f>RES_hhdet_numvin!O159</f>
        <v>2079.2499999999995</v>
      </c>
      <c r="P89" s="78">
        <f>RES_hhdet_numvin!P159</f>
        <v>2311.2499999999995</v>
      </c>
      <c r="Q89" s="78">
        <f>RES_hhdet_numvin!Q159</f>
        <v>2613.2499999999995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2.0239776605474398</v>
      </c>
      <c r="C93" s="168">
        <f t="shared" ref="C93:Q93" si="8">SUM(C94,C96,C98,C107)</f>
        <v>2.4802951931384278</v>
      </c>
      <c r="D93" s="168">
        <f t="shared" si="8"/>
        <v>2.7617600684649903</v>
      </c>
      <c r="E93" s="168">
        <f t="shared" si="8"/>
        <v>3.9594862334116931</v>
      </c>
      <c r="F93" s="168">
        <f t="shared" si="8"/>
        <v>3.9181085165957663</v>
      </c>
      <c r="G93" s="168">
        <f t="shared" si="8"/>
        <v>4.0086920174913026</v>
      </c>
      <c r="H93" s="168">
        <f t="shared" si="8"/>
        <v>4.6286819060779827</v>
      </c>
      <c r="I93" s="168">
        <f t="shared" si="8"/>
        <v>5.0359754693232244</v>
      </c>
      <c r="J93" s="168">
        <f t="shared" si="8"/>
        <v>5.7714579263079155</v>
      </c>
      <c r="K93" s="168">
        <f t="shared" si="8"/>
        <v>5.0598999736726569</v>
      </c>
      <c r="L93" s="168">
        <f t="shared" si="8"/>
        <v>5.8569152316009054</v>
      </c>
      <c r="M93" s="168">
        <f t="shared" si="8"/>
        <v>5.8258614340938042</v>
      </c>
      <c r="N93" s="168">
        <f t="shared" si="8"/>
        <v>6.1104730258988376</v>
      </c>
      <c r="O93" s="168">
        <f t="shared" si="8"/>
        <v>6.4373698757356248</v>
      </c>
      <c r="P93" s="168">
        <f t="shared" si="8"/>
        <v>6.8034399403915895</v>
      </c>
      <c r="Q93" s="168">
        <f t="shared" si="8"/>
        <v>7.8682567599961306</v>
      </c>
    </row>
    <row r="94" spans="1:17" ht="12" customHeight="1" x14ac:dyDescent="0.25">
      <c r="A94" s="158" t="s">
        <v>65</v>
      </c>
      <c r="B94" s="157">
        <f>B95</f>
        <v>0.38023256859090077</v>
      </c>
      <c r="C94" s="157">
        <f t="shared" ref="C94:Q94" si="9">C95</f>
        <v>0.3026293724884197</v>
      </c>
      <c r="D94" s="157">
        <f t="shared" si="9"/>
        <v>0.44700910588108972</v>
      </c>
      <c r="E94" s="157">
        <f t="shared" si="9"/>
        <v>0.76849802669367095</v>
      </c>
      <c r="F94" s="157">
        <f t="shared" si="9"/>
        <v>0.60158344571797462</v>
      </c>
      <c r="G94" s="157">
        <f t="shared" si="9"/>
        <v>0.59731515892778608</v>
      </c>
      <c r="H94" s="157">
        <f t="shared" si="9"/>
        <v>0.73986617261979937</v>
      </c>
      <c r="I94" s="157">
        <f t="shared" si="9"/>
        <v>0.67177197204227712</v>
      </c>
      <c r="J94" s="157">
        <f t="shared" si="9"/>
        <v>0.55199661187719329</v>
      </c>
      <c r="K94" s="157">
        <f t="shared" si="9"/>
        <v>0.19851498566083597</v>
      </c>
      <c r="L94" s="157">
        <f t="shared" si="9"/>
        <v>0.63792594546426951</v>
      </c>
      <c r="M94" s="157">
        <f t="shared" si="9"/>
        <v>0.6072546455049681</v>
      </c>
      <c r="N94" s="157">
        <f t="shared" si="9"/>
        <v>0.73041089694176276</v>
      </c>
      <c r="O94" s="157">
        <f t="shared" si="9"/>
        <v>0.71897143419111476</v>
      </c>
      <c r="P94" s="157">
        <f t="shared" si="9"/>
        <v>0.70422732842732794</v>
      </c>
      <c r="Q94" s="157">
        <f t="shared" si="9"/>
        <v>0.96243784427131351</v>
      </c>
    </row>
    <row r="95" spans="1:17" ht="12" customHeight="1" x14ac:dyDescent="0.25">
      <c r="A95" s="23" t="s">
        <v>60</v>
      </c>
      <c r="B95" s="156">
        <f>RES_hhdet_fec!B$145</f>
        <v>0.38023256859090077</v>
      </c>
      <c r="C95" s="156">
        <f>RES_hhdet_fec!C$145</f>
        <v>0.3026293724884197</v>
      </c>
      <c r="D95" s="156">
        <f>RES_hhdet_fec!D$145</f>
        <v>0.44700910588108972</v>
      </c>
      <c r="E95" s="156">
        <f>RES_hhdet_fec!E$145</f>
        <v>0.76849802669367095</v>
      </c>
      <c r="F95" s="156">
        <f>RES_hhdet_fec!F$145</f>
        <v>0.60158344571797462</v>
      </c>
      <c r="G95" s="156">
        <f>RES_hhdet_fec!G$145</f>
        <v>0.59731515892778608</v>
      </c>
      <c r="H95" s="156">
        <f>RES_hhdet_fec!H$145</f>
        <v>0.73986617261979937</v>
      </c>
      <c r="I95" s="156">
        <f>RES_hhdet_fec!I$145</f>
        <v>0.67177197204227712</v>
      </c>
      <c r="J95" s="156">
        <f>RES_hhdet_fec!J$145</f>
        <v>0.55199661187719329</v>
      </c>
      <c r="K95" s="156">
        <f>RES_hhdet_fec!K$145</f>
        <v>0.19851498566083597</v>
      </c>
      <c r="L95" s="156">
        <f>RES_hhdet_fec!L$145</f>
        <v>0.63792594546426951</v>
      </c>
      <c r="M95" s="156">
        <f>RES_hhdet_fec!M$145</f>
        <v>0.6072546455049681</v>
      </c>
      <c r="N95" s="156">
        <f>RES_hhdet_fec!N$145</f>
        <v>0.73041089694176276</v>
      </c>
      <c r="O95" s="156">
        <f>RES_hhdet_fec!O$145</f>
        <v>0.71897143419111476</v>
      </c>
      <c r="P95" s="156">
        <f>RES_hhdet_fec!P$145</f>
        <v>0.70422732842732794</v>
      </c>
      <c r="Q95" s="156">
        <f>RES_hhdet_fec!Q$145</f>
        <v>0.96243784427131351</v>
      </c>
    </row>
    <row r="96" spans="1:17" ht="12" customHeight="1" x14ac:dyDescent="0.25">
      <c r="A96" s="158" t="s">
        <v>112</v>
      </c>
      <c r="B96" s="157">
        <f>B97</f>
        <v>0.74209932967785253</v>
      </c>
      <c r="C96" s="157">
        <f t="shared" ref="C96:Q96" si="10">C97</f>
        <v>0.89372635467384309</v>
      </c>
      <c r="D96" s="157">
        <f t="shared" si="10"/>
        <v>0.97329451619864704</v>
      </c>
      <c r="E96" s="157">
        <f t="shared" si="10"/>
        <v>1.2999400165442827</v>
      </c>
      <c r="F96" s="157">
        <f t="shared" si="10"/>
        <v>1.3097779191642061</v>
      </c>
      <c r="G96" s="157">
        <f t="shared" si="10"/>
        <v>1.3326113515017828</v>
      </c>
      <c r="H96" s="157">
        <f t="shared" si="10"/>
        <v>1.4767893533579142</v>
      </c>
      <c r="I96" s="157">
        <f t="shared" si="10"/>
        <v>1.605160216423388</v>
      </c>
      <c r="J96" s="157">
        <f t="shared" si="10"/>
        <v>1.8086400026802041</v>
      </c>
      <c r="K96" s="157">
        <f t="shared" si="10"/>
        <v>1.8097270609892335</v>
      </c>
      <c r="L96" s="157">
        <f t="shared" si="10"/>
        <v>1.8384468190759236</v>
      </c>
      <c r="M96" s="157">
        <f t="shared" si="10"/>
        <v>1.8395602900181163</v>
      </c>
      <c r="N96" s="157">
        <f t="shared" si="10"/>
        <v>1.8524932807283974</v>
      </c>
      <c r="O96" s="157">
        <f t="shared" si="10"/>
        <v>1.913002718288807</v>
      </c>
      <c r="P96" s="157">
        <f t="shared" si="10"/>
        <v>1.9917401139441107</v>
      </c>
      <c r="Q96" s="157">
        <f t="shared" si="10"/>
        <v>2.0625163060420126</v>
      </c>
    </row>
    <row r="97" spans="1:17" ht="12" customHeight="1" x14ac:dyDescent="0.25">
      <c r="A97" s="23" t="s">
        <v>60</v>
      </c>
      <c r="B97" s="156">
        <f>RES_hhdet_fec!B$147</f>
        <v>0.74209932967785253</v>
      </c>
      <c r="C97" s="156">
        <f>RES_hhdet_fec!C$147</f>
        <v>0.89372635467384309</v>
      </c>
      <c r="D97" s="156">
        <f>RES_hhdet_fec!D$147</f>
        <v>0.97329451619864704</v>
      </c>
      <c r="E97" s="156">
        <f>RES_hhdet_fec!E$147</f>
        <v>1.2999400165442827</v>
      </c>
      <c r="F97" s="156">
        <f>RES_hhdet_fec!F$147</f>
        <v>1.3097779191642061</v>
      </c>
      <c r="G97" s="156">
        <f>RES_hhdet_fec!G$147</f>
        <v>1.3326113515017828</v>
      </c>
      <c r="H97" s="156">
        <f>RES_hhdet_fec!H$147</f>
        <v>1.4767893533579142</v>
      </c>
      <c r="I97" s="156">
        <f>RES_hhdet_fec!I$147</f>
        <v>1.605160216423388</v>
      </c>
      <c r="J97" s="156">
        <f>RES_hhdet_fec!J$147</f>
        <v>1.8086400026802041</v>
      </c>
      <c r="K97" s="156">
        <f>RES_hhdet_fec!K$147</f>
        <v>1.8097270609892335</v>
      </c>
      <c r="L97" s="156">
        <f>RES_hhdet_fec!L$147</f>
        <v>1.8384468190759236</v>
      </c>
      <c r="M97" s="156">
        <f>RES_hhdet_fec!M$147</f>
        <v>1.8395602900181163</v>
      </c>
      <c r="N97" s="156">
        <f>RES_hhdet_fec!N$147</f>
        <v>1.8524932807283974</v>
      </c>
      <c r="O97" s="156">
        <f>RES_hhdet_fec!O$147</f>
        <v>1.913002718288807</v>
      </c>
      <c r="P97" s="156">
        <f>RES_hhdet_fec!P$147</f>
        <v>1.9917401139441107</v>
      </c>
      <c r="Q97" s="156">
        <f>RES_hhdet_fec!Q$147</f>
        <v>2.0625163060420126</v>
      </c>
    </row>
    <row r="98" spans="1:17" ht="12" customHeight="1" x14ac:dyDescent="0.25">
      <c r="A98" s="158" t="s">
        <v>63</v>
      </c>
      <c r="B98" s="157">
        <f>SUM(B99:B100,B103:B104)</f>
        <v>0.57687177439864712</v>
      </c>
      <c r="C98" s="157">
        <f t="shared" ref="C98:Q98" si="11">SUM(C99:C100,C103:C104)</f>
        <v>0.77658995674374554</v>
      </c>
      <c r="D98" s="157">
        <f t="shared" si="11"/>
        <v>0.81901393732034966</v>
      </c>
      <c r="E98" s="157">
        <f t="shared" si="11"/>
        <v>1.1853828175042944</v>
      </c>
      <c r="F98" s="157">
        <f t="shared" si="11"/>
        <v>1.1729021154537944</v>
      </c>
      <c r="G98" s="157">
        <f t="shared" si="11"/>
        <v>1.2301828692587518</v>
      </c>
      <c r="H98" s="157">
        <f t="shared" si="11"/>
        <v>1.3943599990042832</v>
      </c>
      <c r="I98" s="157">
        <f t="shared" si="11"/>
        <v>1.5743147765013048</v>
      </c>
      <c r="J98" s="157">
        <f t="shared" si="11"/>
        <v>1.8800080001567454</v>
      </c>
      <c r="K98" s="157">
        <f t="shared" si="11"/>
        <v>1.5034549274763735</v>
      </c>
      <c r="L98" s="157">
        <f t="shared" si="11"/>
        <v>1.7677096426925136</v>
      </c>
      <c r="M98" s="157">
        <f t="shared" si="11"/>
        <v>1.7865890138993574</v>
      </c>
      <c r="N98" s="157">
        <f t="shared" si="11"/>
        <v>1.8719985856965828</v>
      </c>
      <c r="O98" s="157">
        <f t="shared" si="11"/>
        <v>2.0593593648448327</v>
      </c>
      <c r="P98" s="157">
        <f t="shared" si="11"/>
        <v>2.2600343201215267</v>
      </c>
      <c r="Q98" s="157">
        <f t="shared" si="11"/>
        <v>2.6550311783675129</v>
      </c>
    </row>
    <row r="99" spans="1:17" ht="12" customHeight="1" x14ac:dyDescent="0.25">
      <c r="A99" s="167" t="s">
        <v>144</v>
      </c>
      <c r="B99" s="132">
        <f>RES_hhdet_fec!B$149</f>
        <v>2.307390745652823E-2</v>
      </c>
      <c r="C99" s="132">
        <f>RES_hhdet_fec!C$149</f>
        <v>5.9316204252020541E-2</v>
      </c>
      <c r="D99" s="132">
        <f>RES_hhdet_fec!D$149</f>
        <v>3.7762543603323324E-2</v>
      </c>
      <c r="E99" s="132">
        <f>RES_hhdet_fec!E$149</f>
        <v>2.1948755414510964E-2</v>
      </c>
      <c r="F99" s="132">
        <f>RES_hhdet_fec!F$149</f>
        <v>1.9994760488551713E-2</v>
      </c>
      <c r="G99" s="132">
        <f>RES_hhdet_fec!G$149</f>
        <v>0</v>
      </c>
      <c r="H99" s="132">
        <f>RES_hhdet_fec!H$149</f>
        <v>0</v>
      </c>
      <c r="I99" s="132">
        <f>RES_hhdet_fec!I$149</f>
        <v>0</v>
      </c>
      <c r="J99" s="132">
        <f>RES_hhdet_fec!J$149</f>
        <v>0</v>
      </c>
      <c r="K99" s="132">
        <f>RES_hhdet_fec!K$149</f>
        <v>0</v>
      </c>
      <c r="L99" s="132">
        <f>RES_hhdet_fec!L$149</f>
        <v>0</v>
      </c>
      <c r="M99" s="132">
        <f>RES_hhdet_fec!M$149</f>
        <v>0</v>
      </c>
      <c r="N99" s="132">
        <f>RES_hhdet_fec!N$149</f>
        <v>0</v>
      </c>
      <c r="O99" s="132">
        <f>RES_hhdet_fec!O$149</f>
        <v>0</v>
      </c>
      <c r="P99" s="132">
        <f>RES_hhdet_fec!P$149</f>
        <v>0</v>
      </c>
      <c r="Q99" s="132">
        <f>RES_hhdet_fec!Q$149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4.1431748657145634E-4</v>
      </c>
      <c r="E100" s="132">
        <f t="shared" si="12"/>
        <v>4.1243752982859743E-4</v>
      </c>
      <c r="F100" s="132">
        <f t="shared" si="12"/>
        <v>4.8259249770094893E-4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RES_hhdet_fec!B$151</f>
        <v>0</v>
      </c>
      <c r="C101" s="165">
        <f>RES_hhdet_fec!C$151</f>
        <v>0</v>
      </c>
      <c r="D101" s="165">
        <f>RES_hhdet_fec!D$151</f>
        <v>1.8948946610993389E-5</v>
      </c>
      <c r="E101" s="165">
        <f>RES_hhdet_fec!E$151</f>
        <v>1.8736742427022731E-5</v>
      </c>
      <c r="F101" s="165">
        <f>RES_hhdet_fec!F$151</f>
        <v>2.17630046133914E-5</v>
      </c>
      <c r="G101" s="165">
        <f>RES_hhdet_fec!G$151</f>
        <v>0</v>
      </c>
      <c r="H101" s="165">
        <f>RES_hhdet_fec!H$151</f>
        <v>0</v>
      </c>
      <c r="I101" s="165">
        <f>RES_hhdet_fec!I$151</f>
        <v>0</v>
      </c>
      <c r="J101" s="165">
        <f>RES_hhdet_fec!J$151</f>
        <v>0</v>
      </c>
      <c r="K101" s="165">
        <f>RES_hhdet_fec!K$151</f>
        <v>0</v>
      </c>
      <c r="L101" s="165">
        <f>RES_hhdet_fec!L$151</f>
        <v>0</v>
      </c>
      <c r="M101" s="165">
        <f>RES_hhdet_fec!M$151</f>
        <v>0</v>
      </c>
      <c r="N101" s="165">
        <f>RES_hhdet_fec!N$151</f>
        <v>0</v>
      </c>
      <c r="O101" s="165">
        <f>RES_hhdet_fec!O$151</f>
        <v>0</v>
      </c>
      <c r="P101" s="165">
        <f>RES_hhdet_fec!P$151</f>
        <v>0</v>
      </c>
      <c r="Q101" s="165">
        <f>RES_hhdet_fec!Q$151</f>
        <v>0</v>
      </c>
    </row>
    <row r="102" spans="1:17" ht="12" customHeight="1" x14ac:dyDescent="0.25">
      <c r="A102" s="147" t="s">
        <v>59</v>
      </c>
      <c r="B102" s="164">
        <f>RES_hhdet_fec!B$152</f>
        <v>0</v>
      </c>
      <c r="C102" s="164">
        <f>RES_hhdet_fec!C$152</f>
        <v>0</v>
      </c>
      <c r="D102" s="164">
        <f>RES_hhdet_fec!D$152</f>
        <v>3.9536853996046295E-4</v>
      </c>
      <c r="E102" s="164">
        <f>RES_hhdet_fec!E$152</f>
        <v>3.9370078740157469E-4</v>
      </c>
      <c r="F102" s="164">
        <f>RES_hhdet_fec!F$152</f>
        <v>4.6082949308755755E-4</v>
      </c>
      <c r="G102" s="164">
        <f>RES_hhdet_fec!G$152</f>
        <v>0</v>
      </c>
      <c r="H102" s="164">
        <f>RES_hhdet_fec!H$152</f>
        <v>0</v>
      </c>
      <c r="I102" s="164">
        <f>RES_hhdet_fec!I$152</f>
        <v>0</v>
      </c>
      <c r="J102" s="164">
        <f>RES_hhdet_fec!J$152</f>
        <v>0</v>
      </c>
      <c r="K102" s="164">
        <f>RES_hhdet_fec!K$152</f>
        <v>0</v>
      </c>
      <c r="L102" s="164">
        <f>RES_hhdet_fec!L$152</f>
        <v>0</v>
      </c>
      <c r="M102" s="164">
        <f>RES_hhdet_fec!M$152</f>
        <v>0</v>
      </c>
      <c r="N102" s="164">
        <f>RES_hhdet_fec!N$152</f>
        <v>0</v>
      </c>
      <c r="O102" s="164">
        <f>RES_hhdet_fec!O$152</f>
        <v>0</v>
      </c>
      <c r="P102" s="164">
        <f>RES_hhdet_fec!P$152</f>
        <v>0</v>
      </c>
      <c r="Q102" s="164">
        <f>RES_hhdet_fec!Q$152</f>
        <v>0</v>
      </c>
    </row>
    <row r="103" spans="1:17" ht="12" customHeight="1" x14ac:dyDescent="0.25">
      <c r="A103" s="163" t="s">
        <v>142</v>
      </c>
      <c r="B103" s="162">
        <f>RES_hhdet_fec!B$153</f>
        <v>0.55379786694211885</v>
      </c>
      <c r="C103" s="162">
        <f>RES_hhdet_fec!C$153</f>
        <v>0.71727375249172498</v>
      </c>
      <c r="D103" s="162">
        <f>RES_hhdet_fec!D$153</f>
        <v>0.76964178734515443</v>
      </c>
      <c r="E103" s="162">
        <f>RES_hhdet_fec!E$153</f>
        <v>1.1389358887011134</v>
      </c>
      <c r="F103" s="162">
        <f>RES_hhdet_fec!F$153</f>
        <v>1.1202586686756806</v>
      </c>
      <c r="G103" s="162">
        <f>RES_hhdet_fec!G$153</f>
        <v>1.1868045357123858</v>
      </c>
      <c r="H103" s="162">
        <f>RES_hhdet_fec!H$153</f>
        <v>1.3386482676457985</v>
      </c>
      <c r="I103" s="162">
        <f>RES_hhdet_fec!I$153</f>
        <v>1.4923434042394135</v>
      </c>
      <c r="J103" s="162">
        <f>RES_hhdet_fec!J$153</f>
        <v>1.7738947107665748</v>
      </c>
      <c r="K103" s="162">
        <f>RES_hhdet_fec!K$153</f>
        <v>1.398308859799168</v>
      </c>
      <c r="L103" s="162">
        <f>RES_hhdet_fec!L$153</f>
        <v>1.3189015480401107</v>
      </c>
      <c r="M103" s="162">
        <f>RES_hhdet_fec!M$153</f>
        <v>1.3131547156887078</v>
      </c>
      <c r="N103" s="162">
        <f>RES_hhdet_fec!N$153</f>
        <v>1.3721188663370472</v>
      </c>
      <c r="O103" s="162">
        <f>RES_hhdet_fec!O$153</f>
        <v>1.5049547932969032</v>
      </c>
      <c r="P103" s="162">
        <f>RES_hhdet_fec!P$153</f>
        <v>1.6477933764906108</v>
      </c>
      <c r="Q103" s="162">
        <f>RES_hhdet_fec!Q$153</f>
        <v>1.9408787209346943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1.1195288885300391E-2</v>
      </c>
      <c r="E104" s="160">
        <f t="shared" si="13"/>
        <v>2.4085735858841485E-2</v>
      </c>
      <c r="F104" s="160">
        <f t="shared" si="13"/>
        <v>3.2166093791861111E-2</v>
      </c>
      <c r="G104" s="160">
        <f t="shared" si="13"/>
        <v>4.3378333546366062E-2</v>
      </c>
      <c r="H104" s="160">
        <f t="shared" si="13"/>
        <v>5.5711731358484701E-2</v>
      </c>
      <c r="I104" s="160">
        <f t="shared" si="13"/>
        <v>8.1971372261891218E-2</v>
      </c>
      <c r="J104" s="160">
        <f t="shared" si="13"/>
        <v>0.10611328939017053</v>
      </c>
      <c r="K104" s="160">
        <f t="shared" si="13"/>
        <v>0.10514606767720558</v>
      </c>
      <c r="L104" s="160">
        <f t="shared" si="13"/>
        <v>0.4488080946524029</v>
      </c>
      <c r="M104" s="160">
        <f t="shared" si="13"/>
        <v>0.4734342982106497</v>
      </c>
      <c r="N104" s="160">
        <f t="shared" si="13"/>
        <v>0.49987971935953562</v>
      </c>
      <c r="O104" s="160">
        <f t="shared" si="13"/>
        <v>0.55440457154792955</v>
      </c>
      <c r="P104" s="160">
        <f t="shared" si="13"/>
        <v>0.61224094363091608</v>
      </c>
      <c r="Q104" s="160">
        <f t="shared" si="13"/>
        <v>0.71415245743281885</v>
      </c>
    </row>
    <row r="105" spans="1:17" ht="12" customHeight="1" x14ac:dyDescent="0.25">
      <c r="A105" s="148" t="s">
        <v>60</v>
      </c>
      <c r="B105" s="156">
        <f>RES_hhdet_fec!B$155</f>
        <v>0</v>
      </c>
      <c r="C105" s="156">
        <f>RES_hhdet_fec!C$155</f>
        <v>0</v>
      </c>
      <c r="D105" s="156">
        <f>RES_hhdet_fec!D$155</f>
        <v>4.073758663791851E-4</v>
      </c>
      <c r="E105" s="156">
        <f>RES_hhdet_fec!E$155</f>
        <v>9.1363237177737456E-4</v>
      </c>
      <c r="F105" s="156">
        <f>RES_hhdet_fec!F$155</f>
        <v>1.175310381722859E-3</v>
      </c>
      <c r="G105" s="156">
        <f>RES_hhdet_fec!G$155</f>
        <v>1.5512011269861686E-3</v>
      </c>
      <c r="H105" s="156">
        <f>RES_hhdet_fec!H$155</f>
        <v>1.9958234197236641E-3</v>
      </c>
      <c r="I105" s="156">
        <f>RES_hhdet_fec!I$155</f>
        <v>2.9383643585904227E-3</v>
      </c>
      <c r="J105" s="156">
        <f>RES_hhdet_fec!J$155</f>
        <v>3.804568337168468E-3</v>
      </c>
      <c r="K105" s="156">
        <f>RES_hhdet_fec!K$155</f>
        <v>3.6665554538917004E-3</v>
      </c>
      <c r="L105" s="156">
        <f>RES_hhdet_fec!L$155</f>
        <v>1.5749116221437057E-2</v>
      </c>
      <c r="M105" s="156">
        <f>RES_hhdet_fec!M$155</f>
        <v>1.6198054482346444E-2</v>
      </c>
      <c r="N105" s="156">
        <f>RES_hhdet_fec!N$155</f>
        <v>1.7045632593133273E-2</v>
      </c>
      <c r="O105" s="156">
        <f>RES_hhdet_fec!O$155</f>
        <v>2.4640818184958037E-2</v>
      </c>
      <c r="P105" s="156">
        <f>RES_hhdet_fec!P$155</f>
        <v>2.6919963303130071E-2</v>
      </c>
      <c r="Q105" s="156">
        <f>RES_hhdet_fec!Q$155</f>
        <v>7.6399194876209775E-2</v>
      </c>
    </row>
    <row r="106" spans="1:17" ht="12" customHeight="1" x14ac:dyDescent="0.25">
      <c r="A106" s="148" t="s">
        <v>59</v>
      </c>
      <c r="B106" s="156">
        <f>RES_hhdet_fec!B$156</f>
        <v>0</v>
      </c>
      <c r="C106" s="156">
        <f>RES_hhdet_fec!C$156</f>
        <v>0</v>
      </c>
      <c r="D106" s="156">
        <f>RES_hhdet_fec!D$156</f>
        <v>1.0787913018921206E-2</v>
      </c>
      <c r="E106" s="156">
        <f>RES_hhdet_fec!E$156</f>
        <v>2.3172103487064111E-2</v>
      </c>
      <c r="F106" s="156">
        <f>RES_hhdet_fec!F$156</f>
        <v>3.0990783410138251E-2</v>
      </c>
      <c r="G106" s="156">
        <f>RES_hhdet_fec!G$156</f>
        <v>4.1827132419379895E-2</v>
      </c>
      <c r="H106" s="156">
        <f>RES_hhdet_fec!H$156</f>
        <v>5.3715907938761034E-2</v>
      </c>
      <c r="I106" s="156">
        <f>RES_hhdet_fec!I$156</f>
        <v>7.9033007903300798E-2</v>
      </c>
      <c r="J106" s="156">
        <f>RES_hhdet_fec!J$156</f>
        <v>0.10230872105300207</v>
      </c>
      <c r="K106" s="156">
        <f>RES_hhdet_fec!K$156</f>
        <v>0.10147951222331388</v>
      </c>
      <c r="L106" s="156">
        <f>RES_hhdet_fec!L$156</f>
        <v>0.43305897843096586</v>
      </c>
      <c r="M106" s="156">
        <f>RES_hhdet_fec!M$156</f>
        <v>0.45723624372830324</v>
      </c>
      <c r="N106" s="156">
        <f>RES_hhdet_fec!N$156</f>
        <v>0.48283408676640233</v>
      </c>
      <c r="O106" s="156">
        <f>RES_hhdet_fec!O$156</f>
        <v>0.52976375336297155</v>
      </c>
      <c r="P106" s="156">
        <f>RES_hhdet_fec!P$156</f>
        <v>0.58532098032778601</v>
      </c>
      <c r="Q106" s="156">
        <f>RES_hhdet_fec!Q$156</f>
        <v>0.63775326255660914</v>
      </c>
    </row>
    <row r="107" spans="1:17" ht="12" customHeight="1" x14ac:dyDescent="0.25">
      <c r="A107" s="158" t="s">
        <v>62</v>
      </c>
      <c r="B107" s="157">
        <f>SUM(B108:B109)</f>
        <v>0.32477398788003925</v>
      </c>
      <c r="C107" s="157">
        <f t="shared" ref="C107:Q107" si="14">SUM(C108:C109)</f>
        <v>0.50734950923241962</v>
      </c>
      <c r="D107" s="157">
        <f t="shared" si="14"/>
        <v>0.52244250906490386</v>
      </c>
      <c r="E107" s="157">
        <f t="shared" si="14"/>
        <v>0.70566537266944485</v>
      </c>
      <c r="F107" s="157">
        <f t="shared" si="14"/>
        <v>0.83384503625979112</v>
      </c>
      <c r="G107" s="157">
        <f t="shared" si="14"/>
        <v>0.84858263780298193</v>
      </c>
      <c r="H107" s="157">
        <f t="shared" si="14"/>
        <v>1.0176663810959863</v>
      </c>
      <c r="I107" s="157">
        <f t="shared" si="14"/>
        <v>1.1847285043562545</v>
      </c>
      <c r="J107" s="157">
        <f t="shared" si="14"/>
        <v>1.530813311593773</v>
      </c>
      <c r="K107" s="157">
        <f t="shared" si="14"/>
        <v>1.5482029995462141</v>
      </c>
      <c r="L107" s="157">
        <f t="shared" si="14"/>
        <v>1.6128328243681986</v>
      </c>
      <c r="M107" s="157">
        <f t="shared" si="14"/>
        <v>1.5924574846713622</v>
      </c>
      <c r="N107" s="157">
        <f t="shared" si="14"/>
        <v>1.6555702625320952</v>
      </c>
      <c r="O107" s="157">
        <f t="shared" si="14"/>
        <v>1.7460363584108707</v>
      </c>
      <c r="P107" s="157">
        <f t="shared" si="14"/>
        <v>1.8474381778986237</v>
      </c>
      <c r="Q107" s="157">
        <f t="shared" si="14"/>
        <v>2.1882714313152909</v>
      </c>
    </row>
    <row r="108" spans="1:17" ht="12" customHeight="1" x14ac:dyDescent="0.25">
      <c r="A108" s="23" t="s">
        <v>57</v>
      </c>
      <c r="B108" s="156">
        <f>RES_hhdet_fec!B$158</f>
        <v>3.6810094402163526E-2</v>
      </c>
      <c r="C108" s="156">
        <f>RES_hhdet_fec!C$158</f>
        <v>0.24995778385241413</v>
      </c>
      <c r="D108" s="156">
        <f>RES_hhdet_fec!D$158</f>
        <v>0.14906559563186192</v>
      </c>
      <c r="E108" s="156">
        <f>RES_hhdet_fec!E$158</f>
        <v>0.18962210959595868</v>
      </c>
      <c r="F108" s="156">
        <f>RES_hhdet_fec!F$158</f>
        <v>0.27826045210545725</v>
      </c>
      <c r="G108" s="156">
        <f>RES_hhdet_fec!G$158</f>
        <v>0.30036628779188629</v>
      </c>
      <c r="H108" s="156">
        <f>RES_hhdet_fec!H$158</f>
        <v>0.4023903908921726</v>
      </c>
      <c r="I108" s="156">
        <f>RES_hhdet_fec!I$158</f>
        <v>0.60796542967800393</v>
      </c>
      <c r="J108" s="156">
        <f>RES_hhdet_fec!J$158</f>
        <v>1.0034757273076516</v>
      </c>
      <c r="K108" s="156">
        <f>RES_hhdet_fec!K$158</f>
        <v>1.0675257036400192</v>
      </c>
      <c r="L108" s="156">
        <f>RES_hhdet_fec!L$158</f>
        <v>0.90974971432566765</v>
      </c>
      <c r="M108" s="156">
        <f>RES_hhdet_fec!M$158</f>
        <v>0.81777019191545219</v>
      </c>
      <c r="N108" s="156">
        <f>RES_hhdet_fec!N$158</f>
        <v>0.81531976625044533</v>
      </c>
      <c r="O108" s="156">
        <f>RES_hhdet_fec!O$158</f>
        <v>0.78328770354513022</v>
      </c>
      <c r="P108" s="156">
        <f>RES_hhdet_fec!P$158</f>
        <v>0.71683654564445465</v>
      </c>
      <c r="Q108" s="156">
        <f>RES_hhdet_fec!Q$158</f>
        <v>0.76032614598873438</v>
      </c>
    </row>
    <row r="109" spans="1:17" ht="12" customHeight="1" x14ac:dyDescent="0.25">
      <c r="A109" s="29" t="s">
        <v>140</v>
      </c>
      <c r="B109" s="57">
        <f>RES_hhdet_fec!B$159</f>
        <v>0.28796389347787571</v>
      </c>
      <c r="C109" s="57">
        <f>RES_hhdet_fec!C$159</f>
        <v>0.25739172538000543</v>
      </c>
      <c r="D109" s="57">
        <f>RES_hhdet_fec!D$159</f>
        <v>0.37337691343304197</v>
      </c>
      <c r="E109" s="57">
        <f>RES_hhdet_fec!E$159</f>
        <v>0.51604326307348614</v>
      </c>
      <c r="F109" s="57">
        <f>RES_hhdet_fec!F$159</f>
        <v>0.55558458415433387</v>
      </c>
      <c r="G109" s="57">
        <f>RES_hhdet_fec!G$159</f>
        <v>0.5482163500110957</v>
      </c>
      <c r="H109" s="57">
        <f>RES_hhdet_fec!H$159</f>
        <v>0.61527599020381363</v>
      </c>
      <c r="I109" s="57">
        <f>RES_hhdet_fec!I$159</f>
        <v>0.57676307467825061</v>
      </c>
      <c r="J109" s="57">
        <f>RES_hhdet_fec!J$159</f>
        <v>0.52733758428612143</v>
      </c>
      <c r="K109" s="57">
        <f>RES_hhdet_fec!K$159</f>
        <v>0.4806772959061949</v>
      </c>
      <c r="L109" s="57">
        <f>RES_hhdet_fec!L$159</f>
        <v>0.70308311004253088</v>
      </c>
      <c r="M109" s="57">
        <f>RES_hhdet_fec!M$159</f>
        <v>0.77468729275590986</v>
      </c>
      <c r="N109" s="57">
        <f>RES_hhdet_fec!N$159</f>
        <v>0.84025049628164983</v>
      </c>
      <c r="O109" s="57">
        <f>RES_hhdet_fec!O$159</f>
        <v>0.96274865486574046</v>
      </c>
      <c r="P109" s="57">
        <f>RES_hhdet_fec!P$159</f>
        <v>1.130601632254169</v>
      </c>
      <c r="Q109" s="57">
        <f>RES_hhdet_fec!Q$159</f>
        <v>1.4279452853265566</v>
      </c>
    </row>
    <row r="111" spans="1:17" ht="12" customHeight="1" x14ac:dyDescent="0.25">
      <c r="A111" s="152" t="s">
        <v>119</v>
      </c>
      <c r="B111" s="168">
        <f>SUM(B112,B114,B116,B125)</f>
        <v>1.9689613809086239</v>
      </c>
      <c r="C111" s="168">
        <f t="shared" ref="C111:Q111" si="15">SUM(C112,C114,C116,C125)</f>
        <v>2.3826135327610083</v>
      </c>
      <c r="D111" s="168">
        <f t="shared" si="15"/>
        <v>2.7869621302384089</v>
      </c>
      <c r="E111" s="168">
        <f t="shared" si="15"/>
        <v>4.1517432608232063</v>
      </c>
      <c r="F111" s="168">
        <f t="shared" si="15"/>
        <v>4.0990451850918337</v>
      </c>
      <c r="G111" s="168">
        <f t="shared" si="15"/>
        <v>4.228459805016282</v>
      </c>
      <c r="H111" s="168">
        <f t="shared" si="15"/>
        <v>4.9839796788971364</v>
      </c>
      <c r="I111" s="168">
        <f t="shared" si="15"/>
        <v>5.4789479763312485</v>
      </c>
      <c r="J111" s="168">
        <f t="shared" si="15"/>
        <v>6.2934004363416802</v>
      </c>
      <c r="K111" s="168">
        <f t="shared" si="15"/>
        <v>5.6704677935506007</v>
      </c>
      <c r="L111" s="168">
        <f t="shared" si="15"/>
        <v>6.8457516400550436</v>
      </c>
      <c r="M111" s="168">
        <f t="shared" si="15"/>
        <v>6.9696949609908101</v>
      </c>
      <c r="N111" s="168">
        <f t="shared" si="15"/>
        <v>7.4772725490738861</v>
      </c>
      <c r="O111" s="168">
        <f t="shared" si="15"/>
        <v>8.1571103810661381</v>
      </c>
      <c r="P111" s="168">
        <f t="shared" si="15"/>
        <v>8.9395696572463947</v>
      </c>
      <c r="Q111" s="168">
        <f t="shared" si="15"/>
        <v>10.529424337449488</v>
      </c>
    </row>
    <row r="112" spans="1:17" ht="12" customHeight="1" x14ac:dyDescent="0.25">
      <c r="A112" s="158" t="s">
        <v>65</v>
      </c>
      <c r="B112" s="157">
        <f>B113</f>
        <v>0.3573396928580152</v>
      </c>
      <c r="C112" s="157">
        <f t="shared" ref="C112:Q112" si="16">C113</f>
        <v>0.29155655459738589</v>
      </c>
      <c r="D112" s="157">
        <f t="shared" si="16"/>
        <v>0.43914283772245682</v>
      </c>
      <c r="E112" s="157">
        <f t="shared" si="16"/>
        <v>0.79740975124928726</v>
      </c>
      <c r="F112" s="157">
        <f t="shared" si="16"/>
        <v>0.63057843218555198</v>
      </c>
      <c r="G112" s="157">
        <f t="shared" si="16"/>
        <v>0.63644204369138191</v>
      </c>
      <c r="H112" s="157">
        <f t="shared" si="16"/>
        <v>0.83108193666330821</v>
      </c>
      <c r="I112" s="157">
        <f t="shared" si="16"/>
        <v>0.79615767653025205</v>
      </c>
      <c r="J112" s="157">
        <f t="shared" si="16"/>
        <v>0.70734117708616595</v>
      </c>
      <c r="K112" s="157">
        <f t="shared" si="16"/>
        <v>0.25954492773465693</v>
      </c>
      <c r="L112" s="157">
        <f t="shared" si="16"/>
        <v>0.87195228805457226</v>
      </c>
      <c r="M112" s="157">
        <f t="shared" si="16"/>
        <v>0.8602021437777343</v>
      </c>
      <c r="N112" s="157">
        <f t="shared" si="16"/>
        <v>1.0887350359290324</v>
      </c>
      <c r="O112" s="157">
        <f t="shared" si="16"/>
        <v>1.162132990678709</v>
      </c>
      <c r="P112" s="157">
        <f t="shared" si="16"/>
        <v>1.2268256599809986</v>
      </c>
      <c r="Q112" s="157">
        <f t="shared" si="16"/>
        <v>1.7963154005038164</v>
      </c>
    </row>
    <row r="113" spans="1:17" ht="12" customHeight="1" x14ac:dyDescent="0.25">
      <c r="A113" s="23" t="s">
        <v>60</v>
      </c>
      <c r="B113" s="156">
        <f>RES_hhdet_tes!B$145</f>
        <v>0.3573396928580152</v>
      </c>
      <c r="C113" s="156">
        <f>RES_hhdet_tes!C$145</f>
        <v>0.29155655459738589</v>
      </c>
      <c r="D113" s="156">
        <f>RES_hhdet_tes!D$145</f>
        <v>0.43914283772245682</v>
      </c>
      <c r="E113" s="156">
        <f>RES_hhdet_tes!E$145</f>
        <v>0.79740975124928726</v>
      </c>
      <c r="F113" s="156">
        <f>RES_hhdet_tes!F$145</f>
        <v>0.63057843218555198</v>
      </c>
      <c r="G113" s="156">
        <f>RES_hhdet_tes!G$145</f>
        <v>0.63644204369138191</v>
      </c>
      <c r="H113" s="156">
        <f>RES_hhdet_tes!H$145</f>
        <v>0.83108193666330821</v>
      </c>
      <c r="I113" s="156">
        <f>RES_hhdet_tes!I$145</f>
        <v>0.79615767653025205</v>
      </c>
      <c r="J113" s="156">
        <f>RES_hhdet_tes!J$145</f>
        <v>0.70734117708616595</v>
      </c>
      <c r="K113" s="156">
        <f>RES_hhdet_tes!K$145</f>
        <v>0.25954492773465693</v>
      </c>
      <c r="L113" s="156">
        <f>RES_hhdet_tes!L$145</f>
        <v>0.87195228805457226</v>
      </c>
      <c r="M113" s="156">
        <f>RES_hhdet_tes!M$145</f>
        <v>0.8602021437777343</v>
      </c>
      <c r="N113" s="156">
        <f>RES_hhdet_tes!N$145</f>
        <v>1.0887350359290324</v>
      </c>
      <c r="O113" s="156">
        <f>RES_hhdet_tes!O$145</f>
        <v>1.162132990678709</v>
      </c>
      <c r="P113" s="156">
        <f>RES_hhdet_tes!P$145</f>
        <v>1.2268256599809986</v>
      </c>
      <c r="Q113" s="156">
        <f>RES_hhdet_tes!Q$145</f>
        <v>1.7963154005038164</v>
      </c>
    </row>
    <row r="114" spans="1:17" ht="12" customHeight="1" x14ac:dyDescent="0.25">
      <c r="A114" s="158" t="s">
        <v>112</v>
      </c>
      <c r="B114" s="157">
        <f>B115</f>
        <v>1.0666719267093447</v>
      </c>
      <c r="C114" s="157">
        <f t="shared" ref="C114:Q114" si="17">C115</f>
        <v>1.3523344274711249</v>
      </c>
      <c r="D114" s="157">
        <f t="shared" si="17"/>
        <v>1.5143321422424634</v>
      </c>
      <c r="E114" s="157">
        <f t="shared" si="17"/>
        <v>2.1465493151194881</v>
      </c>
      <c r="F114" s="157">
        <f t="shared" si="17"/>
        <v>2.1852077159539194</v>
      </c>
      <c r="G114" s="157">
        <f t="shared" si="17"/>
        <v>2.2554263737572802</v>
      </c>
      <c r="H114" s="157">
        <f t="shared" si="17"/>
        <v>2.5992677461437519</v>
      </c>
      <c r="I114" s="157">
        <f t="shared" si="17"/>
        <v>2.9347433360922324</v>
      </c>
      <c r="J114" s="157">
        <f t="shared" si="17"/>
        <v>3.4880054926038686</v>
      </c>
      <c r="K114" s="157">
        <f t="shared" si="17"/>
        <v>3.5419135161792945</v>
      </c>
      <c r="L114" s="157">
        <f t="shared" si="17"/>
        <v>3.6955607818234966</v>
      </c>
      <c r="M114" s="157">
        <f t="shared" si="17"/>
        <v>3.7815656548436767</v>
      </c>
      <c r="N114" s="157">
        <f t="shared" si="17"/>
        <v>3.941200150619808</v>
      </c>
      <c r="O114" s="157">
        <f t="shared" si="17"/>
        <v>4.3194955829475097</v>
      </c>
      <c r="P114" s="157">
        <f t="shared" si="17"/>
        <v>4.7716798384247996</v>
      </c>
      <c r="Q114" s="157">
        <f t="shared" si="17"/>
        <v>5.2416464073624169</v>
      </c>
    </row>
    <row r="115" spans="1:17" ht="12" customHeight="1" x14ac:dyDescent="0.25">
      <c r="A115" s="23" t="s">
        <v>60</v>
      </c>
      <c r="B115" s="156">
        <f>RES_hhdet_tes!B$147</f>
        <v>1.0666719267093447</v>
      </c>
      <c r="C115" s="156">
        <f>RES_hhdet_tes!C$147</f>
        <v>1.3523344274711249</v>
      </c>
      <c r="D115" s="156">
        <f>RES_hhdet_tes!D$147</f>
        <v>1.5143321422424634</v>
      </c>
      <c r="E115" s="156">
        <f>RES_hhdet_tes!E$147</f>
        <v>2.1465493151194881</v>
      </c>
      <c r="F115" s="156">
        <f>RES_hhdet_tes!F$147</f>
        <v>2.1852077159539194</v>
      </c>
      <c r="G115" s="156">
        <f>RES_hhdet_tes!G$147</f>
        <v>2.2554263737572802</v>
      </c>
      <c r="H115" s="156">
        <f>RES_hhdet_tes!H$147</f>
        <v>2.5992677461437519</v>
      </c>
      <c r="I115" s="156">
        <f>RES_hhdet_tes!I$147</f>
        <v>2.9347433360922324</v>
      </c>
      <c r="J115" s="156">
        <f>RES_hhdet_tes!J$147</f>
        <v>3.4880054926038686</v>
      </c>
      <c r="K115" s="156">
        <f>RES_hhdet_tes!K$147</f>
        <v>3.5419135161792945</v>
      </c>
      <c r="L115" s="156">
        <f>RES_hhdet_tes!L$147</f>
        <v>3.6955607818234966</v>
      </c>
      <c r="M115" s="156">
        <f>RES_hhdet_tes!M$147</f>
        <v>3.7815656548436767</v>
      </c>
      <c r="N115" s="156">
        <f>RES_hhdet_tes!N$147</f>
        <v>3.941200150619808</v>
      </c>
      <c r="O115" s="156">
        <f>RES_hhdet_tes!O$147</f>
        <v>4.3194955829475097</v>
      </c>
      <c r="P115" s="156">
        <f>RES_hhdet_tes!P$147</f>
        <v>4.7716798384247996</v>
      </c>
      <c r="Q115" s="156">
        <f>RES_hhdet_tes!Q$147</f>
        <v>5.2416464073624169</v>
      </c>
    </row>
    <row r="116" spans="1:17" ht="12" customHeight="1" x14ac:dyDescent="0.25">
      <c r="A116" s="158" t="s">
        <v>63</v>
      </c>
      <c r="B116" s="157">
        <f>SUM(B117:B118,B121:B122)</f>
        <v>0.30521242813484722</v>
      </c>
      <c r="C116" s="157">
        <f t="shared" ref="C116:Q116" si="18">SUM(C117:C118,C121:C122)</f>
        <v>0.42579402882837591</v>
      </c>
      <c r="D116" s="157">
        <f t="shared" si="18"/>
        <v>0.46768143807726797</v>
      </c>
      <c r="E116" s="157">
        <f t="shared" si="18"/>
        <v>0.70436780063020099</v>
      </c>
      <c r="F116" s="157">
        <f t="shared" si="18"/>
        <v>0.70644684830793925</v>
      </c>
      <c r="G116" s="157">
        <f t="shared" si="18"/>
        <v>0.75402621244777601</v>
      </c>
      <c r="H116" s="157">
        <f t="shared" si="18"/>
        <v>0.86708650778840213</v>
      </c>
      <c r="I116" s="157">
        <f t="shared" si="18"/>
        <v>0.99489998023350157</v>
      </c>
      <c r="J116" s="157">
        <f t="shared" si="18"/>
        <v>1.2011103591150341</v>
      </c>
      <c r="K116" s="157">
        <f t="shared" si="18"/>
        <v>0.97756013920697904</v>
      </c>
      <c r="L116" s="157">
        <f t="shared" si="18"/>
        <v>1.2718219848169632</v>
      </c>
      <c r="M116" s="157">
        <f t="shared" si="18"/>
        <v>1.3000282579420455</v>
      </c>
      <c r="N116" s="157">
        <f t="shared" si="18"/>
        <v>1.3651127424654208</v>
      </c>
      <c r="O116" s="157">
        <f t="shared" si="18"/>
        <v>1.503796444927445</v>
      </c>
      <c r="P116" s="157">
        <f t="shared" si="18"/>
        <v>1.6565971309243541</v>
      </c>
      <c r="Q116" s="157">
        <f t="shared" si="18"/>
        <v>1.933624577777409</v>
      </c>
    </row>
    <row r="117" spans="1:17" ht="12" customHeight="1" x14ac:dyDescent="0.25">
      <c r="A117" s="167" t="s">
        <v>144</v>
      </c>
      <c r="B117" s="132">
        <f>RES_hhdet_tes!B$149</f>
        <v>9.6378812156168135E-3</v>
      </c>
      <c r="C117" s="132">
        <f>RES_hhdet_tes!C$149</f>
        <v>2.7099823834783088E-2</v>
      </c>
      <c r="D117" s="132">
        <f>RES_hhdet_tes!D$149</f>
        <v>1.804792808162696E-2</v>
      </c>
      <c r="E117" s="132">
        <f>RES_hhdet_tes!E$149</f>
        <v>1.0500761431509862E-2</v>
      </c>
      <c r="F117" s="132">
        <f>RES_hhdet_tes!F$149</f>
        <v>9.5659278079908965E-3</v>
      </c>
      <c r="G117" s="132">
        <f>RES_hhdet_tes!G$149</f>
        <v>0</v>
      </c>
      <c r="H117" s="132">
        <f>RES_hhdet_tes!H$149</f>
        <v>0</v>
      </c>
      <c r="I117" s="132">
        <f>RES_hhdet_tes!I$149</f>
        <v>0</v>
      </c>
      <c r="J117" s="132">
        <f>RES_hhdet_tes!J$149</f>
        <v>0</v>
      </c>
      <c r="K117" s="132">
        <f>RES_hhdet_tes!K$149</f>
        <v>0</v>
      </c>
      <c r="L117" s="132">
        <f>RES_hhdet_tes!L$149</f>
        <v>0</v>
      </c>
      <c r="M117" s="132">
        <f>RES_hhdet_tes!M$149</f>
        <v>0</v>
      </c>
      <c r="N117" s="132">
        <f>RES_hhdet_tes!N$149</f>
        <v>0</v>
      </c>
      <c r="O117" s="132">
        <f>RES_hhdet_tes!O$149</f>
        <v>0</v>
      </c>
      <c r="P117" s="132">
        <f>RES_hhdet_tes!P$149</f>
        <v>0</v>
      </c>
      <c r="Q117" s="132">
        <f>RES_hhdet_tes!Q$149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4.0448366172385726E-4</v>
      </c>
      <c r="E118" s="132">
        <f t="shared" si="19"/>
        <v>4.0271383135477161E-4</v>
      </c>
      <c r="F118" s="132">
        <f t="shared" si="19"/>
        <v>4.7131213813020762E-4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RES_hhdet_tes!B$151</f>
        <v>0</v>
      </c>
      <c r="C119" s="165">
        <f>RES_hhdet_tes!C$151</f>
        <v>0</v>
      </c>
      <c r="D119" s="165">
        <f>RES_hhdet_tes!D$151</f>
        <v>9.1151217633941706E-6</v>
      </c>
      <c r="E119" s="165">
        <f>RES_hhdet_tes!E$151</f>
        <v>9.0130439531969136E-6</v>
      </c>
      <c r="F119" s="165">
        <f>RES_hhdet_tes!F$151</f>
        <v>1.048264504265005E-5</v>
      </c>
      <c r="G119" s="165">
        <f>RES_hhdet_tes!G$151</f>
        <v>0</v>
      </c>
      <c r="H119" s="165">
        <f>RES_hhdet_tes!H$151</f>
        <v>0</v>
      </c>
      <c r="I119" s="165">
        <f>RES_hhdet_tes!I$151</f>
        <v>0</v>
      </c>
      <c r="J119" s="165">
        <f>RES_hhdet_tes!J$151</f>
        <v>0</v>
      </c>
      <c r="K119" s="165">
        <f>RES_hhdet_tes!K$151</f>
        <v>0</v>
      </c>
      <c r="L119" s="165">
        <f>RES_hhdet_tes!L$151</f>
        <v>0</v>
      </c>
      <c r="M119" s="165">
        <f>RES_hhdet_tes!M$151</f>
        <v>0</v>
      </c>
      <c r="N119" s="165">
        <f>RES_hhdet_tes!N$151</f>
        <v>0</v>
      </c>
      <c r="O119" s="165">
        <f>RES_hhdet_tes!O$151</f>
        <v>0</v>
      </c>
      <c r="P119" s="165">
        <f>RES_hhdet_tes!P$151</f>
        <v>0</v>
      </c>
      <c r="Q119" s="165">
        <f>RES_hhdet_tes!Q$151</f>
        <v>0</v>
      </c>
    </row>
    <row r="120" spans="1:17" ht="12" customHeight="1" x14ac:dyDescent="0.25">
      <c r="A120" s="147" t="s">
        <v>59</v>
      </c>
      <c r="B120" s="164">
        <f>RES_hhdet_tes!B$152</f>
        <v>0</v>
      </c>
      <c r="C120" s="164">
        <f>RES_hhdet_tes!C$152</f>
        <v>0</v>
      </c>
      <c r="D120" s="164">
        <f>RES_hhdet_tes!D$152</f>
        <v>3.9536853996046311E-4</v>
      </c>
      <c r="E120" s="164">
        <f>RES_hhdet_tes!E$152</f>
        <v>3.9370078740157469E-4</v>
      </c>
      <c r="F120" s="164">
        <f>RES_hhdet_tes!F$152</f>
        <v>4.6082949308755755E-4</v>
      </c>
      <c r="G120" s="164">
        <f>RES_hhdet_tes!G$152</f>
        <v>0</v>
      </c>
      <c r="H120" s="164">
        <f>RES_hhdet_tes!H$152</f>
        <v>0</v>
      </c>
      <c r="I120" s="164">
        <f>RES_hhdet_tes!I$152</f>
        <v>0</v>
      </c>
      <c r="J120" s="164">
        <f>RES_hhdet_tes!J$152</f>
        <v>0</v>
      </c>
      <c r="K120" s="164">
        <f>RES_hhdet_tes!K$152</f>
        <v>0</v>
      </c>
      <c r="L120" s="164">
        <f>RES_hhdet_tes!L$152</f>
        <v>0</v>
      </c>
      <c r="M120" s="164">
        <f>RES_hhdet_tes!M$152</f>
        <v>0</v>
      </c>
      <c r="N120" s="164">
        <f>RES_hhdet_tes!N$152</f>
        <v>0</v>
      </c>
      <c r="O120" s="164">
        <f>RES_hhdet_tes!O$152</f>
        <v>0</v>
      </c>
      <c r="P120" s="164">
        <f>RES_hhdet_tes!P$152</f>
        <v>0</v>
      </c>
      <c r="Q120" s="164">
        <f>RES_hhdet_tes!Q$152</f>
        <v>0</v>
      </c>
    </row>
    <row r="121" spans="1:17" ht="12" customHeight="1" x14ac:dyDescent="0.25">
      <c r="A121" s="163" t="s">
        <v>142</v>
      </c>
      <c r="B121" s="162">
        <f>RES_hhdet_tes!B$153</f>
        <v>0.29557454691923041</v>
      </c>
      <c r="C121" s="162">
        <f>RES_hhdet_tes!C$153</f>
        <v>0.39869420499359282</v>
      </c>
      <c r="D121" s="162">
        <f>RES_hhdet_tes!D$153</f>
        <v>0.43819071694398171</v>
      </c>
      <c r="E121" s="162">
        <f>RES_hhdet_tes!E$153</f>
        <v>0.66972802173974066</v>
      </c>
      <c r="F121" s="162">
        <f>RES_hhdet_tes!F$153</f>
        <v>0.66469157260881528</v>
      </c>
      <c r="G121" s="162">
        <f>RES_hhdet_tes!G$153</f>
        <v>0.71123639211797995</v>
      </c>
      <c r="H121" s="162">
        <f>RES_hhdet_tes!H$153</f>
        <v>0.81212564424676636</v>
      </c>
      <c r="I121" s="162">
        <f>RES_hhdet_tes!I$153</f>
        <v>0.91402330710096524</v>
      </c>
      <c r="J121" s="162">
        <f>RES_hhdet_tes!J$153</f>
        <v>1.0964017931004271</v>
      </c>
      <c r="K121" s="162">
        <f>RES_hhdet_tes!K$153</f>
        <v>0.87375966765334689</v>
      </c>
      <c r="L121" s="162">
        <f>RES_hhdet_tes!L$153</f>
        <v>0.82871111283743992</v>
      </c>
      <c r="M121" s="162">
        <f>RES_hhdet_tes!M$153</f>
        <v>0.8324078272847959</v>
      </c>
      <c r="N121" s="162">
        <f>RES_hhdet_tes!N$153</f>
        <v>0.87133768437881554</v>
      </c>
      <c r="O121" s="162">
        <f>RES_hhdet_tes!O$153</f>
        <v>0.95818291223521057</v>
      </c>
      <c r="P121" s="162">
        <f>RES_hhdet_tes!P$153</f>
        <v>1.0538999691674444</v>
      </c>
      <c r="Q121" s="162">
        <f>RES_hhdet_tes!Q$153</f>
        <v>1.2463726727876154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1.1038309389935436E-2</v>
      </c>
      <c r="E122" s="160">
        <f t="shared" si="20"/>
        <v>2.3736303627595705E-2</v>
      </c>
      <c r="F122" s="160">
        <f t="shared" si="20"/>
        <v>3.1718035753002839E-2</v>
      </c>
      <c r="G122" s="160">
        <f t="shared" si="20"/>
        <v>4.2789820329796009E-2</v>
      </c>
      <c r="H122" s="160">
        <f t="shared" si="20"/>
        <v>5.4960863541635728E-2</v>
      </c>
      <c r="I122" s="160">
        <f t="shared" si="20"/>
        <v>8.0876673132536325E-2</v>
      </c>
      <c r="J122" s="160">
        <f t="shared" si="20"/>
        <v>0.10470856601460696</v>
      </c>
      <c r="K122" s="160">
        <f t="shared" si="20"/>
        <v>0.10380047155363213</v>
      </c>
      <c r="L122" s="160">
        <f t="shared" si="20"/>
        <v>0.44311087197952331</v>
      </c>
      <c r="M122" s="160">
        <f t="shared" si="20"/>
        <v>0.46762043065724962</v>
      </c>
      <c r="N122" s="160">
        <f t="shared" si="20"/>
        <v>0.49377505808660521</v>
      </c>
      <c r="O122" s="160">
        <f t="shared" si="20"/>
        <v>0.54561353269223434</v>
      </c>
      <c r="P122" s="160">
        <f t="shared" si="20"/>
        <v>0.60269716175690968</v>
      </c>
      <c r="Q122" s="160">
        <f t="shared" si="20"/>
        <v>0.68725190498979349</v>
      </c>
    </row>
    <row r="123" spans="1:17" ht="12" customHeight="1" x14ac:dyDescent="0.25">
      <c r="A123" s="148" t="s">
        <v>60</v>
      </c>
      <c r="B123" s="156">
        <f>RES_hhdet_tes!B$155</f>
        <v>0</v>
      </c>
      <c r="C123" s="156">
        <f>RES_hhdet_tes!C$155</f>
        <v>0</v>
      </c>
      <c r="D123" s="156">
        <f>RES_hhdet_tes!D$155</f>
        <v>2.5039637101422933E-4</v>
      </c>
      <c r="E123" s="156">
        <f>RES_hhdet_tes!E$155</f>
        <v>5.6420014053158642E-4</v>
      </c>
      <c r="F123" s="156">
        <f>RES_hhdet_tes!F$155</f>
        <v>7.2725234286458997E-4</v>
      </c>
      <c r="G123" s="156">
        <f>RES_hhdet_tes!G$155</f>
        <v>9.626879104161002E-4</v>
      </c>
      <c r="H123" s="156">
        <f>RES_hhdet_tes!H$155</f>
        <v>1.2449556028747151E-3</v>
      </c>
      <c r="I123" s="156">
        <f>RES_hhdet_tes!I$155</f>
        <v>1.8436652292355301E-3</v>
      </c>
      <c r="J123" s="156">
        <f>RES_hhdet_tes!J$155</f>
        <v>2.399844961604905E-3</v>
      </c>
      <c r="K123" s="156">
        <f>RES_hhdet_tes!K$155</f>
        <v>2.3209593303182372E-3</v>
      </c>
      <c r="L123" s="156">
        <f>RES_hhdet_tes!L$155</f>
        <v>1.005189354855761E-2</v>
      </c>
      <c r="M123" s="156">
        <f>RES_hhdet_tes!M$155</f>
        <v>1.0384186928946507E-2</v>
      </c>
      <c r="N123" s="156">
        <f>RES_hhdet_tes!N$155</f>
        <v>1.0940971320202608E-2</v>
      </c>
      <c r="O123" s="156">
        <f>RES_hhdet_tes!O$155</f>
        <v>1.5849779329263E-2</v>
      </c>
      <c r="P123" s="156">
        <f>RES_hhdet_tes!P$155</f>
        <v>1.7376181429123547E-2</v>
      </c>
      <c r="Q123" s="156">
        <f>RES_hhdet_tes!Q$155</f>
        <v>4.949864243318422E-2</v>
      </c>
    </row>
    <row r="124" spans="1:17" ht="12" customHeight="1" x14ac:dyDescent="0.25">
      <c r="A124" s="148" t="s">
        <v>59</v>
      </c>
      <c r="B124" s="156">
        <f>RES_hhdet_tes!B$156</f>
        <v>0</v>
      </c>
      <c r="C124" s="156">
        <f>RES_hhdet_tes!C$156</f>
        <v>0</v>
      </c>
      <c r="D124" s="156">
        <f>RES_hhdet_tes!D$156</f>
        <v>1.0787913018921206E-2</v>
      </c>
      <c r="E124" s="156">
        <f>RES_hhdet_tes!E$156</f>
        <v>2.3172103487064118E-2</v>
      </c>
      <c r="F124" s="156">
        <f>RES_hhdet_tes!F$156</f>
        <v>3.0990783410138251E-2</v>
      </c>
      <c r="G124" s="156">
        <f>RES_hhdet_tes!G$156</f>
        <v>4.1827132419379909E-2</v>
      </c>
      <c r="H124" s="156">
        <f>RES_hhdet_tes!H$156</f>
        <v>5.3715907938761014E-2</v>
      </c>
      <c r="I124" s="156">
        <f>RES_hhdet_tes!I$156</f>
        <v>7.9033007903300798E-2</v>
      </c>
      <c r="J124" s="156">
        <f>RES_hhdet_tes!J$156</f>
        <v>0.10230872105300205</v>
      </c>
      <c r="K124" s="156">
        <f>RES_hhdet_tes!K$156</f>
        <v>0.10147951222331389</v>
      </c>
      <c r="L124" s="156">
        <f>RES_hhdet_tes!L$156</f>
        <v>0.43305897843096569</v>
      </c>
      <c r="M124" s="156">
        <f>RES_hhdet_tes!M$156</f>
        <v>0.45723624372830313</v>
      </c>
      <c r="N124" s="156">
        <f>RES_hhdet_tes!N$156</f>
        <v>0.4828340867664026</v>
      </c>
      <c r="O124" s="156">
        <f>RES_hhdet_tes!O$156</f>
        <v>0.52976375336297132</v>
      </c>
      <c r="P124" s="156">
        <f>RES_hhdet_tes!P$156</f>
        <v>0.58532098032778612</v>
      </c>
      <c r="Q124" s="156">
        <f>RES_hhdet_tes!Q$156</f>
        <v>0.63775326255660925</v>
      </c>
    </row>
    <row r="125" spans="1:17" ht="12" customHeight="1" x14ac:dyDescent="0.25">
      <c r="A125" s="158" t="s">
        <v>62</v>
      </c>
      <c r="B125" s="157">
        <f>SUM(B126:B127)</f>
        <v>0.23973733320641671</v>
      </c>
      <c r="C125" s="157">
        <f t="shared" ref="C125:Q125" si="21">SUM(C126:C127)</f>
        <v>0.31292852186412168</v>
      </c>
      <c r="D125" s="157">
        <f t="shared" si="21"/>
        <v>0.36580571219622054</v>
      </c>
      <c r="E125" s="157">
        <f t="shared" si="21"/>
        <v>0.50341639382422987</v>
      </c>
      <c r="F125" s="157">
        <f t="shared" si="21"/>
        <v>0.57681218864442274</v>
      </c>
      <c r="G125" s="157">
        <f t="shared" si="21"/>
        <v>0.58256517511984385</v>
      </c>
      <c r="H125" s="157">
        <f t="shared" si="21"/>
        <v>0.68654348830167378</v>
      </c>
      <c r="I125" s="157">
        <f t="shared" si="21"/>
        <v>0.75314698347526177</v>
      </c>
      <c r="J125" s="157">
        <f t="shared" si="21"/>
        <v>0.89694340753661184</v>
      </c>
      <c r="K125" s="157">
        <f t="shared" si="21"/>
        <v>0.89144921042966963</v>
      </c>
      <c r="L125" s="157">
        <f t="shared" si="21"/>
        <v>1.0064165853600122</v>
      </c>
      <c r="M125" s="157">
        <f t="shared" si="21"/>
        <v>1.0278989044273541</v>
      </c>
      <c r="N125" s="157">
        <f t="shared" si="21"/>
        <v>1.0822246200596246</v>
      </c>
      <c r="O125" s="157">
        <f t="shared" si="21"/>
        <v>1.1716853625124739</v>
      </c>
      <c r="P125" s="157">
        <f t="shared" si="21"/>
        <v>1.2844670279162433</v>
      </c>
      <c r="Q125" s="157">
        <f t="shared" si="21"/>
        <v>1.5578379518058438</v>
      </c>
    </row>
    <row r="126" spans="1:17" ht="12" customHeight="1" x14ac:dyDescent="0.25">
      <c r="A126" s="23" t="s">
        <v>57</v>
      </c>
      <c r="B126" s="156">
        <f>RES_hhdet_tes!B$158</f>
        <v>1.4622226117624048E-2</v>
      </c>
      <c r="C126" s="156">
        <f>RES_hhdet_tes!C$158</f>
        <v>0.11007213945347849</v>
      </c>
      <c r="D126" s="156">
        <f>RES_hhdet_tes!D$158</f>
        <v>6.6575898280575682E-2</v>
      </c>
      <c r="E126" s="156">
        <f>RES_hhdet_tes!E$158</f>
        <v>8.4938088276004381E-2</v>
      </c>
      <c r="F126" s="156">
        <f>RES_hhdet_tes!F$158</f>
        <v>0.12499090946254564</v>
      </c>
      <c r="G126" s="156">
        <f>RES_hhdet_tes!G$158</f>
        <v>0.13509352261424515</v>
      </c>
      <c r="H126" s="156">
        <f>RES_hhdet_tes!H$158</f>
        <v>0.18184636448866179</v>
      </c>
      <c r="I126" s="156">
        <f>RES_hhdet_tes!I$158</f>
        <v>0.27668464556687283</v>
      </c>
      <c r="J126" s="156">
        <f>RES_hhdet_tes!J$158</f>
        <v>0.45983558696403098</v>
      </c>
      <c r="K126" s="156">
        <f>RES_hhdet_tes!K$158</f>
        <v>0.4926121076781364</v>
      </c>
      <c r="L126" s="156">
        <f>RES_hhdet_tes!L$158</f>
        <v>0.42125930755478302</v>
      </c>
      <c r="M126" s="156">
        <f>RES_hhdet_tes!M$158</f>
        <v>0.3789097971818095</v>
      </c>
      <c r="N126" s="156">
        <f>RES_hhdet_tes!N$158</f>
        <v>0.37778238351549109</v>
      </c>
      <c r="O126" s="156">
        <f>RES_hhdet_tes!O$158</f>
        <v>0.36302560895864011</v>
      </c>
      <c r="P126" s="156">
        <f>RES_hhdet_tes!P$158</f>
        <v>0.33239923575834862</v>
      </c>
      <c r="Q126" s="156">
        <f>RES_hhdet_tes!Q$158</f>
        <v>0.35340251246775939</v>
      </c>
    </row>
    <row r="127" spans="1:17" ht="12" customHeight="1" x14ac:dyDescent="0.25">
      <c r="A127" s="29" t="s">
        <v>140</v>
      </c>
      <c r="B127" s="57">
        <f>RES_hhdet_tes!B$159</f>
        <v>0.22511510708879268</v>
      </c>
      <c r="C127" s="57">
        <f>RES_hhdet_tes!C$159</f>
        <v>0.20285638241064322</v>
      </c>
      <c r="D127" s="57">
        <f>RES_hhdet_tes!D$159</f>
        <v>0.29922981391564485</v>
      </c>
      <c r="E127" s="57">
        <f>RES_hhdet_tes!E$159</f>
        <v>0.41847830554822552</v>
      </c>
      <c r="F127" s="57">
        <f>RES_hhdet_tes!F$159</f>
        <v>0.45182127918187709</v>
      </c>
      <c r="G127" s="57">
        <f>RES_hhdet_tes!G$159</f>
        <v>0.44747165250559867</v>
      </c>
      <c r="H127" s="57">
        <f>RES_hhdet_tes!H$159</f>
        <v>0.50469712381301202</v>
      </c>
      <c r="I127" s="57">
        <f>RES_hhdet_tes!I$159</f>
        <v>0.47646233790838899</v>
      </c>
      <c r="J127" s="57">
        <f>RES_hhdet_tes!J$159</f>
        <v>0.4371078205725808</v>
      </c>
      <c r="K127" s="57">
        <f>RES_hhdet_tes!K$159</f>
        <v>0.39883710275153322</v>
      </c>
      <c r="L127" s="57">
        <f>RES_hhdet_tes!L$159</f>
        <v>0.58515727780522919</v>
      </c>
      <c r="M127" s="57">
        <f>RES_hhdet_tes!M$159</f>
        <v>0.64898910724554459</v>
      </c>
      <c r="N127" s="57">
        <f>RES_hhdet_tes!N$159</f>
        <v>0.7044422365441334</v>
      </c>
      <c r="O127" s="57">
        <f>RES_hhdet_tes!O$159</f>
        <v>0.8086597535538339</v>
      </c>
      <c r="P127" s="57">
        <f>RES_hhdet_tes!P$159</f>
        <v>0.95206779215789472</v>
      </c>
      <c r="Q127" s="57">
        <f>RES_hhdet_tes!Q$159</f>
        <v>1.2044354393380845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0.9728177436385661</v>
      </c>
      <c r="C129" s="175">
        <f t="shared" si="22"/>
        <v>0.96061692146658617</v>
      </c>
      <c r="D129" s="175">
        <f t="shared" si="22"/>
        <v>1.0091253625038565</v>
      </c>
      <c r="E129" s="175">
        <f t="shared" si="22"/>
        <v>1.0485560540125567</v>
      </c>
      <c r="F129" s="175">
        <f t="shared" si="22"/>
        <v>1.0461795960294824</v>
      </c>
      <c r="G129" s="175">
        <f t="shared" si="22"/>
        <v>1.0548228166609102</v>
      </c>
      <c r="H129" s="175">
        <f t="shared" si="22"/>
        <v>1.0767600323436803</v>
      </c>
      <c r="I129" s="175">
        <f t="shared" si="22"/>
        <v>1.0879616093657332</v>
      </c>
      <c r="J129" s="175">
        <f t="shared" si="22"/>
        <v>1.0904351234468166</v>
      </c>
      <c r="K129" s="175">
        <f t="shared" si="22"/>
        <v>1.1206679624211566</v>
      </c>
      <c r="L129" s="175">
        <f t="shared" si="22"/>
        <v>1.1688322895846068</v>
      </c>
      <c r="M129" s="175">
        <f t="shared" si="22"/>
        <v>1.1963372352461257</v>
      </c>
      <c r="N129" s="175">
        <f t="shared" si="22"/>
        <v>1.2236814592556025</v>
      </c>
      <c r="O129" s="175">
        <f t="shared" si="22"/>
        <v>1.2671495561895132</v>
      </c>
      <c r="P129" s="175">
        <f t="shared" si="22"/>
        <v>1.3139778899454582</v>
      </c>
      <c r="Q129" s="175">
        <f t="shared" si="22"/>
        <v>1.3382156503818345</v>
      </c>
    </row>
    <row r="130" spans="1:17" ht="12" customHeight="1" x14ac:dyDescent="0.25">
      <c r="A130" s="158" t="s">
        <v>65</v>
      </c>
      <c r="B130" s="169">
        <f t="shared" si="22"/>
        <v>0.93979243856536543</v>
      </c>
      <c r="C130" s="169">
        <f t="shared" si="22"/>
        <v>0.96341129150820437</v>
      </c>
      <c r="D130" s="169">
        <f t="shared" si="22"/>
        <v>0.98240244313786884</v>
      </c>
      <c r="E130" s="169">
        <f t="shared" si="22"/>
        <v>1.0376210784561204</v>
      </c>
      <c r="F130" s="169">
        <f t="shared" si="22"/>
        <v>1.0481977798324762</v>
      </c>
      <c r="G130" s="169">
        <f t="shared" si="22"/>
        <v>1.0655045902967384</v>
      </c>
      <c r="H130" s="169">
        <f t="shared" si="22"/>
        <v>1.1232868421602815</v>
      </c>
      <c r="I130" s="169">
        <f t="shared" si="22"/>
        <v>1.1851606045870382</v>
      </c>
      <c r="J130" s="169">
        <f t="shared" si="22"/>
        <v>1.2814230411318781</v>
      </c>
      <c r="K130" s="169">
        <f t="shared" si="22"/>
        <v>1.3074324181152297</v>
      </c>
      <c r="L130" s="169">
        <f t="shared" si="22"/>
        <v>1.366855031143126</v>
      </c>
      <c r="M130" s="169">
        <f t="shared" si="22"/>
        <v>1.4165427142388107</v>
      </c>
      <c r="N130" s="169">
        <f t="shared" si="22"/>
        <v>1.4905788515581793</v>
      </c>
      <c r="O130" s="169">
        <f t="shared" si="22"/>
        <v>1.6163827036969516</v>
      </c>
      <c r="P130" s="169">
        <f t="shared" si="22"/>
        <v>1.74208754823635</v>
      </c>
      <c r="Q130" s="169">
        <f t="shared" si="22"/>
        <v>1.8664222434684632</v>
      </c>
    </row>
    <row r="131" spans="1:17" ht="12" customHeight="1" x14ac:dyDescent="0.25">
      <c r="A131" s="23" t="s">
        <v>60</v>
      </c>
      <c r="B131" s="73">
        <f t="shared" si="22"/>
        <v>0.93979243856536543</v>
      </c>
      <c r="C131" s="73">
        <f t="shared" si="22"/>
        <v>0.96341129150820437</v>
      </c>
      <c r="D131" s="73">
        <f t="shared" si="22"/>
        <v>0.98240244313786884</v>
      </c>
      <c r="E131" s="73">
        <f t="shared" si="22"/>
        <v>1.0376210784561204</v>
      </c>
      <c r="F131" s="73">
        <f t="shared" si="22"/>
        <v>1.0481977798324762</v>
      </c>
      <c r="G131" s="73">
        <f t="shared" si="22"/>
        <v>1.0655045902967384</v>
      </c>
      <c r="H131" s="73">
        <f t="shared" si="22"/>
        <v>1.1232868421602815</v>
      </c>
      <c r="I131" s="73">
        <f t="shared" si="22"/>
        <v>1.1851606045870382</v>
      </c>
      <c r="J131" s="73">
        <f t="shared" si="22"/>
        <v>1.2814230411318781</v>
      </c>
      <c r="K131" s="73">
        <f t="shared" si="22"/>
        <v>1.3074324181152297</v>
      </c>
      <c r="L131" s="73">
        <f t="shared" si="22"/>
        <v>1.366855031143126</v>
      </c>
      <c r="M131" s="73">
        <f t="shared" si="22"/>
        <v>1.4165427142388107</v>
      </c>
      <c r="N131" s="73">
        <f t="shared" si="22"/>
        <v>1.4905788515581793</v>
      </c>
      <c r="O131" s="73">
        <f t="shared" si="22"/>
        <v>1.6163827036969516</v>
      </c>
      <c r="P131" s="73">
        <f t="shared" si="22"/>
        <v>1.74208754823635</v>
      </c>
      <c r="Q131" s="73">
        <f t="shared" si="22"/>
        <v>1.8664222434684632</v>
      </c>
    </row>
    <row r="132" spans="1:17" ht="12" customHeight="1" x14ac:dyDescent="0.25">
      <c r="A132" s="158" t="s">
        <v>112</v>
      </c>
      <c r="B132" s="169">
        <f t="shared" si="22"/>
        <v>1.4373708263183449</v>
      </c>
      <c r="C132" s="169">
        <f t="shared" si="22"/>
        <v>1.5131414894491351</v>
      </c>
      <c r="D132" s="169">
        <f t="shared" si="22"/>
        <v>1.5558827436498079</v>
      </c>
      <c r="E132" s="169">
        <f t="shared" si="22"/>
        <v>1.6512679722144437</v>
      </c>
      <c r="F132" s="169">
        <f t="shared" si="22"/>
        <v>1.6683803291998858</v>
      </c>
      <c r="G132" s="169">
        <f t="shared" si="22"/>
        <v>1.6924862385537489</v>
      </c>
      <c r="H132" s="169">
        <f t="shared" si="22"/>
        <v>1.760080230964256</v>
      </c>
      <c r="I132" s="169">
        <f t="shared" si="22"/>
        <v>1.8283180121616871</v>
      </c>
      <c r="J132" s="169">
        <f t="shared" si="22"/>
        <v>1.9285239115772244</v>
      </c>
      <c r="K132" s="169">
        <f t="shared" si="22"/>
        <v>1.9571534252481215</v>
      </c>
      <c r="L132" s="169">
        <f t="shared" si="22"/>
        <v>2.0101537577687627</v>
      </c>
      <c r="M132" s="169">
        <f t="shared" si="22"/>
        <v>2.0556899794822354</v>
      </c>
      <c r="N132" s="169">
        <f t="shared" si="22"/>
        <v>2.127511171900248</v>
      </c>
      <c r="O132" s="169">
        <f t="shared" si="22"/>
        <v>2.2579662546487786</v>
      </c>
      <c r="P132" s="169">
        <f t="shared" si="22"/>
        <v>2.3957341648232204</v>
      </c>
      <c r="Q132" s="169">
        <f t="shared" si="22"/>
        <v>2.5413842266397317</v>
      </c>
    </row>
    <row r="133" spans="1:17" ht="12" customHeight="1" x14ac:dyDescent="0.25">
      <c r="A133" s="23" t="s">
        <v>60</v>
      </c>
      <c r="B133" s="73">
        <f t="shared" si="22"/>
        <v>1.4373708263183449</v>
      </c>
      <c r="C133" s="73">
        <f t="shared" si="22"/>
        <v>1.5131414894491351</v>
      </c>
      <c r="D133" s="73">
        <f t="shared" si="22"/>
        <v>1.5558827436498079</v>
      </c>
      <c r="E133" s="73">
        <f t="shared" si="22"/>
        <v>1.6512679722144437</v>
      </c>
      <c r="F133" s="73">
        <f t="shared" si="22"/>
        <v>1.6683803291998858</v>
      </c>
      <c r="G133" s="73">
        <f t="shared" si="22"/>
        <v>1.6924862385537489</v>
      </c>
      <c r="H133" s="73">
        <f t="shared" si="22"/>
        <v>1.760080230964256</v>
      </c>
      <c r="I133" s="73">
        <f t="shared" si="22"/>
        <v>1.8283180121616871</v>
      </c>
      <c r="J133" s="73">
        <f t="shared" si="22"/>
        <v>1.9285239115772244</v>
      </c>
      <c r="K133" s="73">
        <f t="shared" si="22"/>
        <v>1.9571534252481215</v>
      </c>
      <c r="L133" s="73">
        <f t="shared" si="22"/>
        <v>2.0101537577687627</v>
      </c>
      <c r="M133" s="73">
        <f t="shared" si="22"/>
        <v>2.0556899794822354</v>
      </c>
      <c r="N133" s="73">
        <f t="shared" si="22"/>
        <v>2.127511171900248</v>
      </c>
      <c r="O133" s="73">
        <f t="shared" si="22"/>
        <v>2.2579662546487786</v>
      </c>
      <c r="P133" s="73">
        <f t="shared" si="22"/>
        <v>2.3957341648232204</v>
      </c>
      <c r="Q133" s="73">
        <f t="shared" si="22"/>
        <v>2.5413842266397317</v>
      </c>
    </row>
    <row r="134" spans="1:17" ht="12" customHeight="1" x14ac:dyDescent="0.25">
      <c r="A134" s="158" t="s">
        <v>63</v>
      </c>
      <c r="B134" s="169">
        <f t="shared" si="22"/>
        <v>0.52908192371348406</v>
      </c>
      <c r="C134" s="169">
        <f t="shared" si="22"/>
        <v>0.54828680841268829</v>
      </c>
      <c r="D134" s="169">
        <f t="shared" si="22"/>
        <v>0.57102988943927913</v>
      </c>
      <c r="E134" s="169">
        <f t="shared" si="22"/>
        <v>0.59421124570809736</v>
      </c>
      <c r="F134" s="169">
        <f t="shared" si="22"/>
        <v>0.60230673898530385</v>
      </c>
      <c r="G134" s="169">
        <f t="shared" si="22"/>
        <v>0.61293831290474354</v>
      </c>
      <c r="H134" s="169">
        <f t="shared" si="22"/>
        <v>0.62185268396080728</v>
      </c>
      <c r="I134" s="169">
        <f t="shared" si="22"/>
        <v>0.63195746815292442</v>
      </c>
      <c r="J134" s="169">
        <f t="shared" si="22"/>
        <v>0.63888577017485648</v>
      </c>
      <c r="K134" s="169">
        <f t="shared" si="22"/>
        <v>0.65020914251673911</v>
      </c>
      <c r="L134" s="169">
        <f t="shared" si="22"/>
        <v>0.71947448500635447</v>
      </c>
      <c r="M134" s="169">
        <f t="shared" si="22"/>
        <v>0.7276593821119729</v>
      </c>
      <c r="N134" s="169">
        <f t="shared" si="22"/>
        <v>0.72922744327686206</v>
      </c>
      <c r="O134" s="169">
        <f t="shared" si="22"/>
        <v>0.73022536551834516</v>
      </c>
      <c r="P134" s="169">
        <f t="shared" si="22"/>
        <v>0.73299644884829696</v>
      </c>
      <c r="Q134" s="169">
        <f t="shared" si="22"/>
        <v>0.72828695705423996</v>
      </c>
    </row>
    <row r="135" spans="1:17" ht="12" customHeight="1" x14ac:dyDescent="0.25">
      <c r="A135" s="167" t="s">
        <v>144</v>
      </c>
      <c r="B135" s="174">
        <f t="shared" si="22"/>
        <v>0.41769610256844458</v>
      </c>
      <c r="C135" s="174">
        <f t="shared" si="22"/>
        <v>0.45687049898948923</v>
      </c>
      <c r="D135" s="174">
        <f t="shared" si="22"/>
        <v>0.47793200244166384</v>
      </c>
      <c r="E135" s="174">
        <f t="shared" si="22"/>
        <v>0.47842172520486065</v>
      </c>
      <c r="F135" s="174">
        <f t="shared" si="22"/>
        <v>0.47842172520486081</v>
      </c>
      <c r="G135" s="174" t="str">
        <f t="shared" si="22"/>
        <v/>
      </c>
      <c r="H135" s="174" t="str">
        <f t="shared" si="22"/>
        <v/>
      </c>
      <c r="I135" s="174" t="str">
        <f t="shared" si="22"/>
        <v/>
      </c>
      <c r="J135" s="174" t="str">
        <f t="shared" si="22"/>
        <v/>
      </c>
      <c r="K135" s="174" t="str">
        <f t="shared" si="22"/>
        <v/>
      </c>
      <c r="L135" s="174" t="str">
        <f t="shared" si="22"/>
        <v/>
      </c>
      <c r="M135" s="174" t="str">
        <f t="shared" si="22"/>
        <v/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>
        <f t="shared" si="22"/>
        <v>0.97626500168029218</v>
      </c>
      <c r="E136" s="174">
        <f t="shared" si="22"/>
        <v>0.97642382719665</v>
      </c>
      <c r="F136" s="174">
        <f t="shared" si="22"/>
        <v>0.97662549744457183</v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>
        <f t="shared" si="22"/>
        <v>0.48103580375839766</v>
      </c>
      <c r="E137" s="173">
        <f t="shared" si="22"/>
        <v>0.48103580375839572</v>
      </c>
      <c r="F137" s="173">
        <f t="shared" si="22"/>
        <v>0.48167269312619537</v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>
        <f t="shared" si="22"/>
        <v>1.0000000000000004</v>
      </c>
      <c r="E138" s="172">
        <f t="shared" si="22"/>
        <v>1</v>
      </c>
      <c r="F138" s="172">
        <f t="shared" si="22"/>
        <v>1</v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0.53372279772634601</v>
      </c>
      <c r="C139" s="171">
        <f t="shared" si="22"/>
        <v>0.55584663959691238</v>
      </c>
      <c r="D139" s="171">
        <f t="shared" si="22"/>
        <v>0.56934371827119912</v>
      </c>
      <c r="E139" s="171">
        <f t="shared" si="22"/>
        <v>0.58802960586616027</v>
      </c>
      <c r="F139" s="171">
        <f t="shared" si="22"/>
        <v>0.59333758460854735</v>
      </c>
      <c r="G139" s="171">
        <f t="shared" si="22"/>
        <v>0.59928688399480756</v>
      </c>
      <c r="H139" s="171">
        <f t="shared" si="22"/>
        <v>0.60667590126195259</v>
      </c>
      <c r="I139" s="171">
        <f t="shared" si="22"/>
        <v>0.61247518801934575</v>
      </c>
      <c r="J139" s="171">
        <f t="shared" si="22"/>
        <v>0.61807602584632859</v>
      </c>
      <c r="K139" s="171">
        <f t="shared" si="22"/>
        <v>0.62486886322013335</v>
      </c>
      <c r="L139" s="171">
        <f t="shared" si="22"/>
        <v>0.62833432417219137</v>
      </c>
      <c r="M139" s="171">
        <f t="shared" si="22"/>
        <v>0.63389927884333452</v>
      </c>
      <c r="N139" s="171">
        <f t="shared" si="22"/>
        <v>0.63503075845382351</v>
      </c>
      <c r="O139" s="171">
        <f t="shared" si="22"/>
        <v>0.63668551142065877</v>
      </c>
      <c r="P139" s="171">
        <f t="shared" si="22"/>
        <v>0.63958259828182384</v>
      </c>
      <c r="Q139" s="171">
        <f t="shared" si="22"/>
        <v>0.64216927072464558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>
        <f t="shared" si="22"/>
        <v>0.98597807551254235</v>
      </c>
      <c r="E140" s="170">
        <f t="shared" si="22"/>
        <v>0.98549215048717276</v>
      </c>
      <c r="F140" s="170">
        <f t="shared" si="22"/>
        <v>0.98607048646448814</v>
      </c>
      <c r="G140" s="170">
        <f t="shared" si="22"/>
        <v>0.98643301463065647</v>
      </c>
      <c r="H140" s="170">
        <f t="shared" si="22"/>
        <v>0.98652226741945226</v>
      </c>
      <c r="I140" s="170">
        <f t="shared" si="22"/>
        <v>0.98664534825820138</v>
      </c>
      <c r="J140" s="170">
        <f t="shared" si="22"/>
        <v>0.98676204098811304</v>
      </c>
      <c r="K140" s="170">
        <f t="shared" si="22"/>
        <v>0.98720260154945239</v>
      </c>
      <c r="L140" s="170">
        <f t="shared" si="22"/>
        <v>0.9873058825347345</v>
      </c>
      <c r="M140" s="170">
        <f t="shared" si="22"/>
        <v>0.98771980066637832</v>
      </c>
      <c r="N140" s="170">
        <f t="shared" si="22"/>
        <v>0.98778773965714806</v>
      </c>
      <c r="O140" s="170">
        <f t="shared" si="22"/>
        <v>0.9841432785607267</v>
      </c>
      <c r="P140" s="170">
        <f t="shared" si="22"/>
        <v>0.98441172225854956</v>
      </c>
      <c r="Q140" s="170">
        <f t="shared" si="22"/>
        <v>0.96233219929015512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>
        <f t="shared" si="22"/>
        <v>0.6146568603579492</v>
      </c>
      <c r="E141" s="73">
        <f t="shared" si="22"/>
        <v>0.61753519025819448</v>
      </c>
      <c r="F141" s="73">
        <f t="shared" si="22"/>
        <v>0.61877471191782407</v>
      </c>
      <c r="G141" s="73">
        <f t="shared" si="22"/>
        <v>0.62060805247512174</v>
      </c>
      <c r="H141" s="73">
        <f t="shared" si="22"/>
        <v>0.62378043597017618</v>
      </c>
      <c r="I141" s="73">
        <f t="shared" si="22"/>
        <v>0.62744609049095734</v>
      </c>
      <c r="J141" s="73">
        <f t="shared" si="22"/>
        <v>0.63077982807137023</v>
      </c>
      <c r="K141" s="73">
        <f t="shared" si="22"/>
        <v>0.63300810788358852</v>
      </c>
      <c r="L141" s="73">
        <f t="shared" si="22"/>
        <v>0.63825127754631594</v>
      </c>
      <c r="M141" s="73">
        <f t="shared" si="22"/>
        <v>0.64107618234423036</v>
      </c>
      <c r="N141" s="73">
        <f t="shared" si="22"/>
        <v>0.64186361288874139</v>
      </c>
      <c r="O141" s="73">
        <f t="shared" si="22"/>
        <v>0.64323267232004833</v>
      </c>
      <c r="P141" s="73">
        <f t="shared" si="22"/>
        <v>0.64547567295915154</v>
      </c>
      <c r="Q141" s="73">
        <f t="shared" si="22"/>
        <v>0.64789481765334389</v>
      </c>
    </row>
    <row r="142" spans="1:17" ht="12" customHeight="1" x14ac:dyDescent="0.25">
      <c r="A142" s="148" t="s">
        <v>59</v>
      </c>
      <c r="B142" s="73" t="str">
        <f t="shared" si="22"/>
        <v/>
      </c>
      <c r="C142" s="73" t="str">
        <f t="shared" si="22"/>
        <v/>
      </c>
      <c r="D142" s="73">
        <f t="shared" si="22"/>
        <v>1</v>
      </c>
      <c r="E142" s="73">
        <f t="shared" si="22"/>
        <v>1.0000000000000002</v>
      </c>
      <c r="F142" s="73">
        <f t="shared" si="22"/>
        <v>1</v>
      </c>
      <c r="G142" s="73">
        <f t="shared" si="22"/>
        <v>1.0000000000000002</v>
      </c>
      <c r="H142" s="73">
        <f t="shared" si="22"/>
        <v>0.99999999999999967</v>
      </c>
      <c r="I142" s="73">
        <f t="shared" si="22"/>
        <v>1</v>
      </c>
      <c r="J142" s="73">
        <f t="shared" si="22"/>
        <v>0.99999999999999989</v>
      </c>
      <c r="K142" s="73">
        <f t="shared" si="22"/>
        <v>1.0000000000000002</v>
      </c>
      <c r="L142" s="73">
        <f t="shared" si="22"/>
        <v>0.99999999999999967</v>
      </c>
      <c r="M142" s="73">
        <f t="shared" si="22"/>
        <v>0.99999999999999978</v>
      </c>
      <c r="N142" s="73">
        <f t="shared" si="22"/>
        <v>1.0000000000000007</v>
      </c>
      <c r="O142" s="73">
        <f t="shared" si="22"/>
        <v>0.99999999999999956</v>
      </c>
      <c r="P142" s="73">
        <f t="shared" si="22"/>
        <v>1.0000000000000002</v>
      </c>
      <c r="Q142" s="73">
        <f t="shared" si="22"/>
        <v>1.0000000000000002</v>
      </c>
    </row>
    <row r="143" spans="1:17" ht="12" customHeight="1" x14ac:dyDescent="0.25">
      <c r="A143" s="158" t="s">
        <v>62</v>
      </c>
      <c r="B143" s="169">
        <f t="shared" si="22"/>
        <v>0.73816667021672855</v>
      </c>
      <c r="C143" s="169">
        <f t="shared" si="22"/>
        <v>0.61679082401707297</v>
      </c>
      <c r="D143" s="169">
        <f t="shared" si="22"/>
        <v>0.70018366777037266</v>
      </c>
      <c r="E143" s="169">
        <f t="shared" si="22"/>
        <v>0.71339251339465315</v>
      </c>
      <c r="F143" s="169">
        <f t="shared" si="22"/>
        <v>0.69174986185887932</v>
      </c>
      <c r="G143" s="169">
        <f t="shared" si="22"/>
        <v>0.68651554859539776</v>
      </c>
      <c r="H143" s="169">
        <f t="shared" si="22"/>
        <v>0.67462530064351123</v>
      </c>
      <c r="I143" s="169">
        <f t="shared" si="22"/>
        <v>0.6357127229622106</v>
      </c>
      <c r="J143" s="169">
        <f t="shared" si="22"/>
        <v>0.58592605691596622</v>
      </c>
      <c r="K143" s="169">
        <f t="shared" si="22"/>
        <v>0.57579607499207652</v>
      </c>
      <c r="L143" s="169">
        <f t="shared" si="22"/>
        <v>0.62400552007258392</v>
      </c>
      <c r="M143" s="169">
        <f t="shared" si="22"/>
        <v>0.64547965287719011</v>
      </c>
      <c r="N143" s="169">
        <f t="shared" si="22"/>
        <v>0.65368691655794009</v>
      </c>
      <c r="O143" s="169">
        <f t="shared" si="22"/>
        <v>0.67105438948526031</v>
      </c>
      <c r="P143" s="169">
        <f t="shared" si="22"/>
        <v>0.69526928872784566</v>
      </c>
      <c r="Q143" s="169">
        <f t="shared" si="22"/>
        <v>0.71190343643497811</v>
      </c>
    </row>
    <row r="144" spans="1:17" ht="12" customHeight="1" x14ac:dyDescent="0.25">
      <c r="A144" s="23" t="s">
        <v>57</v>
      </c>
      <c r="B144" s="73">
        <f t="shared" si="22"/>
        <v>0.39723413794789458</v>
      </c>
      <c r="C144" s="73">
        <f t="shared" si="22"/>
        <v>0.44036291951792084</v>
      </c>
      <c r="D144" s="73">
        <f t="shared" si="22"/>
        <v>0.44662148900537763</v>
      </c>
      <c r="E144" s="73">
        <f t="shared" si="22"/>
        <v>0.44793346333393297</v>
      </c>
      <c r="F144" s="73">
        <f t="shared" si="22"/>
        <v>0.44918675477166131</v>
      </c>
      <c r="G144" s="73">
        <f t="shared" si="22"/>
        <v>0.44976260021513104</v>
      </c>
      <c r="H144" s="73">
        <f t="shared" si="22"/>
        <v>0.45191527582325053</v>
      </c>
      <c r="I144" s="73">
        <f t="shared" si="22"/>
        <v>0.4550993067375772</v>
      </c>
      <c r="J144" s="73">
        <f t="shared" si="22"/>
        <v>0.45824285974288631</v>
      </c>
      <c r="K144" s="73">
        <f t="shared" si="22"/>
        <v>0.46145222171086042</v>
      </c>
      <c r="L144" s="73">
        <f t="shared" si="22"/>
        <v>0.46304967280702297</v>
      </c>
      <c r="M144" s="73">
        <f t="shared" si="22"/>
        <v>0.46334508267450314</v>
      </c>
      <c r="N144" s="73">
        <f t="shared" si="22"/>
        <v>0.46335486903851908</v>
      </c>
      <c r="O144" s="73">
        <f t="shared" si="22"/>
        <v>0.46346394474929209</v>
      </c>
      <c r="P144" s="73">
        <f t="shared" si="22"/>
        <v>0.46370297075118161</v>
      </c>
      <c r="Q144" s="73">
        <f t="shared" ref="Q144" si="23">IF(Q126=0,"",Q126/Q108)</f>
        <v>0.46480384021016646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0.78174768499609926</v>
      </c>
      <c r="C145" s="65">
        <f t="shared" si="24"/>
        <v>0.78812316950419492</v>
      </c>
      <c r="D145" s="65">
        <f t="shared" si="24"/>
        <v>0.80141487904100428</v>
      </c>
      <c r="E145" s="65">
        <f t="shared" si="24"/>
        <v>0.81093647663535706</v>
      </c>
      <c r="F145" s="65">
        <f t="shared" si="24"/>
        <v>0.81323580975451837</v>
      </c>
      <c r="G145" s="65">
        <f t="shared" si="24"/>
        <v>0.81623186265156444</v>
      </c>
      <c r="H145" s="65">
        <f t="shared" si="24"/>
        <v>0.82027761825360401</v>
      </c>
      <c r="I145" s="65">
        <f t="shared" si="24"/>
        <v>0.82609715986791499</v>
      </c>
      <c r="J145" s="65">
        <f t="shared" si="24"/>
        <v>0.82889563269857136</v>
      </c>
      <c r="K145" s="65">
        <f t="shared" si="24"/>
        <v>0.82973984032182591</v>
      </c>
      <c r="L145" s="65">
        <f t="shared" si="24"/>
        <v>0.83227326819134073</v>
      </c>
      <c r="M145" s="65">
        <f t="shared" si="24"/>
        <v>0.83774332342124713</v>
      </c>
      <c r="N145" s="65">
        <f t="shared" si="24"/>
        <v>0.83837169946521062</v>
      </c>
      <c r="O145" s="65">
        <f t="shared" si="24"/>
        <v>0.8399489830153074</v>
      </c>
      <c r="P145" s="65">
        <f t="shared" si="24"/>
        <v>0.84208952560919503</v>
      </c>
      <c r="Q145" s="65">
        <f t="shared" si="24"/>
        <v>0.84347450264009405</v>
      </c>
    </row>
    <row r="147" spans="1:17" ht="12" customHeight="1" x14ac:dyDescent="0.25">
      <c r="A147" s="152" t="s">
        <v>121</v>
      </c>
      <c r="B147" s="168">
        <f>SUM(B148,B150,B152,B161)</f>
        <v>0.15820579589762351</v>
      </c>
      <c r="C147" s="168">
        <f t="shared" ref="C147:Q147" si="25">SUM(C148,C150,C152,C161)</f>
        <v>0.81706191837265352</v>
      </c>
      <c r="D147" s="168">
        <f t="shared" si="25"/>
        <v>0.49362586633251271</v>
      </c>
      <c r="E147" s="168">
        <f t="shared" si="25"/>
        <v>0.5589923904546068</v>
      </c>
      <c r="F147" s="168">
        <f t="shared" si="25"/>
        <v>0.78800923214631313</v>
      </c>
      <c r="G147" s="168">
        <f t="shared" si="25"/>
        <v>0.79352892502178096</v>
      </c>
      <c r="H147" s="168">
        <f t="shared" si="25"/>
        <v>1.063063423898617</v>
      </c>
      <c r="I147" s="168">
        <f t="shared" si="25"/>
        <v>1.6061661160757725</v>
      </c>
      <c r="J147" s="168">
        <f t="shared" si="25"/>
        <v>2.6510532224828487</v>
      </c>
      <c r="K147" s="168">
        <f t="shared" si="25"/>
        <v>2.820264984696021</v>
      </c>
      <c r="L147" s="168">
        <f t="shared" si="25"/>
        <v>2.4034412055853238</v>
      </c>
      <c r="M147" s="168">
        <f t="shared" si="25"/>
        <v>2.1604431911318298</v>
      </c>
      <c r="N147" s="168">
        <f t="shared" si="25"/>
        <v>2.1539694831198775</v>
      </c>
      <c r="O147" s="168">
        <f t="shared" si="25"/>
        <v>2.0693449119949365</v>
      </c>
      <c r="P147" s="168">
        <f t="shared" si="25"/>
        <v>1.8937895383109526</v>
      </c>
      <c r="Q147" s="168">
        <f t="shared" si="25"/>
        <v>2.0086834435641752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6.0958282351304217E-2</v>
      </c>
      <c r="C152" s="157">
        <f t="shared" ref="C152:Q152" si="28">SUM(C153:C154,C157:C158)</f>
        <v>0.15670574798024897</v>
      </c>
      <c r="D152" s="157">
        <f t="shared" si="28"/>
        <v>9.9813821948089063E-2</v>
      </c>
      <c r="E152" s="157">
        <f t="shared" si="28"/>
        <v>5.8035276078643505E-2</v>
      </c>
      <c r="F152" s="157">
        <f t="shared" si="28"/>
        <v>5.2881068934106906E-2</v>
      </c>
      <c r="G152" s="157">
        <f t="shared" si="28"/>
        <v>0</v>
      </c>
      <c r="H152" s="157">
        <f t="shared" si="28"/>
        <v>0</v>
      </c>
      <c r="I152" s="157">
        <f t="shared" si="28"/>
        <v>0</v>
      </c>
      <c r="J152" s="157">
        <f t="shared" si="28"/>
        <v>0</v>
      </c>
      <c r="K152" s="157">
        <f t="shared" si="28"/>
        <v>0</v>
      </c>
      <c r="L152" s="157">
        <f t="shared" si="28"/>
        <v>0</v>
      </c>
      <c r="M152" s="157">
        <f t="shared" si="28"/>
        <v>0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RES_hhdet_emi!B$149</f>
        <v>6.0958282351304217E-2</v>
      </c>
      <c r="C153" s="132">
        <f>RES_hhdet_emi!C$149</f>
        <v>0.15670574798024897</v>
      </c>
      <c r="D153" s="132">
        <f>RES_hhdet_emi!D$149</f>
        <v>9.9763761279346719E-2</v>
      </c>
      <c r="E153" s="132">
        <f>RES_hhdet_emi!E$149</f>
        <v>5.7985776025938435E-2</v>
      </c>
      <c r="F153" s="132">
        <f>RES_hhdet_emi!F$149</f>
        <v>5.2823573887698524E-2</v>
      </c>
      <c r="G153" s="132">
        <f>RES_hhdet_emi!G$149</f>
        <v>0</v>
      </c>
      <c r="H153" s="132">
        <f>RES_hhdet_emi!H$149</f>
        <v>0</v>
      </c>
      <c r="I153" s="132">
        <f>RES_hhdet_emi!I$149</f>
        <v>0</v>
      </c>
      <c r="J153" s="132">
        <f>RES_hhdet_emi!J$149</f>
        <v>0</v>
      </c>
      <c r="K153" s="132">
        <f>RES_hhdet_emi!K$149</f>
        <v>0</v>
      </c>
      <c r="L153" s="132">
        <f>RES_hhdet_emi!L$149</f>
        <v>0</v>
      </c>
      <c r="M153" s="132">
        <f>RES_hhdet_emi!M$149</f>
        <v>0</v>
      </c>
      <c r="N153" s="132">
        <f>RES_hhdet_emi!N$149</f>
        <v>0</v>
      </c>
      <c r="O153" s="132">
        <f>RES_hhdet_emi!O$149</f>
        <v>0</v>
      </c>
      <c r="P153" s="132">
        <f>RES_hhdet_emi!P$149</f>
        <v>0</v>
      </c>
      <c r="Q153" s="132">
        <f>RES_hhdet_emi!Q$149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5.0060668742342405E-5</v>
      </c>
      <c r="E154" s="132">
        <f t="shared" si="29"/>
        <v>4.9500052705072495E-5</v>
      </c>
      <c r="F154" s="132">
        <f t="shared" si="29"/>
        <v>5.7495046408384051E-5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RES_hhdet_emi!B$151</f>
        <v>0</v>
      </c>
      <c r="C155" s="165">
        <f>RES_hhdet_emi!C$151</f>
        <v>0</v>
      </c>
      <c r="D155" s="165">
        <f>RES_hhdet_emi!D$151</f>
        <v>5.0060668742342405E-5</v>
      </c>
      <c r="E155" s="165">
        <f>RES_hhdet_emi!E$151</f>
        <v>4.9500052705072495E-5</v>
      </c>
      <c r="F155" s="165">
        <f>RES_hhdet_emi!F$151</f>
        <v>5.7495046408384051E-5</v>
      </c>
      <c r="G155" s="165">
        <f>RES_hhdet_emi!G$151</f>
        <v>0</v>
      </c>
      <c r="H155" s="165">
        <f>RES_hhdet_emi!H$151</f>
        <v>0</v>
      </c>
      <c r="I155" s="165">
        <f>RES_hhdet_emi!I$151</f>
        <v>0</v>
      </c>
      <c r="J155" s="165">
        <f>RES_hhdet_emi!J$151</f>
        <v>0</v>
      </c>
      <c r="K155" s="165">
        <f>RES_hhdet_emi!K$151</f>
        <v>0</v>
      </c>
      <c r="L155" s="165">
        <f>RES_hhdet_emi!L$151</f>
        <v>0</v>
      </c>
      <c r="M155" s="165">
        <f>RES_hhdet_emi!M$151</f>
        <v>0</v>
      </c>
      <c r="N155" s="165">
        <f>RES_hhdet_emi!N$151</f>
        <v>0</v>
      </c>
      <c r="O155" s="165">
        <f>RES_hhdet_emi!O$151</f>
        <v>0</v>
      </c>
      <c r="P155" s="165">
        <f>RES_hhdet_emi!P$151</f>
        <v>0</v>
      </c>
      <c r="Q155" s="165">
        <f>RES_hhdet_emi!Q$151</f>
        <v>0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9.7247513546319303E-2</v>
      </c>
      <c r="C161" s="157">
        <f t="shared" ref="C161:Q161" si="31">SUM(C162:C163)</f>
        <v>0.66035617039240457</v>
      </c>
      <c r="D161" s="157">
        <f t="shared" si="31"/>
        <v>0.39381204438442363</v>
      </c>
      <c r="E161" s="157">
        <f t="shared" si="31"/>
        <v>0.50095711437596324</v>
      </c>
      <c r="F161" s="157">
        <f t="shared" si="31"/>
        <v>0.7351281632122062</v>
      </c>
      <c r="G161" s="157">
        <f t="shared" si="31"/>
        <v>0.79352892502178096</v>
      </c>
      <c r="H161" s="157">
        <f t="shared" si="31"/>
        <v>1.063063423898617</v>
      </c>
      <c r="I161" s="157">
        <f t="shared" si="31"/>
        <v>1.6061661160757725</v>
      </c>
      <c r="J161" s="157">
        <f t="shared" si="31"/>
        <v>2.6510532224828487</v>
      </c>
      <c r="K161" s="157">
        <f t="shared" si="31"/>
        <v>2.820264984696021</v>
      </c>
      <c r="L161" s="157">
        <f t="shared" si="31"/>
        <v>2.4034412055853238</v>
      </c>
      <c r="M161" s="157">
        <f t="shared" si="31"/>
        <v>2.1604431911318298</v>
      </c>
      <c r="N161" s="157">
        <f t="shared" si="31"/>
        <v>2.1539694831198775</v>
      </c>
      <c r="O161" s="157">
        <f t="shared" si="31"/>
        <v>2.0693449119949365</v>
      </c>
      <c r="P161" s="157">
        <f t="shared" si="31"/>
        <v>1.8937895383109526</v>
      </c>
      <c r="Q161" s="157">
        <f t="shared" si="31"/>
        <v>2.0086834435641752</v>
      </c>
    </row>
    <row r="162" spans="1:17" ht="12" customHeight="1" x14ac:dyDescent="0.25">
      <c r="A162" s="23" t="s">
        <v>57</v>
      </c>
      <c r="B162" s="156">
        <f>RES_hhdet_emi!B$158</f>
        <v>9.7247513546319303E-2</v>
      </c>
      <c r="C162" s="156">
        <f>RES_hhdet_emi!C$158</f>
        <v>0.66035617039240457</v>
      </c>
      <c r="D162" s="156">
        <f>RES_hhdet_emi!D$158</f>
        <v>0.39381204438442363</v>
      </c>
      <c r="E162" s="156">
        <f>RES_hhdet_emi!E$158</f>
        <v>0.50095711437596324</v>
      </c>
      <c r="F162" s="156">
        <f>RES_hhdet_emi!F$158</f>
        <v>0.7351281632122062</v>
      </c>
      <c r="G162" s="156">
        <f>RES_hhdet_emi!G$158</f>
        <v>0.79352892502178096</v>
      </c>
      <c r="H162" s="156">
        <f>RES_hhdet_emi!H$158</f>
        <v>1.063063423898617</v>
      </c>
      <c r="I162" s="156">
        <f>RES_hhdet_emi!I$158</f>
        <v>1.6061661160757725</v>
      </c>
      <c r="J162" s="156">
        <f>RES_hhdet_emi!J$158</f>
        <v>2.6510532224828487</v>
      </c>
      <c r="K162" s="156">
        <f>RES_hhdet_emi!K$158</f>
        <v>2.820264984696021</v>
      </c>
      <c r="L162" s="156">
        <f>RES_hhdet_emi!L$158</f>
        <v>2.4034412055853238</v>
      </c>
      <c r="M162" s="156">
        <f>RES_hhdet_emi!M$158</f>
        <v>2.1604431911318298</v>
      </c>
      <c r="N162" s="156">
        <f>RES_hhdet_emi!N$158</f>
        <v>2.1539694831198775</v>
      </c>
      <c r="O162" s="156">
        <f>RES_hhdet_emi!O$158</f>
        <v>2.0693449119949365</v>
      </c>
      <c r="P162" s="156">
        <f>RES_hhdet_emi!P$158</f>
        <v>1.8937895383109526</v>
      </c>
      <c r="Q162" s="156">
        <f>RES_hhdet_emi!Q$158</f>
        <v>2.0086834435641752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4310.3706886179398</v>
      </c>
      <c r="C165" s="168">
        <f t="shared" ref="C165:Q165" si="32">SUM(C166,C168,C170,C179)</f>
        <v>4180.4090129988972</v>
      </c>
      <c r="D165" s="168">
        <f t="shared" si="32"/>
        <v>4173.8353480891037</v>
      </c>
      <c r="E165" s="168">
        <f t="shared" si="32"/>
        <v>4241.4129523547108</v>
      </c>
      <c r="F165" s="168">
        <f t="shared" si="32"/>
        <v>4161.0559280084681</v>
      </c>
      <c r="G165" s="168">
        <f t="shared" si="32"/>
        <v>4168.1747185733557</v>
      </c>
      <c r="H165" s="168">
        <f t="shared" si="32"/>
        <v>4228.6205710884478</v>
      </c>
      <c r="I165" s="168">
        <f t="shared" si="32"/>
        <v>4116.2557496454438</v>
      </c>
      <c r="J165" s="168">
        <f t="shared" si="32"/>
        <v>4024.5862601080244</v>
      </c>
      <c r="K165" s="168">
        <f t="shared" si="32"/>
        <v>3495.4875359729076</v>
      </c>
      <c r="L165" s="168">
        <f t="shared" si="32"/>
        <v>3877.0161382062752</v>
      </c>
      <c r="M165" s="168">
        <f t="shared" si="32"/>
        <v>3767.6626704696437</v>
      </c>
      <c r="N165" s="168">
        <f t="shared" si="32"/>
        <v>3788.4303881128371</v>
      </c>
      <c r="O165" s="168">
        <f t="shared" si="32"/>
        <v>3652.6198257916903</v>
      </c>
      <c r="P165" s="168">
        <f t="shared" si="32"/>
        <v>3521.7810064879754</v>
      </c>
      <c r="Q165" s="168">
        <f t="shared" si="32"/>
        <v>3698.862246790929</v>
      </c>
    </row>
    <row r="166" spans="1:17" ht="12" customHeight="1" x14ac:dyDescent="0.25">
      <c r="A166" s="158" t="s">
        <v>65</v>
      </c>
      <c r="B166" s="157">
        <f>B167</f>
        <v>809.76354159404718</v>
      </c>
      <c r="C166" s="157">
        <f t="shared" ref="C166:Q166" si="33">C167</f>
        <v>510.06612432610683</v>
      </c>
      <c r="D166" s="157">
        <f t="shared" si="33"/>
        <v>675.56281530321098</v>
      </c>
      <c r="E166" s="157">
        <f t="shared" si="33"/>
        <v>823.2172792450923</v>
      </c>
      <c r="F166" s="157">
        <f t="shared" si="33"/>
        <v>638.88540922073651</v>
      </c>
      <c r="G166" s="157">
        <f t="shared" si="33"/>
        <v>621.07887899592833</v>
      </c>
      <c r="H166" s="157">
        <f t="shared" si="33"/>
        <v>675.91884274534766</v>
      </c>
      <c r="I166" s="157">
        <f t="shared" si="33"/>
        <v>549.08632085558781</v>
      </c>
      <c r="J166" s="157">
        <f t="shared" si="33"/>
        <v>384.92145453589001</v>
      </c>
      <c r="K166" s="157">
        <f t="shared" si="33"/>
        <v>137.13841413699532</v>
      </c>
      <c r="L166" s="157">
        <f t="shared" si="33"/>
        <v>422.2784670334799</v>
      </c>
      <c r="M166" s="157">
        <f t="shared" si="33"/>
        <v>392.71971797149791</v>
      </c>
      <c r="N166" s="157">
        <f t="shared" si="33"/>
        <v>452.84723883972816</v>
      </c>
      <c r="O166" s="157">
        <f t="shared" si="33"/>
        <v>407.95066391990611</v>
      </c>
      <c r="P166" s="157">
        <f t="shared" si="33"/>
        <v>364.54123961332158</v>
      </c>
      <c r="Q166" s="157">
        <f t="shared" si="33"/>
        <v>452.44138767273279</v>
      </c>
    </row>
    <row r="167" spans="1:17" ht="12" customHeight="1" x14ac:dyDescent="0.25">
      <c r="A167" s="23" t="s">
        <v>60</v>
      </c>
      <c r="B167" s="156">
        <f>IF(B95=0,0,B95/0.086*1000000/B$7)</f>
        <v>809.76354159404718</v>
      </c>
      <c r="C167" s="156">
        <f t="shared" ref="C167:Q167" si="34">IF(C95=0,0,C95/0.086*1000000/C$7)</f>
        <v>510.06612432610683</v>
      </c>
      <c r="D167" s="156">
        <f t="shared" si="34"/>
        <v>675.56281530321098</v>
      </c>
      <c r="E167" s="156">
        <f t="shared" si="34"/>
        <v>823.2172792450923</v>
      </c>
      <c r="F167" s="156">
        <f t="shared" si="34"/>
        <v>638.88540922073651</v>
      </c>
      <c r="G167" s="156">
        <f t="shared" si="34"/>
        <v>621.07887899592833</v>
      </c>
      <c r="H167" s="156">
        <f t="shared" si="34"/>
        <v>675.91884274534766</v>
      </c>
      <c r="I167" s="156">
        <f t="shared" si="34"/>
        <v>549.08632085558781</v>
      </c>
      <c r="J167" s="156">
        <f t="shared" si="34"/>
        <v>384.92145453589001</v>
      </c>
      <c r="K167" s="156">
        <f t="shared" si="34"/>
        <v>137.13841413699532</v>
      </c>
      <c r="L167" s="156">
        <f t="shared" si="34"/>
        <v>422.2784670334799</v>
      </c>
      <c r="M167" s="156">
        <f t="shared" si="34"/>
        <v>392.71971797149791</v>
      </c>
      <c r="N167" s="156">
        <f t="shared" si="34"/>
        <v>452.84723883972816</v>
      </c>
      <c r="O167" s="156">
        <f t="shared" si="34"/>
        <v>407.95066391990611</v>
      </c>
      <c r="P167" s="156">
        <f t="shared" si="34"/>
        <v>364.54123961332158</v>
      </c>
      <c r="Q167" s="156">
        <f t="shared" si="34"/>
        <v>452.44138767273279</v>
      </c>
    </row>
    <row r="168" spans="1:17" ht="12" customHeight="1" x14ac:dyDescent="0.25">
      <c r="A168" s="158" t="s">
        <v>112</v>
      </c>
      <c r="B168" s="157">
        <f>B169</f>
        <v>1580.4142807689168</v>
      </c>
      <c r="C168" s="157">
        <f t="shared" ref="C168:Q168" si="35">C169</f>
        <v>1506.3294556909884</v>
      </c>
      <c r="D168" s="157">
        <f t="shared" si="35"/>
        <v>1470.935546573058</v>
      </c>
      <c r="E168" s="157">
        <f t="shared" si="35"/>
        <v>1392.4994553407848</v>
      </c>
      <c r="F168" s="157">
        <f t="shared" si="35"/>
        <v>1390.9924015193126</v>
      </c>
      <c r="G168" s="157">
        <f t="shared" si="35"/>
        <v>1385.6282599853419</v>
      </c>
      <c r="H168" s="157">
        <f t="shared" si="35"/>
        <v>1349.1490591681354</v>
      </c>
      <c r="I168" s="157">
        <f t="shared" si="35"/>
        <v>1312.0099591833064</v>
      </c>
      <c r="J168" s="157">
        <f t="shared" si="35"/>
        <v>1261.211256706672</v>
      </c>
      <c r="K168" s="157">
        <f t="shared" si="35"/>
        <v>1250.1983078944538</v>
      </c>
      <c r="L168" s="157">
        <f t="shared" si="35"/>
        <v>1216.9696341743186</v>
      </c>
      <c r="M168" s="157">
        <f t="shared" si="35"/>
        <v>1189.6682942404452</v>
      </c>
      <c r="N168" s="157">
        <f t="shared" si="35"/>
        <v>1148.526768507249</v>
      </c>
      <c r="O168" s="157">
        <f t="shared" si="35"/>
        <v>1085.4544310018543</v>
      </c>
      <c r="P168" s="157">
        <f t="shared" si="35"/>
        <v>1031.0185089610461</v>
      </c>
      <c r="Q168" s="157">
        <f t="shared" si="35"/>
        <v>969.58753768645943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1580.4142807689168</v>
      </c>
      <c r="C169" s="156">
        <f t="shared" si="36"/>
        <v>1506.3294556909884</v>
      </c>
      <c r="D169" s="156">
        <f t="shared" si="36"/>
        <v>1470.935546573058</v>
      </c>
      <c r="E169" s="156">
        <f t="shared" si="36"/>
        <v>1392.4994553407848</v>
      </c>
      <c r="F169" s="156">
        <f t="shared" si="36"/>
        <v>1390.9924015193126</v>
      </c>
      <c r="G169" s="156">
        <f t="shared" si="36"/>
        <v>1385.6282599853419</v>
      </c>
      <c r="H169" s="156">
        <f t="shared" si="36"/>
        <v>1349.1490591681354</v>
      </c>
      <c r="I169" s="156">
        <f t="shared" si="36"/>
        <v>1312.0099591833064</v>
      </c>
      <c r="J169" s="156">
        <f t="shared" si="36"/>
        <v>1261.211256706672</v>
      </c>
      <c r="K169" s="156">
        <f t="shared" si="36"/>
        <v>1250.1983078944538</v>
      </c>
      <c r="L169" s="156">
        <f t="shared" si="36"/>
        <v>1216.9696341743186</v>
      </c>
      <c r="M169" s="156">
        <f t="shared" si="36"/>
        <v>1189.6682942404452</v>
      </c>
      <c r="N169" s="156">
        <f t="shared" si="36"/>
        <v>1148.526768507249</v>
      </c>
      <c r="O169" s="156">
        <f t="shared" si="36"/>
        <v>1085.4544310018543</v>
      </c>
      <c r="P169" s="156">
        <f t="shared" si="36"/>
        <v>1031.0185089610461</v>
      </c>
      <c r="Q169" s="156">
        <f t="shared" si="36"/>
        <v>969.58753768645943</v>
      </c>
    </row>
    <row r="170" spans="1:17" ht="12" customHeight="1" x14ac:dyDescent="0.25">
      <c r="A170" s="158" t="s">
        <v>63</v>
      </c>
      <c r="B170" s="157">
        <f t="shared" si="36"/>
        <v>1228.5368736660857</v>
      </c>
      <c r="C170" s="157">
        <f t="shared" si="36"/>
        <v>1308.9021272778757</v>
      </c>
      <c r="D170" s="157">
        <f t="shared" si="36"/>
        <v>1237.7720140132599</v>
      </c>
      <c r="E170" s="157">
        <f t="shared" si="36"/>
        <v>1269.7854568190573</v>
      </c>
      <c r="F170" s="157">
        <f t="shared" si="36"/>
        <v>1245.6294356857422</v>
      </c>
      <c r="G170" s="157">
        <f t="shared" si="36"/>
        <v>1279.1247400630439</v>
      </c>
      <c r="H170" s="157">
        <f t="shared" si="36"/>
        <v>1273.8441515175143</v>
      </c>
      <c r="I170" s="157">
        <f t="shared" si="36"/>
        <v>1286.7978190124406</v>
      </c>
      <c r="J170" s="157">
        <f t="shared" si="36"/>
        <v>1310.9779994817088</v>
      </c>
      <c r="K170" s="157">
        <f t="shared" si="36"/>
        <v>1038.6189425156213</v>
      </c>
      <c r="L170" s="157">
        <f t="shared" si="36"/>
        <v>1170.1447846477424</v>
      </c>
      <c r="M170" s="157">
        <f t="shared" si="36"/>
        <v>1155.4110600275217</v>
      </c>
      <c r="N170" s="157">
        <f t="shared" si="36"/>
        <v>1160.6198568422578</v>
      </c>
      <c r="O170" s="157">
        <f t="shared" si="36"/>
        <v>1168.4984690432195</v>
      </c>
      <c r="P170" s="157">
        <f t="shared" si="36"/>
        <v>1169.9002287593999</v>
      </c>
      <c r="Q170" s="157">
        <f t="shared" si="36"/>
        <v>1248.1283833601353</v>
      </c>
    </row>
    <row r="171" spans="1:17" ht="12" customHeight="1" x14ac:dyDescent="0.25">
      <c r="A171" s="167" t="s">
        <v>144</v>
      </c>
      <c r="B171" s="132">
        <f>IF(B99=0,0,B99/0.086*1000000/B$11)</f>
        <v>1541.9612039914616</v>
      </c>
      <c r="C171" s="132">
        <f t="shared" ref="C171:Q171" si="37">IF(C99=0,0,C99/0.086*1000000/C$11)</f>
        <v>1607.7466322984933</v>
      </c>
      <c r="D171" s="132">
        <f t="shared" si="37"/>
        <v>1573.8327749988885</v>
      </c>
      <c r="E171" s="132">
        <f t="shared" si="37"/>
        <v>1556.2078427758765</v>
      </c>
      <c r="F171" s="132">
        <f t="shared" si="37"/>
        <v>1581.6137073684317</v>
      </c>
      <c r="G171" s="132">
        <f t="shared" si="37"/>
        <v>0</v>
      </c>
      <c r="H171" s="132">
        <f t="shared" si="37"/>
        <v>0</v>
      </c>
      <c r="I171" s="132">
        <f t="shared" si="37"/>
        <v>0</v>
      </c>
      <c r="J171" s="132">
        <f t="shared" si="37"/>
        <v>0</v>
      </c>
      <c r="K171" s="132">
        <f t="shared" si="37"/>
        <v>0</v>
      </c>
      <c r="L171" s="132">
        <f t="shared" si="37"/>
        <v>0</v>
      </c>
      <c r="M171" s="132">
        <f t="shared" si="37"/>
        <v>0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>IF(B100=0,0,B100/0.086*1000000/B$12)</f>
        <v>0</v>
      </c>
      <c r="C172" s="132">
        <f t="shared" ref="C172:Q172" si="38">IF(C100=0,0,C100/0.086*1000000/C$12)</f>
        <v>0</v>
      </c>
      <c r="D172" s="132">
        <f t="shared" si="38"/>
        <v>688.23502752733611</v>
      </c>
      <c r="E172" s="132">
        <f t="shared" si="38"/>
        <v>685.11217579501238</v>
      </c>
      <c r="F172" s="132">
        <f t="shared" si="38"/>
        <v>701.44258386765841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31.476655499989018</v>
      </c>
      <c r="E173" s="165">
        <f t="shared" si="39"/>
        <v>31.124156855519487</v>
      </c>
      <c r="F173" s="165">
        <f t="shared" si="39"/>
        <v>31.632274147371223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656.75837202734715</v>
      </c>
      <c r="E174" s="164">
        <f t="shared" si="39"/>
        <v>653.9880189394928</v>
      </c>
      <c r="F174" s="164">
        <f t="shared" si="39"/>
        <v>669.81030972028714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>IF(B103=0,0,B103/0.086*1000000/B$13)</f>
        <v>1218.2198412263172</v>
      </c>
      <c r="C175" s="162">
        <f t="shared" ref="C175:Q175" si="40">IF(C103=0,0,C103/0.086*1000000/C$13)</f>
        <v>1289.0869352139121</v>
      </c>
      <c r="D175" s="162">
        <f t="shared" si="40"/>
        <v>1240.033685556961</v>
      </c>
      <c r="E175" s="162">
        <f t="shared" si="40"/>
        <v>1289.275756064254</v>
      </c>
      <c r="F175" s="162">
        <f t="shared" si="40"/>
        <v>1270.1115044122562</v>
      </c>
      <c r="G175" s="162">
        <f t="shared" si="40"/>
        <v>1314.6663561819275</v>
      </c>
      <c r="H175" s="162">
        <f t="shared" si="40"/>
        <v>1314.1137636779315</v>
      </c>
      <c r="I175" s="162">
        <f t="shared" si="40"/>
        <v>1339.8834284498216</v>
      </c>
      <c r="J175" s="162">
        <f t="shared" si="40"/>
        <v>1369.6336443115706</v>
      </c>
      <c r="K175" s="162">
        <f t="shared" si="40"/>
        <v>1092.6285428735935</v>
      </c>
      <c r="L175" s="162">
        <f t="shared" si="40"/>
        <v>1394.3144387757343</v>
      </c>
      <c r="M175" s="162">
        <f t="shared" si="40"/>
        <v>1373.0097005755997</v>
      </c>
      <c r="N175" s="162">
        <f t="shared" si="40"/>
        <v>1379.1054143662266</v>
      </c>
      <c r="O175" s="162">
        <f t="shared" si="40"/>
        <v>1371.7546712127976</v>
      </c>
      <c r="P175" s="162">
        <f t="shared" si="40"/>
        <v>1369.088109948412</v>
      </c>
      <c r="Q175" s="162">
        <f t="shared" si="40"/>
        <v>1448.4537077319087</v>
      </c>
    </row>
    <row r="176" spans="1:17" ht="12" customHeight="1" x14ac:dyDescent="0.25">
      <c r="A176" s="161" t="s">
        <v>141</v>
      </c>
      <c r="B176" s="160">
        <f>IF(B104=0,0,B104/0.086*1000000/B$14)</f>
        <v>0</v>
      </c>
      <c r="C176" s="160">
        <f t="shared" ref="C176:Q176" si="41">IF(C104=0,0,C104/0.086*1000000/C$14)</f>
        <v>0</v>
      </c>
      <c r="D176" s="160">
        <f t="shared" si="41"/>
        <v>681.55904573848738</v>
      </c>
      <c r="E176" s="160">
        <f t="shared" si="41"/>
        <v>679.77353406077793</v>
      </c>
      <c r="F176" s="160">
        <f t="shared" si="41"/>
        <v>695.21253980853101</v>
      </c>
      <c r="G176" s="160">
        <f t="shared" si="41"/>
        <v>735.275841520884</v>
      </c>
      <c r="H176" s="160">
        <f t="shared" si="41"/>
        <v>733.64759881067062</v>
      </c>
      <c r="I176" s="160">
        <f t="shared" si="41"/>
        <v>747.57293444497225</v>
      </c>
      <c r="J176" s="160">
        <f t="shared" si="41"/>
        <v>764.0095715326554</v>
      </c>
      <c r="K176" s="160">
        <f t="shared" si="41"/>
        <v>626.66770575140686</v>
      </c>
      <c r="L176" s="160">
        <f t="shared" si="41"/>
        <v>794.68536242240589</v>
      </c>
      <c r="M176" s="160">
        <f t="shared" si="41"/>
        <v>802.60241714442327</v>
      </c>
      <c r="N176" s="160">
        <f t="shared" si="41"/>
        <v>808.87209522316584</v>
      </c>
      <c r="O176" s="160">
        <f t="shared" si="41"/>
        <v>833.32016357821124</v>
      </c>
      <c r="P176" s="160">
        <f t="shared" si="41"/>
        <v>840.70391354444632</v>
      </c>
      <c r="Q176" s="160">
        <f t="shared" si="41"/>
        <v>907.15516083046566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24.800673711139968</v>
      </c>
      <c r="E177" s="156">
        <f t="shared" si="42"/>
        <v>25.78551512128513</v>
      </c>
      <c r="F177" s="156">
        <f t="shared" si="42"/>
        <v>25.402230088243691</v>
      </c>
      <c r="G177" s="156">
        <f t="shared" si="42"/>
        <v>26.293327123638367</v>
      </c>
      <c r="H177" s="156">
        <f t="shared" si="42"/>
        <v>26.282275273560856</v>
      </c>
      <c r="I177" s="156">
        <f t="shared" si="42"/>
        <v>26.797668568996102</v>
      </c>
      <c r="J177" s="156">
        <f t="shared" si="42"/>
        <v>27.392672886229871</v>
      </c>
      <c r="K177" s="156">
        <f t="shared" si="42"/>
        <v>21.85257085747142</v>
      </c>
      <c r="L177" s="156">
        <f t="shared" si="42"/>
        <v>27.886288775514384</v>
      </c>
      <c r="M177" s="156">
        <f t="shared" si="42"/>
        <v>27.460194011511678</v>
      </c>
      <c r="N177" s="156">
        <f t="shared" si="42"/>
        <v>27.582108287324306</v>
      </c>
      <c r="O177" s="156">
        <f t="shared" si="42"/>
        <v>37.037376122745421</v>
      </c>
      <c r="P177" s="156">
        <f t="shared" si="42"/>
        <v>36.965378968606942</v>
      </c>
      <c r="Q177" s="156">
        <f t="shared" si="42"/>
        <v>97.046398418037882</v>
      </c>
    </row>
    <row r="178" spans="1:17" ht="12" customHeight="1" x14ac:dyDescent="0.25">
      <c r="A178" s="148" t="s">
        <v>59</v>
      </c>
      <c r="B178" s="156">
        <f t="shared" si="42"/>
        <v>0</v>
      </c>
      <c r="C178" s="156">
        <f t="shared" si="42"/>
        <v>0</v>
      </c>
      <c r="D178" s="156">
        <f t="shared" si="42"/>
        <v>656.75837202734726</v>
      </c>
      <c r="E178" s="156">
        <f t="shared" si="42"/>
        <v>653.98801893949292</v>
      </c>
      <c r="F178" s="156">
        <f t="shared" si="42"/>
        <v>669.81030972028725</v>
      </c>
      <c r="G178" s="156">
        <f t="shared" si="42"/>
        <v>708.98251439724561</v>
      </c>
      <c r="H178" s="156">
        <f t="shared" si="42"/>
        <v>707.3653235371097</v>
      </c>
      <c r="I178" s="156">
        <f t="shared" si="42"/>
        <v>720.77526587597617</v>
      </c>
      <c r="J178" s="156">
        <f t="shared" si="42"/>
        <v>736.6168986464254</v>
      </c>
      <c r="K178" s="156">
        <f t="shared" si="42"/>
        <v>604.81513489393535</v>
      </c>
      <c r="L178" s="156">
        <f t="shared" si="42"/>
        <v>766.79907364689166</v>
      </c>
      <c r="M178" s="156">
        <f t="shared" si="42"/>
        <v>775.14222313291145</v>
      </c>
      <c r="N178" s="156">
        <f t="shared" si="42"/>
        <v>781.28998693584151</v>
      </c>
      <c r="O178" s="156">
        <f t="shared" si="42"/>
        <v>796.28278745546584</v>
      </c>
      <c r="P178" s="156">
        <f t="shared" si="42"/>
        <v>803.73853457583948</v>
      </c>
      <c r="Q178" s="156">
        <f t="shared" si="42"/>
        <v>810.10876241242795</v>
      </c>
    </row>
    <row r="179" spans="1:17" ht="12" customHeight="1" x14ac:dyDescent="0.25">
      <c r="A179" s="158" t="s">
        <v>62</v>
      </c>
      <c r="B179" s="157">
        <f t="shared" si="36"/>
        <v>691.65599258889017</v>
      </c>
      <c r="C179" s="157">
        <f t="shared" si="36"/>
        <v>855.11130570392686</v>
      </c>
      <c r="D179" s="157">
        <f t="shared" si="36"/>
        <v>789.56497219957555</v>
      </c>
      <c r="E179" s="157">
        <f t="shared" si="36"/>
        <v>755.91076094977655</v>
      </c>
      <c r="F179" s="157">
        <f t="shared" si="36"/>
        <v>885.54868158267709</v>
      </c>
      <c r="G179" s="157">
        <f t="shared" si="36"/>
        <v>882.34283952904195</v>
      </c>
      <c r="H179" s="157">
        <f t="shared" si="36"/>
        <v>929.70851765745033</v>
      </c>
      <c r="I179" s="157">
        <f t="shared" si="36"/>
        <v>968.36165059410894</v>
      </c>
      <c r="J179" s="157">
        <f t="shared" si="36"/>
        <v>1067.4755493837536</v>
      </c>
      <c r="K179" s="157">
        <f t="shared" si="36"/>
        <v>1069.5318714258372</v>
      </c>
      <c r="L179" s="157">
        <f t="shared" si="36"/>
        <v>1067.6232523507342</v>
      </c>
      <c r="M179" s="157">
        <f t="shared" si="36"/>
        <v>1029.8635982301792</v>
      </c>
      <c r="N179" s="157">
        <f t="shared" si="36"/>
        <v>1026.436523923602</v>
      </c>
      <c r="O179" s="157">
        <f t="shared" si="36"/>
        <v>990.71626182671014</v>
      </c>
      <c r="P179" s="157">
        <f t="shared" si="36"/>
        <v>956.32102915420774</v>
      </c>
      <c r="Q179" s="157">
        <f t="shared" si="36"/>
        <v>1028.7049380716016</v>
      </c>
    </row>
    <row r="180" spans="1:17" ht="12" customHeight="1" x14ac:dyDescent="0.25">
      <c r="A180" s="23" t="s">
        <v>57</v>
      </c>
      <c r="B180" s="156">
        <f>IF(B108=0,0,B108/0.086*1000000/B$16)</f>
        <v>1273.8820045045518</v>
      </c>
      <c r="C180" s="156">
        <f t="shared" ref="C180:Q180" si="43">IF(C108=0,0,C108/0.086*1000000/C$16)</f>
        <v>1252.7956287711215</v>
      </c>
      <c r="D180" s="156">
        <f t="shared" si="43"/>
        <v>1326.1827692733398</v>
      </c>
      <c r="E180" s="156">
        <f t="shared" si="43"/>
        <v>1227.6771999531177</v>
      </c>
      <c r="F180" s="156">
        <f t="shared" si="43"/>
        <v>1417.8732043773173</v>
      </c>
      <c r="G180" s="156">
        <f t="shared" si="43"/>
        <v>1405.4854138406554</v>
      </c>
      <c r="H180" s="156">
        <f t="shared" si="43"/>
        <v>1428.2533680188997</v>
      </c>
      <c r="I180" s="156">
        <f t="shared" si="43"/>
        <v>1375.6305626332241</v>
      </c>
      <c r="J180" s="156">
        <f t="shared" si="43"/>
        <v>1375.6569689405896</v>
      </c>
      <c r="K180" s="156">
        <f t="shared" si="43"/>
        <v>1362.4288856557482</v>
      </c>
      <c r="L180" s="156">
        <f t="shared" si="43"/>
        <v>1460.1083575291175</v>
      </c>
      <c r="M180" s="156">
        <f t="shared" si="43"/>
        <v>1459.5480767378533</v>
      </c>
      <c r="N180" s="156">
        <f t="shared" si="43"/>
        <v>1460.5549835558454</v>
      </c>
      <c r="O180" s="156">
        <f t="shared" si="43"/>
        <v>1460.78533325587</v>
      </c>
      <c r="P180" s="156">
        <f t="shared" si="43"/>
        <v>1452.3973985510293</v>
      </c>
      <c r="Q180" s="156">
        <f t="shared" si="43"/>
        <v>1566.4425403159864</v>
      </c>
    </row>
    <row r="181" spans="1:17" ht="12" customHeight="1" x14ac:dyDescent="0.25">
      <c r="A181" s="29" t="s">
        <v>140</v>
      </c>
      <c r="B181" s="57">
        <f>IF(B109=0,0,B109/0.086*1000000/B$17)</f>
        <v>653.47723770917469</v>
      </c>
      <c r="C181" s="57">
        <f t="shared" ref="C181:Q181" si="44">IF(C109=0,0,C109/0.086*1000000/C$17)</f>
        <v>653.62023133924185</v>
      </c>
      <c r="D181" s="57">
        <f t="shared" si="44"/>
        <v>679.75450393976507</v>
      </c>
      <c r="E181" s="57">
        <f t="shared" si="44"/>
        <v>662.38029131184737</v>
      </c>
      <c r="F181" s="57">
        <f t="shared" si="44"/>
        <v>745.38893068647712</v>
      </c>
      <c r="G181" s="57">
        <f t="shared" si="44"/>
        <v>732.88212474813201</v>
      </c>
      <c r="H181" s="57">
        <f t="shared" si="44"/>
        <v>756.9162060002235</v>
      </c>
      <c r="I181" s="57">
        <f t="shared" si="44"/>
        <v>738.03756795198171</v>
      </c>
      <c r="J181" s="57">
        <f t="shared" si="44"/>
        <v>748.42333399487541</v>
      </c>
      <c r="K181" s="57">
        <f t="shared" si="44"/>
        <v>723.90504890948966</v>
      </c>
      <c r="L181" s="57">
        <f t="shared" si="44"/>
        <v>792.11171402911953</v>
      </c>
      <c r="M181" s="57">
        <f t="shared" si="44"/>
        <v>785.69487799664262</v>
      </c>
      <c r="N181" s="57">
        <f t="shared" si="44"/>
        <v>796.66948857845409</v>
      </c>
      <c r="O181" s="57">
        <f t="shared" si="44"/>
        <v>785.15582836052909</v>
      </c>
      <c r="P181" s="57">
        <f t="shared" si="44"/>
        <v>786.08769478633189</v>
      </c>
      <c r="Q181" s="57">
        <f t="shared" si="44"/>
        <v>869.72997462980675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4193.2050875471159</v>
      </c>
      <c r="C183" s="168">
        <f t="shared" si="45"/>
        <v>4015.7716365381712</v>
      </c>
      <c r="D183" s="168">
        <f t="shared" si="45"/>
        <v>4211.9231086718273</v>
      </c>
      <c r="E183" s="168">
        <f t="shared" si="45"/>
        <v>4447.3592287588044</v>
      </c>
      <c r="F183" s="168">
        <f t="shared" si="45"/>
        <v>4353.2118098199826</v>
      </c>
      <c r="G183" s="168">
        <f t="shared" si="45"/>
        <v>4396.6857969803441</v>
      </c>
      <c r="H183" s="168">
        <f t="shared" si="45"/>
        <v>4553.2096228943474</v>
      </c>
      <c r="I183" s="168">
        <f t="shared" si="45"/>
        <v>4478.3282299452085</v>
      </c>
      <c r="J183" s="168">
        <f t="shared" si="45"/>
        <v>4388.550215363256</v>
      </c>
      <c r="K183" s="168">
        <f t="shared" si="45"/>
        <v>3917.2808946073073</v>
      </c>
      <c r="L183" s="168">
        <f t="shared" si="45"/>
        <v>4531.5816495761119</v>
      </c>
      <c r="M183" s="168">
        <f t="shared" si="45"/>
        <v>4507.3951425296891</v>
      </c>
      <c r="N183" s="168">
        <f t="shared" si="45"/>
        <v>4635.8320256141842</v>
      </c>
      <c r="O183" s="168">
        <f t="shared" si="45"/>
        <v>4628.4155911809567</v>
      </c>
      <c r="P183" s="168">
        <f t="shared" si="45"/>
        <v>4627.5423757550625</v>
      </c>
      <c r="Q183" s="168">
        <f t="shared" si="45"/>
        <v>4949.8753472621374</v>
      </c>
    </row>
    <row r="184" spans="1:17" ht="12" customHeight="1" x14ac:dyDescent="0.25">
      <c r="A184" s="158" t="s">
        <v>65</v>
      </c>
      <c r="B184" s="157">
        <f t="shared" ref="B184:Q184" si="46">B185</f>
        <v>761.00965341599635</v>
      </c>
      <c r="C184" s="157">
        <f t="shared" si="46"/>
        <v>491.40346359159889</v>
      </c>
      <c r="D184" s="157">
        <f t="shared" si="46"/>
        <v>663.67456024697128</v>
      </c>
      <c r="E184" s="157">
        <f t="shared" si="46"/>
        <v>854.18760109400591</v>
      </c>
      <c r="F184" s="157">
        <f t="shared" si="46"/>
        <v>669.67826751253904</v>
      </c>
      <c r="G184" s="157">
        <f t="shared" si="46"/>
        <v>661.76239650651405</v>
      </c>
      <c r="H184" s="157">
        <f t="shared" si="46"/>
        <v>759.25074242405333</v>
      </c>
      <c r="I184" s="157">
        <f t="shared" si="46"/>
        <v>650.75547599568074</v>
      </c>
      <c r="J184" s="157">
        <f t="shared" si="46"/>
        <v>493.24722086828604</v>
      </c>
      <c r="K184" s="157">
        <f t="shared" si="46"/>
        <v>179.29920841161962</v>
      </c>
      <c r="L184" s="157">
        <f t="shared" si="46"/>
        <v>577.19344720811876</v>
      </c>
      <c r="M184" s="157">
        <f t="shared" si="46"/>
        <v>556.30425523044585</v>
      </c>
      <c r="N184" s="157">
        <f t="shared" si="46"/>
        <v>675.00451720101466</v>
      </c>
      <c r="O184" s="157">
        <f t="shared" si="46"/>
        <v>659.4043971218241</v>
      </c>
      <c r="P184" s="157">
        <f t="shared" si="46"/>
        <v>635.06275434901124</v>
      </c>
      <c r="Q184" s="157">
        <f t="shared" si="46"/>
        <v>844.44666981812668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761.00965341599635</v>
      </c>
      <c r="C185" s="156">
        <f t="shared" si="47"/>
        <v>491.40346359159889</v>
      </c>
      <c r="D185" s="156">
        <f t="shared" si="47"/>
        <v>663.67456024697128</v>
      </c>
      <c r="E185" s="156">
        <f t="shared" si="47"/>
        <v>854.18760109400591</v>
      </c>
      <c r="F185" s="156">
        <f t="shared" si="47"/>
        <v>669.67826751253904</v>
      </c>
      <c r="G185" s="156">
        <f t="shared" si="47"/>
        <v>661.76239650651405</v>
      </c>
      <c r="H185" s="156">
        <f t="shared" si="47"/>
        <v>759.25074242405333</v>
      </c>
      <c r="I185" s="156">
        <f t="shared" si="47"/>
        <v>650.75547599568074</v>
      </c>
      <c r="J185" s="156">
        <f t="shared" si="47"/>
        <v>493.24722086828604</v>
      </c>
      <c r="K185" s="156">
        <f t="shared" si="47"/>
        <v>179.29920841161962</v>
      </c>
      <c r="L185" s="156">
        <f t="shared" si="47"/>
        <v>577.19344720811876</v>
      </c>
      <c r="M185" s="156">
        <f t="shared" si="47"/>
        <v>556.30425523044585</v>
      </c>
      <c r="N185" s="156">
        <f t="shared" si="47"/>
        <v>675.00451720101466</v>
      </c>
      <c r="O185" s="156">
        <f t="shared" si="47"/>
        <v>659.4043971218241</v>
      </c>
      <c r="P185" s="156">
        <f t="shared" si="47"/>
        <v>635.06275434901124</v>
      </c>
      <c r="Q185" s="156">
        <f t="shared" si="47"/>
        <v>844.44666981812668</v>
      </c>
    </row>
    <row r="186" spans="1:17" ht="12" customHeight="1" x14ac:dyDescent="0.25">
      <c r="A186" s="158" t="s">
        <v>112</v>
      </c>
      <c r="B186" s="157">
        <f t="shared" ref="B186:Q186" si="48">B187</f>
        <v>2271.6413806741307</v>
      </c>
      <c r="C186" s="157">
        <f t="shared" si="48"/>
        <v>2279.2895961853674</v>
      </c>
      <c r="D186" s="157">
        <f t="shared" si="48"/>
        <v>2288.6032339341191</v>
      </c>
      <c r="E186" s="157">
        <f t="shared" si="48"/>
        <v>2299.389751930295</v>
      </c>
      <c r="F186" s="157">
        <f t="shared" si="48"/>
        <v>2320.7043607613305</v>
      </c>
      <c r="G186" s="157">
        <f t="shared" si="48"/>
        <v>2345.1567617763676</v>
      </c>
      <c r="H186" s="157">
        <f t="shared" si="48"/>
        <v>2374.6105876658603</v>
      </c>
      <c r="I186" s="157">
        <f t="shared" si="48"/>
        <v>2398.7714405103588</v>
      </c>
      <c r="J186" s="157">
        <f t="shared" si="48"/>
        <v>2432.2760661091779</v>
      </c>
      <c r="K186" s="157">
        <f t="shared" si="48"/>
        <v>2446.8299005350364</v>
      </c>
      <c r="L186" s="157">
        <f t="shared" si="48"/>
        <v>2446.2960832259832</v>
      </c>
      <c r="M186" s="157">
        <f t="shared" si="48"/>
        <v>2445.5891913778069</v>
      </c>
      <c r="N186" s="157">
        <f t="shared" si="48"/>
        <v>2443.5035312256628</v>
      </c>
      <c r="O186" s="157">
        <f t="shared" si="48"/>
        <v>2450.9194761611784</v>
      </c>
      <c r="P186" s="157">
        <f t="shared" si="48"/>
        <v>2470.0462664830734</v>
      </c>
      <c r="Q186" s="157">
        <f t="shared" si="48"/>
        <v>2464.0944746228247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2271.6413806741307</v>
      </c>
      <c r="C187" s="156">
        <f t="shared" si="49"/>
        <v>2279.2895961853674</v>
      </c>
      <c r="D187" s="156">
        <f t="shared" si="49"/>
        <v>2288.6032339341191</v>
      </c>
      <c r="E187" s="156">
        <f t="shared" si="49"/>
        <v>2299.389751930295</v>
      </c>
      <c r="F187" s="156">
        <f t="shared" si="49"/>
        <v>2320.7043607613305</v>
      </c>
      <c r="G187" s="156">
        <f t="shared" si="49"/>
        <v>2345.1567617763676</v>
      </c>
      <c r="H187" s="156">
        <f t="shared" si="49"/>
        <v>2374.6105876658603</v>
      </c>
      <c r="I187" s="156">
        <f t="shared" si="49"/>
        <v>2398.7714405103588</v>
      </c>
      <c r="J187" s="156">
        <f t="shared" si="49"/>
        <v>2432.2760661091779</v>
      </c>
      <c r="K187" s="156">
        <f t="shared" si="49"/>
        <v>2446.8299005350364</v>
      </c>
      <c r="L187" s="156">
        <f t="shared" si="49"/>
        <v>2446.2960832259832</v>
      </c>
      <c r="M187" s="156">
        <f t="shared" si="49"/>
        <v>2445.5891913778069</v>
      </c>
      <c r="N187" s="156">
        <f t="shared" si="49"/>
        <v>2443.5035312256628</v>
      </c>
      <c r="O187" s="156">
        <f t="shared" si="49"/>
        <v>2450.9194761611784</v>
      </c>
      <c r="P187" s="156">
        <f t="shared" si="49"/>
        <v>2470.0462664830734</v>
      </c>
      <c r="Q187" s="156">
        <f t="shared" si="49"/>
        <v>2464.0944746228247</v>
      </c>
    </row>
    <row r="188" spans="1:17" ht="12" customHeight="1" x14ac:dyDescent="0.25">
      <c r="A188" s="158" t="s">
        <v>63</v>
      </c>
      <c r="B188" s="157">
        <f t="shared" si="49"/>
        <v>649.99665247220219</v>
      </c>
      <c r="C188" s="157">
        <f t="shared" si="49"/>
        <v>717.65376988976493</v>
      </c>
      <c r="D188" s="157">
        <f t="shared" si="49"/>
        <v>706.80481631302564</v>
      </c>
      <c r="E188" s="157">
        <f t="shared" si="49"/>
        <v>754.52079807847747</v>
      </c>
      <c r="F188" s="157">
        <f t="shared" si="49"/>
        <v>750.25100339198343</v>
      </c>
      <c r="G188" s="157">
        <f t="shared" si="49"/>
        <v>784.02456016896065</v>
      </c>
      <c r="H188" s="157">
        <f t="shared" si="49"/>
        <v>792.14340456894354</v>
      </c>
      <c r="I188" s="157">
        <f t="shared" si="49"/>
        <v>813.20149172780702</v>
      </c>
      <c r="J188" s="157">
        <f t="shared" si="49"/>
        <v>837.56518888116409</v>
      </c>
      <c r="K188" s="157">
        <f t="shared" si="49"/>
        <v>675.31953201472447</v>
      </c>
      <c r="L188" s="157">
        <f t="shared" si="49"/>
        <v>841.88931631730611</v>
      </c>
      <c r="M188" s="157">
        <f t="shared" si="49"/>
        <v>840.74569802496626</v>
      </c>
      <c r="N188" s="157">
        <f t="shared" si="49"/>
        <v>846.35585082143734</v>
      </c>
      <c r="O188" s="157">
        <f t="shared" si="49"/>
        <v>853.26722166471188</v>
      </c>
      <c r="P188" s="157">
        <f t="shared" si="49"/>
        <v>857.5327131874501</v>
      </c>
      <c r="Q188" s="157">
        <f t="shared" si="49"/>
        <v>908.99562233038091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644.07118521897985</v>
      </c>
      <c r="C189" s="132">
        <f t="shared" si="50"/>
        <v>734.53200614688342</v>
      </c>
      <c r="D189" s="132">
        <f t="shared" si="50"/>
        <v>752.1850496635393</v>
      </c>
      <c r="E189" s="132">
        <f t="shared" si="50"/>
        <v>744.52364091816935</v>
      </c>
      <c r="F189" s="132">
        <f t="shared" si="50"/>
        <v>756.67835848686104</v>
      </c>
      <c r="G189" s="132">
        <f t="shared" si="50"/>
        <v>0</v>
      </c>
      <c r="H189" s="132">
        <f t="shared" si="50"/>
        <v>0</v>
      </c>
      <c r="I189" s="132">
        <f t="shared" si="50"/>
        <v>0</v>
      </c>
      <c r="J189" s="132">
        <f t="shared" si="50"/>
        <v>0</v>
      </c>
      <c r="K189" s="132">
        <f t="shared" si="50"/>
        <v>0</v>
      </c>
      <c r="L189" s="132">
        <f t="shared" si="50"/>
        <v>0</v>
      </c>
      <c r="M189" s="132">
        <f t="shared" si="50"/>
        <v>0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671.8997703054107</v>
      </c>
      <c r="E190" s="132">
        <f t="shared" si="51"/>
        <v>668.95985274879001</v>
      </c>
      <c r="F190" s="132">
        <f t="shared" si="51"/>
        <v>685.04671239855759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15.141398278063406</v>
      </c>
      <c r="E191" s="165">
        <f t="shared" si="51"/>
        <v>14.9718338092972</v>
      </c>
      <c r="F191" s="165">
        <f t="shared" si="51"/>
        <v>15.236402678270425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656.75837202734738</v>
      </c>
      <c r="E192" s="164">
        <f t="shared" si="51"/>
        <v>653.9880189394928</v>
      </c>
      <c r="F192" s="164">
        <f t="shared" si="51"/>
        <v>669.81030972028714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650.19170190505508</v>
      </c>
      <c r="C193" s="162">
        <f t="shared" si="52"/>
        <v>716.53464108693584</v>
      </c>
      <c r="D193" s="162">
        <f t="shared" si="52"/>
        <v>706.00538931653909</v>
      </c>
      <c r="E193" s="162">
        <f t="shared" si="52"/>
        <v>758.13231469125913</v>
      </c>
      <c r="F193" s="162">
        <f t="shared" si="52"/>
        <v>753.60489221149635</v>
      </c>
      <c r="G193" s="162">
        <f t="shared" si="52"/>
        <v>787.86230408907511</v>
      </c>
      <c r="H193" s="162">
        <f t="shared" si="52"/>
        <v>797.24115194004582</v>
      </c>
      <c r="I193" s="162">
        <f t="shared" si="52"/>
        <v>820.64535476381013</v>
      </c>
      <c r="J193" s="162">
        <f t="shared" si="52"/>
        <v>846.5377197415196</v>
      </c>
      <c r="K193" s="162">
        <f t="shared" si="52"/>
        <v>682.74955550729305</v>
      </c>
      <c r="L193" s="162">
        <f t="shared" si="52"/>
        <v>876.09562057167921</v>
      </c>
      <c r="M193" s="162">
        <f t="shared" si="52"/>
        <v>870.34985903977542</v>
      </c>
      <c r="N193" s="162">
        <f t="shared" si="52"/>
        <v>875.77435727275952</v>
      </c>
      <c r="O193" s="162">
        <f t="shared" si="52"/>
        <v>873.3763243847975</v>
      </c>
      <c r="P193" s="162">
        <f t="shared" si="52"/>
        <v>875.64493063755674</v>
      </c>
      <c r="Q193" s="162">
        <f t="shared" si="52"/>
        <v>930.15246117260858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672.00227626539856</v>
      </c>
      <c r="E194" s="160">
        <f t="shared" si="53"/>
        <v>669.91148192582148</v>
      </c>
      <c r="F194" s="160">
        <f t="shared" si="53"/>
        <v>685.52856732521059</v>
      </c>
      <c r="G194" s="160">
        <f t="shared" si="53"/>
        <v>725.30036493653836</v>
      </c>
      <c r="H194" s="160">
        <f t="shared" si="53"/>
        <v>723.75969266553943</v>
      </c>
      <c r="I194" s="160">
        <f t="shared" si="53"/>
        <v>737.58935825386516</v>
      </c>
      <c r="J194" s="160">
        <f t="shared" si="53"/>
        <v>753.89564414001677</v>
      </c>
      <c r="K194" s="160">
        <f t="shared" si="53"/>
        <v>618.64798942481571</v>
      </c>
      <c r="L194" s="160">
        <f t="shared" si="53"/>
        <v>784.59753308388872</v>
      </c>
      <c r="M194" s="160">
        <f t="shared" si="53"/>
        <v>792.74629947624328</v>
      </c>
      <c r="N194" s="160">
        <f t="shared" si="53"/>
        <v>798.99393861223234</v>
      </c>
      <c r="O194" s="160">
        <f t="shared" si="53"/>
        <v>820.10643787462175</v>
      </c>
      <c r="P194" s="160">
        <f t="shared" si="53"/>
        <v>827.59878744179127</v>
      </c>
      <c r="Q194" s="160">
        <f t="shared" si="53"/>
        <v>872.98462101939663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15.24390423805122</v>
      </c>
      <c r="E195" s="156">
        <f t="shared" si="53"/>
        <v>15.92346298632836</v>
      </c>
      <c r="F195" s="156">
        <f t="shared" si="53"/>
        <v>15.718257604923274</v>
      </c>
      <c r="G195" s="156">
        <f t="shared" si="53"/>
        <v>16.317850539292504</v>
      </c>
      <c r="H195" s="156">
        <f t="shared" si="53"/>
        <v>16.394369128429972</v>
      </c>
      <c r="I195" s="156">
        <f t="shared" si="53"/>
        <v>16.814092377889011</v>
      </c>
      <c r="J195" s="156">
        <f t="shared" si="53"/>
        <v>17.278745493591362</v>
      </c>
      <c r="K195" s="156">
        <f t="shared" si="53"/>
        <v>13.832854530880029</v>
      </c>
      <c r="L195" s="156">
        <f t="shared" si="53"/>
        <v>17.798459436997547</v>
      </c>
      <c r="M195" s="156">
        <f t="shared" si="53"/>
        <v>17.604076343331801</v>
      </c>
      <c r="N195" s="156">
        <f t="shared" si="53"/>
        <v>17.703951676390474</v>
      </c>
      <c r="O195" s="156">
        <f t="shared" si="53"/>
        <v>23.823650419156287</v>
      </c>
      <c r="P195" s="156">
        <f t="shared" si="53"/>
        <v>23.860252865951633</v>
      </c>
      <c r="Q195" s="156">
        <f t="shared" si="53"/>
        <v>62.875858606968428</v>
      </c>
    </row>
    <row r="196" spans="1:17" ht="12" customHeight="1" x14ac:dyDescent="0.25">
      <c r="A196" s="148" t="s">
        <v>59</v>
      </c>
      <c r="B196" s="156">
        <f t="shared" si="53"/>
        <v>0</v>
      </c>
      <c r="C196" s="156">
        <f t="shared" si="53"/>
        <v>0</v>
      </c>
      <c r="D196" s="156">
        <f t="shared" si="53"/>
        <v>656.75837202734726</v>
      </c>
      <c r="E196" s="156">
        <f t="shared" si="53"/>
        <v>653.98801893949314</v>
      </c>
      <c r="F196" s="156">
        <f t="shared" si="53"/>
        <v>669.81030972028725</v>
      </c>
      <c r="G196" s="156">
        <f t="shared" si="53"/>
        <v>708.98251439724584</v>
      </c>
      <c r="H196" s="156">
        <f t="shared" si="53"/>
        <v>707.36532353710936</v>
      </c>
      <c r="I196" s="156">
        <f t="shared" si="53"/>
        <v>720.77526587597617</v>
      </c>
      <c r="J196" s="156">
        <f t="shared" si="53"/>
        <v>736.6168986464254</v>
      </c>
      <c r="K196" s="156">
        <f t="shared" si="53"/>
        <v>604.81513489393535</v>
      </c>
      <c r="L196" s="156">
        <f t="shared" si="53"/>
        <v>766.79907364689132</v>
      </c>
      <c r="M196" s="156">
        <f t="shared" si="53"/>
        <v>775.14222313291134</v>
      </c>
      <c r="N196" s="156">
        <f t="shared" si="53"/>
        <v>781.28998693584197</v>
      </c>
      <c r="O196" s="156">
        <f t="shared" si="53"/>
        <v>796.2827874554655</v>
      </c>
      <c r="P196" s="156">
        <f t="shared" si="53"/>
        <v>803.73853457583959</v>
      </c>
      <c r="Q196" s="156">
        <f t="shared" si="53"/>
        <v>810.10876241242818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510.55740098478731</v>
      </c>
      <c r="C197" s="157">
        <f t="shared" si="54"/>
        <v>527.4248068714403</v>
      </c>
      <c r="D197" s="157">
        <f t="shared" si="54"/>
        <v>552.8404981777112</v>
      </c>
      <c r="E197" s="157">
        <f t="shared" si="54"/>
        <v>539.26107765602592</v>
      </c>
      <c r="F197" s="157">
        <f t="shared" si="54"/>
        <v>612.57817815412966</v>
      </c>
      <c r="G197" s="157">
        <f t="shared" si="54"/>
        <v>605.74207852850134</v>
      </c>
      <c r="H197" s="157">
        <f t="shared" si="54"/>
        <v>627.20488823549056</v>
      </c>
      <c r="I197" s="157">
        <f t="shared" si="54"/>
        <v>615.59982171136176</v>
      </c>
      <c r="J197" s="157">
        <f t="shared" si="54"/>
        <v>625.46173950462764</v>
      </c>
      <c r="K197" s="157">
        <f t="shared" si="54"/>
        <v>615.83225364592704</v>
      </c>
      <c r="L197" s="157">
        <f t="shared" si="54"/>
        <v>666.20280282470355</v>
      </c>
      <c r="M197" s="157">
        <f t="shared" si="54"/>
        <v>664.75599789647003</v>
      </c>
      <c r="N197" s="157">
        <f t="shared" si="54"/>
        <v>670.96812636606967</v>
      </c>
      <c r="O197" s="157">
        <f t="shared" si="54"/>
        <v>664.82449623324214</v>
      </c>
      <c r="P197" s="157">
        <f t="shared" si="54"/>
        <v>664.9006417355273</v>
      </c>
      <c r="Q197" s="157">
        <f t="shared" si="54"/>
        <v>732.33858049080459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506.02941990670161</v>
      </c>
      <c r="C198" s="156">
        <f t="shared" si="55"/>
        <v>551.68474064494035</v>
      </c>
      <c r="D198" s="156">
        <f t="shared" si="55"/>
        <v>592.30172310613409</v>
      </c>
      <c r="E198" s="156">
        <f t="shared" si="55"/>
        <v>549.91770003110537</v>
      </c>
      <c r="F198" s="156">
        <f t="shared" si="55"/>
        <v>636.88986335194363</v>
      </c>
      <c r="G198" s="156">
        <f t="shared" si="55"/>
        <v>632.13477429341276</v>
      </c>
      <c r="H198" s="156">
        <f t="shared" si="55"/>
        <v>645.44951475374751</v>
      </c>
      <c r="I198" s="156">
        <f t="shared" si="55"/>
        <v>626.0485153814036</v>
      </c>
      <c r="J198" s="156">
        <f t="shared" si="55"/>
        <v>630.38498347256677</v>
      </c>
      <c r="K198" s="156">
        <f t="shared" si="55"/>
        <v>628.69583620889682</v>
      </c>
      <c r="L198" s="156">
        <f t="shared" si="55"/>
        <v>676.10269721665759</v>
      </c>
      <c r="M198" s="156">
        <f t="shared" si="55"/>
        <v>676.27442428351264</v>
      </c>
      <c r="N198" s="156">
        <f t="shared" si="55"/>
        <v>676.75526312907505</v>
      </c>
      <c r="O198" s="156">
        <f t="shared" si="55"/>
        <v>677.02133298267483</v>
      </c>
      <c r="P198" s="156">
        <f t="shared" si="55"/>
        <v>673.48098841940021</v>
      </c>
      <c r="Q198" s="156">
        <f t="shared" si="55"/>
        <v>728.08850820743908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510.85431777679293</v>
      </c>
      <c r="C199" s="57">
        <f t="shared" si="56"/>
        <v>515.13324837514858</v>
      </c>
      <c r="D199" s="57">
        <f t="shared" si="56"/>
        <v>544.76537355246467</v>
      </c>
      <c r="E199" s="57">
        <f t="shared" si="56"/>
        <v>537.14833962913087</v>
      </c>
      <c r="F199" s="57">
        <f t="shared" si="56"/>
        <v>606.17697062887191</v>
      </c>
      <c r="G199" s="57">
        <f t="shared" si="56"/>
        <v>598.20174178720413</v>
      </c>
      <c r="H199" s="57">
        <f t="shared" si="56"/>
        <v>620.88142267541764</v>
      </c>
      <c r="I199" s="57">
        <f t="shared" si="56"/>
        <v>609.69073876095536</v>
      </c>
      <c r="J199" s="57">
        <f t="shared" si="56"/>
        <v>620.36483295805647</v>
      </c>
      <c r="K199" s="57">
        <f t="shared" si="56"/>
        <v>600.65285969032368</v>
      </c>
      <c r="L199" s="57">
        <f t="shared" si="56"/>
        <v>659.25340500766004</v>
      </c>
      <c r="M199" s="57">
        <f t="shared" si="56"/>
        <v>658.21063828795866</v>
      </c>
      <c r="N199" s="57">
        <f t="shared" si="56"/>
        <v>667.90515305159863</v>
      </c>
      <c r="O199" s="57">
        <f t="shared" si="56"/>
        <v>659.49083953996774</v>
      </c>
      <c r="P199" s="57">
        <f t="shared" si="56"/>
        <v>661.95621398984792</v>
      </c>
      <c r="Q199" s="57">
        <f t="shared" si="56"/>
        <v>733.59505778205801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28.975420494070242</v>
      </c>
      <c r="C201" s="168">
        <f t="shared" si="57"/>
        <v>118.4319348271711</v>
      </c>
      <c r="D201" s="168">
        <f t="shared" si="57"/>
        <v>64.157248028660348</v>
      </c>
      <c r="E201" s="168">
        <f t="shared" si="57"/>
        <v>51.496304970484267</v>
      </c>
      <c r="F201" s="168">
        <f t="shared" si="57"/>
        <v>71.970886121683534</v>
      </c>
      <c r="G201" s="168">
        <f t="shared" si="57"/>
        <v>70.958501745665828</v>
      </c>
      <c r="H201" s="168">
        <f t="shared" si="57"/>
        <v>83.521639212650612</v>
      </c>
      <c r="I201" s="168">
        <f t="shared" si="57"/>
        <v>112.90356502711738</v>
      </c>
      <c r="J201" s="168">
        <f t="shared" si="57"/>
        <v>158.98370149822171</v>
      </c>
      <c r="K201" s="168">
        <f t="shared" si="57"/>
        <v>167.55376572576159</v>
      </c>
      <c r="L201" s="168">
        <f t="shared" si="57"/>
        <v>136.82347748977131</v>
      </c>
      <c r="M201" s="168">
        <f t="shared" si="57"/>
        <v>120.15813076372794</v>
      </c>
      <c r="N201" s="168">
        <f t="shared" si="57"/>
        <v>114.84774636736218</v>
      </c>
      <c r="O201" s="168">
        <f t="shared" si="57"/>
        <v>100.97813458229326</v>
      </c>
      <c r="P201" s="168">
        <f t="shared" si="57"/>
        <v>84.307062205001657</v>
      </c>
      <c r="Q201" s="168">
        <f t="shared" si="57"/>
        <v>81.208144069705909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11.164520577161944</v>
      </c>
      <c r="C206" s="157">
        <f t="shared" si="61"/>
        <v>22.71426989132468</v>
      </c>
      <c r="D206" s="157">
        <f t="shared" si="61"/>
        <v>12.972942805834297</v>
      </c>
      <c r="E206" s="157">
        <f t="shared" si="61"/>
        <v>5.3464095880832341</v>
      </c>
      <c r="F206" s="157">
        <f t="shared" si="61"/>
        <v>4.8297624380406337</v>
      </c>
      <c r="G206" s="157">
        <f t="shared" si="61"/>
        <v>0</v>
      </c>
      <c r="H206" s="157">
        <f t="shared" si="61"/>
        <v>0</v>
      </c>
      <c r="I206" s="157">
        <f t="shared" si="61"/>
        <v>0</v>
      </c>
      <c r="J206" s="157">
        <f t="shared" si="61"/>
        <v>0</v>
      </c>
      <c r="K206" s="157">
        <f t="shared" si="61"/>
        <v>0</v>
      </c>
      <c r="L206" s="157">
        <f t="shared" si="61"/>
        <v>0</v>
      </c>
      <c r="M206" s="157">
        <f t="shared" si="61"/>
        <v>0</v>
      </c>
      <c r="N206" s="157">
        <f t="shared" si="61"/>
        <v>0</v>
      </c>
      <c r="O206" s="157">
        <f t="shared" si="61"/>
        <v>0</v>
      </c>
      <c r="P206" s="157">
        <f t="shared" si="61"/>
        <v>0</v>
      </c>
      <c r="Q206" s="157">
        <f t="shared" si="61"/>
        <v>0</v>
      </c>
    </row>
    <row r="207" spans="1:17" ht="12" customHeight="1" x14ac:dyDescent="0.25">
      <c r="A207" s="167" t="s">
        <v>144</v>
      </c>
      <c r="B207" s="132">
        <f>IF(B153=0,0,B153*1000000/B$11)</f>
        <v>350.33495604197827</v>
      </c>
      <c r="C207" s="132">
        <f t="shared" ref="C207:Q207" si="62">IF(C153=0,0,C153*1000000/C$11)</f>
        <v>365.28146382342453</v>
      </c>
      <c r="D207" s="132">
        <f t="shared" si="62"/>
        <v>357.57620530231799</v>
      </c>
      <c r="E207" s="132">
        <f t="shared" si="62"/>
        <v>353.57180503620992</v>
      </c>
      <c r="F207" s="132">
        <f t="shared" si="62"/>
        <v>359.34404005237093</v>
      </c>
      <c r="G207" s="132">
        <f t="shared" si="62"/>
        <v>0</v>
      </c>
      <c r="H207" s="132">
        <f t="shared" si="62"/>
        <v>0</v>
      </c>
      <c r="I207" s="132">
        <f t="shared" si="62"/>
        <v>0</v>
      </c>
      <c r="J207" s="132">
        <f t="shared" si="62"/>
        <v>0</v>
      </c>
      <c r="K207" s="132">
        <f t="shared" si="62"/>
        <v>0</v>
      </c>
      <c r="L207" s="132">
        <f t="shared" si="62"/>
        <v>0</v>
      </c>
      <c r="M207" s="132">
        <f t="shared" si="62"/>
        <v>0</v>
      </c>
      <c r="N207" s="132">
        <f t="shared" si="62"/>
        <v>0</v>
      </c>
      <c r="O207" s="132">
        <f t="shared" si="62"/>
        <v>0</v>
      </c>
      <c r="P207" s="132">
        <f t="shared" si="62"/>
        <v>0</v>
      </c>
      <c r="Q207" s="132">
        <f t="shared" si="62"/>
        <v>0</v>
      </c>
    </row>
    <row r="208" spans="1:17" ht="12" customHeight="1" x14ac:dyDescent="0.25">
      <c r="A208" s="167" t="s">
        <v>143</v>
      </c>
      <c r="B208" s="132">
        <f>IF(B154=0,0,B154*1000000/B$12)</f>
        <v>0</v>
      </c>
      <c r="C208" s="132">
        <f t="shared" ref="C208:Q210" si="63">IF(C154=0,0,C154*1000000/C$12)</f>
        <v>0</v>
      </c>
      <c r="D208" s="132">
        <f t="shared" si="63"/>
        <v>7.1515241060489148</v>
      </c>
      <c r="E208" s="132">
        <f t="shared" si="63"/>
        <v>7.0714361007246413</v>
      </c>
      <c r="F208" s="132">
        <f t="shared" si="63"/>
        <v>7.1868808010480061</v>
      </c>
      <c r="G208" s="132">
        <f t="shared" si="63"/>
        <v>0</v>
      </c>
      <c r="H208" s="132">
        <f t="shared" si="63"/>
        <v>0</v>
      </c>
      <c r="I208" s="132">
        <f t="shared" si="63"/>
        <v>0</v>
      </c>
      <c r="J208" s="132">
        <f t="shared" si="63"/>
        <v>0</v>
      </c>
      <c r="K208" s="132">
        <f t="shared" si="63"/>
        <v>0</v>
      </c>
      <c r="L208" s="132">
        <f t="shared" si="63"/>
        <v>0</v>
      </c>
      <c r="M208" s="132">
        <f t="shared" si="63"/>
        <v>0</v>
      </c>
      <c r="N208" s="132">
        <f t="shared" si="63"/>
        <v>0</v>
      </c>
      <c r="O208" s="132">
        <f t="shared" si="63"/>
        <v>0</v>
      </c>
      <c r="P208" s="132">
        <f t="shared" si="63"/>
        <v>0</v>
      </c>
      <c r="Q208" s="132">
        <f t="shared" si="63"/>
        <v>0</v>
      </c>
    </row>
    <row r="209" spans="1:17" ht="12" customHeight="1" x14ac:dyDescent="0.25">
      <c r="A209" s="166" t="s">
        <v>57</v>
      </c>
      <c r="B209" s="165">
        <f>IF(B155=0,0,B155*1000000/B$12)</f>
        <v>0</v>
      </c>
      <c r="C209" s="165">
        <f t="shared" si="63"/>
        <v>0</v>
      </c>
      <c r="D209" s="165">
        <f t="shared" si="63"/>
        <v>7.1515241060489148</v>
      </c>
      <c r="E209" s="165">
        <f t="shared" si="63"/>
        <v>7.0714361007246413</v>
      </c>
      <c r="F209" s="165">
        <f t="shared" si="63"/>
        <v>7.1868808010480061</v>
      </c>
      <c r="G209" s="165">
        <f t="shared" si="63"/>
        <v>0</v>
      </c>
      <c r="H209" s="165">
        <f t="shared" si="63"/>
        <v>0</v>
      </c>
      <c r="I209" s="165">
        <f t="shared" si="63"/>
        <v>0</v>
      </c>
      <c r="J209" s="165">
        <f t="shared" si="63"/>
        <v>0</v>
      </c>
      <c r="K209" s="165">
        <f t="shared" si="63"/>
        <v>0</v>
      </c>
      <c r="L209" s="165">
        <f t="shared" si="63"/>
        <v>0</v>
      </c>
      <c r="M209" s="165">
        <f t="shared" si="63"/>
        <v>0</v>
      </c>
      <c r="N209" s="165">
        <f t="shared" si="63"/>
        <v>0</v>
      </c>
      <c r="O209" s="165">
        <f t="shared" si="63"/>
        <v>0</v>
      </c>
      <c r="P209" s="165">
        <f t="shared" si="63"/>
        <v>0</v>
      </c>
      <c r="Q209" s="165">
        <f t="shared" si="63"/>
        <v>0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17.810899916908298</v>
      </c>
      <c r="C215" s="157">
        <f t="shared" ref="C215:Q215" si="66">IF(C161=0,0,C161*1000000/C$5)</f>
        <v>95.717664935846429</v>
      </c>
      <c r="D215" s="157">
        <f t="shared" si="66"/>
        <v>51.184305222826055</v>
      </c>
      <c r="E215" s="157">
        <f t="shared" si="66"/>
        <v>46.149895382401034</v>
      </c>
      <c r="F215" s="157">
        <f t="shared" si="66"/>
        <v>67.141123683642903</v>
      </c>
      <c r="G215" s="157">
        <f t="shared" si="66"/>
        <v>70.958501745665828</v>
      </c>
      <c r="H215" s="157">
        <f t="shared" si="66"/>
        <v>83.521639212650612</v>
      </c>
      <c r="I215" s="157">
        <f t="shared" si="66"/>
        <v>112.90356502711738</v>
      </c>
      <c r="J215" s="157">
        <f t="shared" si="66"/>
        <v>158.98370149822171</v>
      </c>
      <c r="K215" s="157">
        <f t="shared" si="66"/>
        <v>167.55376572576159</v>
      </c>
      <c r="L215" s="157">
        <f t="shared" si="66"/>
        <v>136.82347748977131</v>
      </c>
      <c r="M215" s="157">
        <f t="shared" si="66"/>
        <v>120.15813076372794</v>
      </c>
      <c r="N215" s="157">
        <f t="shared" si="66"/>
        <v>114.84774636736218</v>
      </c>
      <c r="O215" s="157">
        <f t="shared" si="66"/>
        <v>100.97813458229326</v>
      </c>
      <c r="P215" s="157">
        <f t="shared" si="66"/>
        <v>84.307062205001657</v>
      </c>
      <c r="Q215" s="157">
        <f t="shared" si="66"/>
        <v>81.208144069705909</v>
      </c>
    </row>
    <row r="216" spans="1:17" ht="12" customHeight="1" x14ac:dyDescent="0.25">
      <c r="A216" s="23" t="s">
        <v>57</v>
      </c>
      <c r="B216" s="156">
        <f>IF(B162=0,0,B162*1000000/B$16)</f>
        <v>289.42712364975984</v>
      </c>
      <c r="C216" s="156">
        <f t="shared" ref="C216:Q216" si="67">IF(C162=0,0,C162*1000000/C$16)</f>
        <v>284.63628034155369</v>
      </c>
      <c r="D216" s="156">
        <f t="shared" si="67"/>
        <v>301.30990389014818</v>
      </c>
      <c r="E216" s="156">
        <f t="shared" si="67"/>
        <v>278.92935098884374</v>
      </c>
      <c r="F216" s="156">
        <f t="shared" si="67"/>
        <v>322.14205224023061</v>
      </c>
      <c r="G216" s="156">
        <f t="shared" si="67"/>
        <v>319.32753522003276</v>
      </c>
      <c r="H216" s="156">
        <f t="shared" si="67"/>
        <v>324.50043464548753</v>
      </c>
      <c r="I216" s="156">
        <f t="shared" si="67"/>
        <v>312.5444864907127</v>
      </c>
      <c r="J216" s="156">
        <f t="shared" si="67"/>
        <v>312.55048602721615</v>
      </c>
      <c r="K216" s="156">
        <f t="shared" si="67"/>
        <v>309.54505374777955</v>
      </c>
      <c r="L216" s="156">
        <f t="shared" si="67"/>
        <v>331.73791657492376</v>
      </c>
      <c r="M216" s="156">
        <f t="shared" si="67"/>
        <v>331.61062028117095</v>
      </c>
      <c r="N216" s="156">
        <f t="shared" si="67"/>
        <v>331.83939040515747</v>
      </c>
      <c r="O216" s="156">
        <f t="shared" si="67"/>
        <v>331.89172606173793</v>
      </c>
      <c r="P216" s="156">
        <f t="shared" si="67"/>
        <v>329.98597984160182</v>
      </c>
      <c r="Q216" s="156">
        <f t="shared" si="67"/>
        <v>355.89713741392205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35.91234049640321</v>
      </c>
      <c r="C219" s="184">
        <f>C165/RES_summary!C$19</f>
        <v>34.812993733298811</v>
      </c>
      <c r="D219" s="184">
        <f>D165/RES_summary!D$19</f>
        <v>34.733504884130461</v>
      </c>
      <c r="E219" s="184">
        <f>E165/RES_summary!E$19</f>
        <v>35.263943038128239</v>
      </c>
      <c r="F219" s="184">
        <f>F165/RES_summary!F$19</f>
        <v>34.561765925827885</v>
      </c>
      <c r="G219" s="184">
        <f>G165/RES_summary!G$19</f>
        <v>34.574821026057272</v>
      </c>
      <c r="H219" s="184">
        <f>H165/RES_summary!H$19</f>
        <v>35.020493146961471</v>
      </c>
      <c r="I219" s="184">
        <f>I165/RES_summary!I$19</f>
        <v>34.025043594825483</v>
      </c>
      <c r="J219" s="184">
        <f>J165/RES_summary!J$19</f>
        <v>33.190318172821961</v>
      </c>
      <c r="K219" s="184">
        <f>K165/RES_summary!K$19</f>
        <v>28.759648804262131</v>
      </c>
      <c r="L219" s="184">
        <f>L165/RES_summary!L$19</f>
        <v>31.81793867322569</v>
      </c>
      <c r="M219" s="184">
        <f>M165/RES_summary!M$19</f>
        <v>30.85045843439158</v>
      </c>
      <c r="N219" s="184">
        <f>N165/RES_summary!N$19</f>
        <v>30.936250910749909</v>
      </c>
      <c r="O219" s="184">
        <f>O165/RES_summary!O$19</f>
        <v>29.739232264723764</v>
      </c>
      <c r="P219" s="184">
        <f>P165/RES_summary!P$19</f>
        <v>28.580530182475055</v>
      </c>
      <c r="Q219" s="184">
        <f>Q165/RES_summary!Q$19</f>
        <v>29.909942293183303</v>
      </c>
    </row>
    <row r="220" spans="1:17" ht="12" customHeight="1" x14ac:dyDescent="0.25">
      <c r="A220" s="158" t="s">
        <v>65</v>
      </c>
      <c r="B220" s="178">
        <f>B166/RES_summary!B$19</f>
        <v>6.7466364561380781</v>
      </c>
      <c r="C220" s="178">
        <f>C166/RES_summary!C$19</f>
        <v>4.2476534555633094</v>
      </c>
      <c r="D220" s="178">
        <f>D166/RES_summary!D$19</f>
        <v>5.6218471472799632</v>
      </c>
      <c r="E220" s="178">
        <f>E166/RES_summary!E$19</f>
        <v>6.8443906710817402</v>
      </c>
      <c r="F220" s="178">
        <f>F166/RES_summary!F$19</f>
        <v>5.3065876424021283</v>
      </c>
      <c r="G220" s="178">
        <f>G166/RES_summary!G$19</f>
        <v>5.1518212489178765</v>
      </c>
      <c r="H220" s="178">
        <f>H166/RES_summary!H$19</f>
        <v>5.5978092151627239</v>
      </c>
      <c r="I220" s="178">
        <f>I166/RES_summary!I$19</f>
        <v>4.5387573418009692</v>
      </c>
      <c r="J220" s="178">
        <f>J166/RES_summary!J$19</f>
        <v>3.1744047019751789</v>
      </c>
      <c r="K220" s="178">
        <f>K166/RES_summary!K$19</f>
        <v>1.1283269036333967</v>
      </c>
      <c r="L220" s="178">
        <f>L166/RES_summary!L$19</f>
        <v>3.4655595664637291</v>
      </c>
      <c r="M220" s="178">
        <f>M166/RES_summary!M$19</f>
        <v>3.2156762415610469</v>
      </c>
      <c r="N220" s="178">
        <f>N166/RES_summary!N$19</f>
        <v>3.6979419891003307</v>
      </c>
      <c r="O220" s="178">
        <f>O166/RES_summary!O$19</f>
        <v>3.3214898142958971</v>
      </c>
      <c r="P220" s="178">
        <f>P166/RES_summary!P$19</f>
        <v>2.9583843749317413</v>
      </c>
      <c r="Q220" s="178">
        <f>Q166/RES_summary!Q$19</f>
        <v>3.6585563055449764</v>
      </c>
    </row>
    <row r="221" spans="1:17" ht="12" customHeight="1" x14ac:dyDescent="0.25">
      <c r="A221" s="23" t="s">
        <v>60</v>
      </c>
      <c r="B221" s="177">
        <f>B167/RES_summary!B$19</f>
        <v>6.7466364561380781</v>
      </c>
      <c r="C221" s="177">
        <f>C167/RES_summary!C$19</f>
        <v>4.2476534555633094</v>
      </c>
      <c r="D221" s="177">
        <f>D167/RES_summary!D$19</f>
        <v>5.6218471472799632</v>
      </c>
      <c r="E221" s="177">
        <f>E167/RES_summary!E$19</f>
        <v>6.8443906710817402</v>
      </c>
      <c r="F221" s="177">
        <f>F167/RES_summary!F$19</f>
        <v>5.3065876424021283</v>
      </c>
      <c r="G221" s="177">
        <f>G167/RES_summary!G$19</f>
        <v>5.1518212489178765</v>
      </c>
      <c r="H221" s="177">
        <f>H167/RES_summary!H$19</f>
        <v>5.5978092151627239</v>
      </c>
      <c r="I221" s="177">
        <f>I167/RES_summary!I$19</f>
        <v>4.5387573418009692</v>
      </c>
      <c r="J221" s="177">
        <f>J167/RES_summary!J$19</f>
        <v>3.1744047019751789</v>
      </c>
      <c r="K221" s="177">
        <f>K167/RES_summary!K$19</f>
        <v>1.1283269036333967</v>
      </c>
      <c r="L221" s="177">
        <f>L167/RES_summary!L$19</f>
        <v>3.4655595664637291</v>
      </c>
      <c r="M221" s="177">
        <f>M167/RES_summary!M$19</f>
        <v>3.2156762415610469</v>
      </c>
      <c r="N221" s="177">
        <f>N167/RES_summary!N$19</f>
        <v>3.6979419891003307</v>
      </c>
      <c r="O221" s="177">
        <f>O167/RES_summary!O$19</f>
        <v>3.3214898142958971</v>
      </c>
      <c r="P221" s="177">
        <f>P167/RES_summary!P$19</f>
        <v>2.9583843749317413</v>
      </c>
      <c r="Q221" s="177">
        <f>Q167/RES_summary!Q$19</f>
        <v>3.6585563055449764</v>
      </c>
    </row>
    <row r="222" spans="1:17" ht="12" customHeight="1" x14ac:dyDescent="0.25">
      <c r="A222" s="158" t="s">
        <v>112</v>
      </c>
      <c r="B222" s="178">
        <f>B168/RES_summary!B$19</f>
        <v>13.167400178881056</v>
      </c>
      <c r="C222" s="178">
        <f>C168/RES_summary!C$19</f>
        <v>12.544188317026677</v>
      </c>
      <c r="D222" s="178">
        <f>D168/RES_summary!D$19</f>
        <v>12.240719321744965</v>
      </c>
      <c r="E222" s="178">
        <f>E168/RES_summary!E$19</f>
        <v>11.577514857755205</v>
      </c>
      <c r="F222" s="178">
        <f>F168/RES_summary!F$19</f>
        <v>11.553594716744179</v>
      </c>
      <c r="G222" s="178">
        <f>G168/RES_summary!G$19</f>
        <v>11.493723831720233</v>
      </c>
      <c r="H222" s="178">
        <f>H168/RES_summary!H$19</f>
        <v>11.173351826329878</v>
      </c>
      <c r="I222" s="178">
        <f>I168/RES_summary!I$19</f>
        <v>10.845097771658722</v>
      </c>
      <c r="J222" s="178">
        <f>J168/RES_summary!J$19</f>
        <v>10.401069870997251</v>
      </c>
      <c r="K222" s="178">
        <f>K168/RES_summary!K$19</f>
        <v>10.286194386534911</v>
      </c>
      <c r="L222" s="178">
        <f>L168/RES_summary!L$19</f>
        <v>9.9874397750768953</v>
      </c>
      <c r="M222" s="178">
        <f>M168/RES_summary!M$19</f>
        <v>9.7412681209072947</v>
      </c>
      <c r="N222" s="178">
        <f>N168/RES_summary!N$19</f>
        <v>9.3788478731827638</v>
      </c>
      <c r="O222" s="178">
        <f>O168/RES_summary!O$19</f>
        <v>8.8376515969167517</v>
      </c>
      <c r="P222" s="178">
        <f>P168/RES_summary!P$19</f>
        <v>8.3670891403429515</v>
      </c>
      <c r="Q222" s="178">
        <f>Q168/RES_summary!Q$19</f>
        <v>7.840331800826557</v>
      </c>
    </row>
    <row r="223" spans="1:17" ht="12" customHeight="1" x14ac:dyDescent="0.25">
      <c r="A223" s="23" t="s">
        <v>60</v>
      </c>
      <c r="B223" s="177">
        <f>B169/RES_summary!B$19</f>
        <v>13.167400178881056</v>
      </c>
      <c r="C223" s="177">
        <f>C169/RES_summary!C$19</f>
        <v>12.544188317026677</v>
      </c>
      <c r="D223" s="177">
        <f>D169/RES_summary!D$19</f>
        <v>12.240719321744965</v>
      </c>
      <c r="E223" s="177">
        <f>E169/RES_summary!E$19</f>
        <v>11.577514857755205</v>
      </c>
      <c r="F223" s="177">
        <f>F169/RES_summary!F$19</f>
        <v>11.553594716744179</v>
      </c>
      <c r="G223" s="177">
        <f>G169/RES_summary!G$19</f>
        <v>11.493723831720233</v>
      </c>
      <c r="H223" s="177">
        <f>H169/RES_summary!H$19</f>
        <v>11.173351826329878</v>
      </c>
      <c r="I223" s="177">
        <f>I169/RES_summary!I$19</f>
        <v>10.845097771658722</v>
      </c>
      <c r="J223" s="177">
        <f>J169/RES_summary!J$19</f>
        <v>10.401069870997251</v>
      </c>
      <c r="K223" s="177">
        <f>K169/RES_summary!K$19</f>
        <v>10.286194386534911</v>
      </c>
      <c r="L223" s="177">
        <f>L169/RES_summary!L$19</f>
        <v>9.9874397750768953</v>
      </c>
      <c r="M223" s="177">
        <f>M169/RES_summary!M$19</f>
        <v>9.7412681209072947</v>
      </c>
      <c r="N223" s="177">
        <f>N169/RES_summary!N$19</f>
        <v>9.3788478731827638</v>
      </c>
      <c r="O223" s="177">
        <f>O169/RES_summary!O$19</f>
        <v>8.8376515969167517</v>
      </c>
      <c r="P223" s="177">
        <f>P169/RES_summary!P$19</f>
        <v>8.3670891403429515</v>
      </c>
      <c r="Q223" s="177">
        <f>Q169/RES_summary!Q$19</f>
        <v>7.840331800826557</v>
      </c>
    </row>
    <row r="224" spans="1:17" ht="12" customHeight="1" x14ac:dyDescent="0.25">
      <c r="A224" s="158" t="s">
        <v>63</v>
      </c>
      <c r="B224" s="178">
        <f>B170/RES_summary!B$19</f>
        <v>10.23569379682041</v>
      </c>
      <c r="C224" s="178">
        <f>C170/RES_summary!C$19</f>
        <v>10.900082124198164</v>
      </c>
      <c r="D224" s="178">
        <f>D170/RES_summary!D$19</f>
        <v>10.300396807423787</v>
      </c>
      <c r="E224" s="178">
        <f>E170/RES_summary!E$19</f>
        <v>10.557246493777887</v>
      </c>
      <c r="F224" s="178">
        <f>F170/RES_summary!F$19</f>
        <v>10.346208686288076</v>
      </c>
      <c r="G224" s="178">
        <f>G170/RES_summary!G$19</f>
        <v>10.610281944423594</v>
      </c>
      <c r="H224" s="178">
        <f>H170/RES_summary!H$19</f>
        <v>10.549693364196369</v>
      </c>
      <c r="I224" s="178">
        <f>I170/RES_summary!I$19</f>
        <v>10.636693770399459</v>
      </c>
      <c r="J224" s="178">
        <f>J170/RES_summary!J$19</f>
        <v>10.811490699468729</v>
      </c>
      <c r="K224" s="178">
        <f>K170/RES_summary!K$19</f>
        <v>8.5453933738286114</v>
      </c>
      <c r="L224" s="178">
        <f>L170/RES_summary!L$19</f>
        <v>9.6031570851139598</v>
      </c>
      <c r="M224" s="178">
        <f>M170/RES_summary!M$19</f>
        <v>9.4607622814523857</v>
      </c>
      <c r="N224" s="178">
        <f>N170/RES_summary!N$19</f>
        <v>9.4775998038481841</v>
      </c>
      <c r="O224" s="178">
        <f>O170/RES_summary!O$19</f>
        <v>9.5137870978177865</v>
      </c>
      <c r="P224" s="178">
        <f>P170/RES_summary!P$19</f>
        <v>9.4941646675203799</v>
      </c>
      <c r="Q224" s="178">
        <f>Q170/RES_summary!Q$19</f>
        <v>10.09268402822353</v>
      </c>
    </row>
    <row r="225" spans="1:17" ht="12" customHeight="1" x14ac:dyDescent="0.25">
      <c r="A225" s="167" t="s">
        <v>144</v>
      </c>
      <c r="B225" s="183">
        <f>B171/RES_summary!B$19</f>
        <v>12.847024024223906</v>
      </c>
      <c r="C225" s="183">
        <f>C171/RES_summary!C$19</f>
        <v>13.388755325352294</v>
      </c>
      <c r="D225" s="183">
        <f>D171/RES_summary!D$19</f>
        <v>13.097001634780705</v>
      </c>
      <c r="E225" s="183">
        <f>E171/RES_summary!E$19</f>
        <v>12.938618648926941</v>
      </c>
      <c r="F225" s="183">
        <f>F171/RES_summary!F$19</f>
        <v>13.136896904269953</v>
      </c>
      <c r="G225" s="183">
        <f>G171/RES_summary!G$19</f>
        <v>0</v>
      </c>
      <c r="H225" s="183">
        <f>H171/RES_summary!H$19</f>
        <v>0</v>
      </c>
      <c r="I225" s="183">
        <f>I171/RES_summary!I$19</f>
        <v>0</v>
      </c>
      <c r="J225" s="183">
        <f>J171/RES_summary!J$19</f>
        <v>0</v>
      </c>
      <c r="K225" s="183">
        <f>K171/RES_summary!K$19</f>
        <v>0</v>
      </c>
      <c r="L225" s="183">
        <f>L171/RES_summary!L$19</f>
        <v>0</v>
      </c>
      <c r="M225" s="183">
        <f>M171/RES_summary!M$19</f>
        <v>0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5.7273017971335811</v>
      </c>
      <c r="E226" s="183">
        <f>E172/RES_summary!E$19</f>
        <v>5.6961576279788115</v>
      </c>
      <c r="F226" s="183">
        <f>F172/RES_summary!F$19</f>
        <v>5.8261880670382977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0.2619400326957077</v>
      </c>
      <c r="E227" s="182">
        <f>E173/RES_summary!E$19</f>
        <v>0.2587723729785551</v>
      </c>
      <c r="F227" s="182">
        <f>F173/RES_summary!F$19</f>
        <v>0.26273793808542056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5.4653617644378736</v>
      </c>
      <c r="E228" s="181">
        <f>E174/RES_summary!E$19</f>
        <v>5.4373852550002555</v>
      </c>
      <c r="F228" s="181">
        <f>F174/RES_summary!F$19</f>
        <v>5.5634501289528773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10.149736275146513</v>
      </c>
      <c r="C229" s="180">
        <f>C175/RES_summary!C$19</f>
        <v>10.735068089685781</v>
      </c>
      <c r="D229" s="180">
        <f>D175/RES_summary!D$19</f>
        <v>10.319217813299213</v>
      </c>
      <c r="E229" s="180">
        <f>E175/RES_summary!E$19</f>
        <v>10.719292682182417</v>
      </c>
      <c r="F229" s="180">
        <f>F175/RES_summary!F$19</f>
        <v>10.549556957338782</v>
      </c>
      <c r="G229" s="180">
        <f>G175/RES_summary!G$19</f>
        <v>10.905098044816775</v>
      </c>
      <c r="H229" s="180">
        <f>H175/RES_summary!H$19</f>
        <v>10.88319731731451</v>
      </c>
      <c r="I229" s="180">
        <f>I175/RES_summary!I$19</f>
        <v>11.075500366787535</v>
      </c>
      <c r="J229" s="180">
        <f>J175/RES_summary!J$19</f>
        <v>11.295217320968177</v>
      </c>
      <c r="K229" s="180">
        <f>K175/RES_summary!K$19</f>
        <v>8.989765474249074</v>
      </c>
      <c r="L229" s="180">
        <f>L175/RES_summary!L$19</f>
        <v>11.442875067495793</v>
      </c>
      <c r="M229" s="180">
        <f>M175/RES_summary!M$19</f>
        <v>11.242508261055121</v>
      </c>
      <c r="N229" s="180">
        <f>N175/RES_summary!N$19</f>
        <v>11.261748735063881</v>
      </c>
      <c r="O229" s="180">
        <f>O175/RES_summary!O$19</f>
        <v>11.168676928641222</v>
      </c>
      <c r="P229" s="180">
        <f>P175/RES_summary!P$19</f>
        <v>11.110646566825908</v>
      </c>
      <c r="Q229" s="180">
        <f>Q175/RES_summary!Q$19</f>
        <v>11.712565627496735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5.6717461207038662</v>
      </c>
      <c r="E230" s="179">
        <f>E176/RES_summary!E$19</f>
        <v>5.6517711086439046</v>
      </c>
      <c r="F230" s="179">
        <f>F176/RES_summary!F$19</f>
        <v>5.7744412680996424</v>
      </c>
      <c r="G230" s="179">
        <f>G176/RES_summary!G$19</f>
        <v>6.0990798951128022</v>
      </c>
      <c r="H230" s="179">
        <f>H176/RES_summary!H$19</f>
        <v>6.0759059070226584</v>
      </c>
      <c r="I230" s="179">
        <f>I176/RES_summary!I$19</f>
        <v>6.1794512372057442</v>
      </c>
      <c r="J230" s="179">
        <f>J176/RES_summary!J$19</f>
        <v>6.3007025138453825</v>
      </c>
      <c r="K230" s="179">
        <f>K176/RES_summary!K$19</f>
        <v>5.156002688868643</v>
      </c>
      <c r="L230" s="179">
        <f>L176/RES_summary!L$19</f>
        <v>6.5218325703861053</v>
      </c>
      <c r="M230" s="179">
        <f>M176/RES_summary!M$19</f>
        <v>6.5718867836885719</v>
      </c>
      <c r="N230" s="179">
        <f>N176/RES_summary!N$19</f>
        <v>6.6052342339575105</v>
      </c>
      <c r="O230" s="179">
        <f>O176/RES_summary!O$19</f>
        <v>6.7848018894653412</v>
      </c>
      <c r="P230" s="179">
        <f>P176/RES_summary!P$19</f>
        <v>6.8226171733327465</v>
      </c>
      <c r="Q230" s="179">
        <f>Q176/RES_summary!Q$19</f>
        <v>7.3354876989384357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0.20638435626599047</v>
      </c>
      <c r="E231" s="177">
        <f>E177/RES_summary!E$19</f>
        <v>0.21438585364364876</v>
      </c>
      <c r="F231" s="177">
        <f>F177/RES_summary!F$19</f>
        <v>0.21099113914676373</v>
      </c>
      <c r="G231" s="177">
        <f>G177/RES_summary!G$19</f>
        <v>0.21810196089633396</v>
      </c>
      <c r="H231" s="177">
        <f>H177/RES_summary!H$19</f>
        <v>0.21766394634630862</v>
      </c>
      <c r="I231" s="177">
        <f>I177/RES_summary!I$19</f>
        <v>0.22151000733574797</v>
      </c>
      <c r="J231" s="177">
        <f>J177/RES_summary!J$19</f>
        <v>0.22590434641935084</v>
      </c>
      <c r="K231" s="177">
        <f>K177/RES_summary!K$19</f>
        <v>0.17979530948497779</v>
      </c>
      <c r="L231" s="177">
        <f>L177/RES_summary!L$19</f>
        <v>0.22885750134991339</v>
      </c>
      <c r="M231" s="177">
        <f>M177/RES_summary!M$19</f>
        <v>0.22485016522109985</v>
      </c>
      <c r="N231" s="177">
        <f>N177/RES_summary!N$19</f>
        <v>0.22523497470127576</v>
      </c>
      <c r="O231" s="177">
        <f>O177/RES_summary!O$19</f>
        <v>0.30155427707331206</v>
      </c>
      <c r="P231" s="177">
        <f>P177/RES_summary!P$19</f>
        <v>0.29998745730429804</v>
      </c>
      <c r="Q231" s="177">
        <f>Q177/RES_summary!Q$19</f>
        <v>0.78474189704228126</v>
      </c>
    </row>
    <row r="232" spans="1:17" ht="12" customHeight="1" x14ac:dyDescent="0.25">
      <c r="A232" s="148" t="s">
        <v>59</v>
      </c>
      <c r="B232" s="177">
        <f>B178/RES_summary!B$19</f>
        <v>0</v>
      </c>
      <c r="C232" s="177">
        <f>C178/RES_summary!C$19</f>
        <v>0</v>
      </c>
      <c r="D232" s="177">
        <f>D178/RES_summary!D$19</f>
        <v>5.4653617644378745</v>
      </c>
      <c r="E232" s="177">
        <f>E178/RES_summary!E$19</f>
        <v>5.4373852550002564</v>
      </c>
      <c r="F232" s="177">
        <f>F178/RES_summary!F$19</f>
        <v>5.5634501289528782</v>
      </c>
      <c r="G232" s="177">
        <f>G178/RES_summary!G$19</f>
        <v>5.8809779342164683</v>
      </c>
      <c r="H232" s="177">
        <f>H178/RES_summary!H$19</f>
        <v>5.8582419606763496</v>
      </c>
      <c r="I232" s="177">
        <f>I178/RES_summary!I$19</f>
        <v>5.9579412298699967</v>
      </c>
      <c r="J232" s="177">
        <f>J178/RES_summary!J$19</f>
        <v>6.0747981674260298</v>
      </c>
      <c r="K232" s="177">
        <f>K178/RES_summary!K$19</f>
        <v>4.9762073793836645</v>
      </c>
      <c r="L232" s="177">
        <f>L178/RES_summary!L$19</f>
        <v>6.292975069036193</v>
      </c>
      <c r="M232" s="177">
        <f>M178/RES_summary!M$19</f>
        <v>6.3470366184674711</v>
      </c>
      <c r="N232" s="177">
        <f>N178/RES_summary!N$19</f>
        <v>6.3799992592562349</v>
      </c>
      <c r="O232" s="177">
        <f>O178/RES_summary!O$19</f>
        <v>6.4832476123920291</v>
      </c>
      <c r="P232" s="177">
        <f>P178/RES_summary!P$19</f>
        <v>6.5226297160284492</v>
      </c>
      <c r="Q232" s="177">
        <f>Q178/RES_summary!Q$19</f>
        <v>6.5507458018961557</v>
      </c>
    </row>
    <row r="233" spans="1:17" ht="12" customHeight="1" x14ac:dyDescent="0.25">
      <c r="A233" s="158" t="s">
        <v>62</v>
      </c>
      <c r="B233" s="178">
        <f>B179/RES_summary!B$19</f>
        <v>5.762610064563666</v>
      </c>
      <c r="C233" s="178">
        <f>C179/RES_summary!C$19</f>
        <v>7.1210698365106655</v>
      </c>
      <c r="D233" s="178">
        <f>D179/RES_summary!D$19</f>
        <v>6.570541607681748</v>
      </c>
      <c r="E233" s="178">
        <f>E179/RES_summary!E$19</f>
        <v>6.2847910155134095</v>
      </c>
      <c r="F233" s="178">
        <f>F179/RES_summary!F$19</f>
        <v>7.3553748803935068</v>
      </c>
      <c r="G233" s="178">
        <f>G179/RES_summary!G$19</f>
        <v>7.3189940009955725</v>
      </c>
      <c r="H233" s="178">
        <f>H179/RES_summary!H$19</f>
        <v>7.6996387412724969</v>
      </c>
      <c r="I233" s="178">
        <f>I179/RES_summary!I$19</f>
        <v>8.0044947109663358</v>
      </c>
      <c r="J233" s="178">
        <f>J179/RES_summary!J$19</f>
        <v>8.8033529003808031</v>
      </c>
      <c r="K233" s="178">
        <f>K179/RES_summary!K$19</f>
        <v>8.7997341402652118</v>
      </c>
      <c r="L233" s="178">
        <f>L179/RES_summary!L$19</f>
        <v>8.7617822465711086</v>
      </c>
      <c r="M233" s="178">
        <f>M179/RES_summary!M$19</f>
        <v>8.4327517904708547</v>
      </c>
      <c r="N233" s="178">
        <f>N179/RES_summary!N$19</f>
        <v>8.38186124461863</v>
      </c>
      <c r="O233" s="178">
        <f>O179/RES_summary!O$19</f>
        <v>8.0663037556933261</v>
      </c>
      <c r="P233" s="178">
        <f>P179/RES_summary!P$19</f>
        <v>7.7608919996799814</v>
      </c>
      <c r="Q233" s="178">
        <f>Q179/RES_summary!Q$19</f>
        <v>8.3183701585882375</v>
      </c>
    </row>
    <row r="234" spans="1:17" ht="12" customHeight="1" x14ac:dyDescent="0.25">
      <c r="A234" s="23" t="s">
        <v>57</v>
      </c>
      <c r="B234" s="177">
        <f>B180/RES_summary!B$19</f>
        <v>10.613491878740618</v>
      </c>
      <c r="C234" s="177">
        <f>C180/RES_summary!C$19</f>
        <v>10.432846699425269</v>
      </c>
      <c r="D234" s="177">
        <f>D180/RES_summary!D$19</f>
        <v>11.036126692178717</v>
      </c>
      <c r="E234" s="177">
        <f>E180/RES_summary!E$19</f>
        <v>10.20715014894285</v>
      </c>
      <c r="F234" s="177">
        <f>F180/RES_summary!F$19</f>
        <v>11.776866893891132</v>
      </c>
      <c r="G234" s="177">
        <f>G180/RES_summary!G$19</f>
        <v>11.658438026059317</v>
      </c>
      <c r="H234" s="177">
        <f>H180/RES_summary!H$19</f>
        <v>11.828476082439298</v>
      </c>
      <c r="I234" s="177">
        <f>I180/RES_summary!I$19</f>
        <v>11.370986816842324</v>
      </c>
      <c r="J234" s="177">
        <f>J180/RES_summary!J$19</f>
        <v>11.344891013610056</v>
      </c>
      <c r="K234" s="177">
        <f>K180/RES_summary!K$19</f>
        <v>11.20958832466145</v>
      </c>
      <c r="L234" s="177">
        <f>L180/RES_summary!L$19</f>
        <v>11.982833323365957</v>
      </c>
      <c r="M234" s="177">
        <f>M180/RES_summary!M$19</f>
        <v>11.951103698140937</v>
      </c>
      <c r="N234" s="177">
        <f>N180/RES_summary!N$19</f>
        <v>11.926864376868695</v>
      </c>
      <c r="O234" s="177">
        <f>O180/RES_summary!O$19</f>
        <v>11.893554869259413</v>
      </c>
      <c r="P234" s="177">
        <f>P180/RES_summary!P$19</f>
        <v>11.786731659283731</v>
      </c>
      <c r="Q234" s="177">
        <f>Q180/RES_summary!Q$19</f>
        <v>12.666653381613981</v>
      </c>
    </row>
    <row r="235" spans="1:17" ht="12" customHeight="1" x14ac:dyDescent="0.25">
      <c r="A235" s="29" t="s">
        <v>140</v>
      </c>
      <c r="B235" s="176">
        <f>B181/RES_summary!B$19</f>
        <v>5.4445194537979642</v>
      </c>
      <c r="C235" s="176">
        <f>C181/RES_summary!C$19</f>
        <v>5.4431221793886095</v>
      </c>
      <c r="D235" s="176">
        <f>D181/RES_summary!D$19</f>
        <v>5.6567292222993251</v>
      </c>
      <c r="E235" s="176">
        <f>E181/RES_summary!E$19</f>
        <v>5.5071602611653283</v>
      </c>
      <c r="F235" s="176">
        <f>F181/RES_summary!F$19</f>
        <v>6.1912067974580571</v>
      </c>
      <c r="G235" s="176">
        <f>G181/RES_summary!G$19</f>
        <v>6.0792241226001522</v>
      </c>
      <c r="H235" s="176">
        <f>H181/RES_summary!H$19</f>
        <v>6.2686113259463818</v>
      </c>
      <c r="I235" s="176">
        <f>I181/RES_summary!I$19</f>
        <v>6.1006317273527459</v>
      </c>
      <c r="J235" s="176">
        <f>J181/RES_summary!J$19</f>
        <v>6.1721645351409045</v>
      </c>
      <c r="K235" s="176">
        <f>K181/RES_summary!K$19</f>
        <v>5.9560375369710616</v>
      </c>
      <c r="L235" s="176">
        <f>L181/RES_summary!L$19</f>
        <v>6.5007111244532245</v>
      </c>
      <c r="M235" s="176">
        <f>M181/RES_summary!M$19</f>
        <v>6.4334440993700639</v>
      </c>
      <c r="N235" s="176">
        <f>N181/RES_summary!N$19</f>
        <v>6.5055879788460276</v>
      </c>
      <c r="O235" s="176">
        <f>O181/RES_summary!O$19</f>
        <v>6.3926531249537746</v>
      </c>
      <c r="P235" s="176">
        <f>P181/RES_summary!P$19</f>
        <v>6.3793867493531522</v>
      </c>
      <c r="Q235" s="176">
        <f>Q181/RES_summary!Q$19</f>
        <v>7.0328581104630858</v>
      </c>
    </row>
    <row r="237" spans="1:17" ht="12" customHeight="1" x14ac:dyDescent="0.25">
      <c r="A237" s="152" t="s">
        <v>71</v>
      </c>
      <c r="B237" s="184">
        <f>B183/RES_summary!B$19</f>
        <v>34.936162050490864</v>
      </c>
      <c r="C237" s="184">
        <f>C183/RES_summary!C$19</f>
        <v>33.441950867117065</v>
      </c>
      <c r="D237" s="184">
        <f>D183/RES_summary!D$19</f>
        <v>35.050460707227622</v>
      </c>
      <c r="E237" s="184">
        <f>E183/RES_summary!E$19</f>
        <v>36.976220960983326</v>
      </c>
      <c r="F237" s="184">
        <f>F183/RES_summary!F$19</f>
        <v>36.157814314348151</v>
      </c>
      <c r="G237" s="184">
        <f>G183/RES_summary!G$19</f>
        <v>36.470310100252597</v>
      </c>
      <c r="H237" s="184">
        <f>H183/RES_summary!H$19</f>
        <v>37.708667333613853</v>
      </c>
      <c r="I237" s="184">
        <f>I183/RES_summary!I$19</f>
        <v>37.017941188165558</v>
      </c>
      <c r="J237" s="184">
        <f>J183/RES_summary!J$19</f>
        <v>36.191888694020243</v>
      </c>
      <c r="K237" s="184">
        <f>K183/RES_summary!K$19</f>
        <v>32.230017025420494</v>
      </c>
      <c r="L237" s="184">
        <f>L183/RES_summary!L$19</f>
        <v>37.189834109289002</v>
      </c>
      <c r="M237" s="184">
        <f>M183/RES_summary!M$19</f>
        <v>36.907552149475549</v>
      </c>
      <c r="N237" s="184">
        <f>N183/RES_summary!N$19</f>
        <v>37.856116658363902</v>
      </c>
      <c r="O237" s="184">
        <f>O183/RES_summary!O$19</f>
        <v>37.684054965661566</v>
      </c>
      <c r="P237" s="184">
        <f>P183/RES_summary!P$19</f>
        <v>37.554184742691056</v>
      </c>
      <c r="Q237" s="184">
        <f>Q183/RES_summary!Q$19</f>
        <v>40.025952878755433</v>
      </c>
    </row>
    <row r="238" spans="1:17" ht="12" customHeight="1" x14ac:dyDescent="0.25">
      <c r="A238" s="158" t="s">
        <v>65</v>
      </c>
      <c r="B238" s="178">
        <f>B184/RES_summary!B$19</f>
        <v>6.3404379272279998</v>
      </c>
      <c r="C238" s="178">
        <f>C184/RES_summary!C$19</f>
        <v>4.0922373015035349</v>
      </c>
      <c r="D238" s="178">
        <f>D184/RES_summary!D$19</f>
        <v>5.5229163724354944</v>
      </c>
      <c r="E238" s="178">
        <f>E184/RES_summary!E$19</f>
        <v>7.1018840295028447</v>
      </c>
      <c r="F238" s="178">
        <f>F184/RES_summary!F$19</f>
        <v>5.562353385252365</v>
      </c>
      <c r="G238" s="178">
        <f>G184/RES_summary!G$19</f>
        <v>5.4892891891102717</v>
      </c>
      <c r="H238" s="178">
        <f>H184/RES_summary!H$19</f>
        <v>6.2879454363158587</v>
      </c>
      <c r="I238" s="178">
        <f>I184/RES_summary!I$19</f>
        <v>5.3791563952826937</v>
      </c>
      <c r="J238" s="178">
        <f>J184/RES_summary!J$19</f>
        <v>4.0677553269883662</v>
      </c>
      <c r="K238" s="178">
        <f>K184/RES_summary!K$19</f>
        <v>1.4752111720418819</v>
      </c>
      <c r="L238" s="178">
        <f>L184/RES_summary!L$19</f>
        <v>4.7369175291471395</v>
      </c>
      <c r="M238" s="178">
        <f>M184/RES_summary!M$19</f>
        <v>4.5551427513341425</v>
      </c>
      <c r="N238" s="178">
        <f>N184/RES_summary!N$19</f>
        <v>5.5120741232419412</v>
      </c>
      <c r="O238" s="178">
        <f>O184/RES_summary!O$19</f>
        <v>5.368798686333486</v>
      </c>
      <c r="P238" s="178">
        <f>P184/RES_summary!P$19</f>
        <v>5.1537645824655645</v>
      </c>
      <c r="Q238" s="178">
        <f>Q184/RES_summary!Q$19</f>
        <v>6.8284108676509474</v>
      </c>
    </row>
    <row r="239" spans="1:17" ht="12" customHeight="1" x14ac:dyDescent="0.25">
      <c r="A239" s="23" t="s">
        <v>60</v>
      </c>
      <c r="B239" s="177">
        <f>B185/RES_summary!B$19</f>
        <v>6.3404379272279998</v>
      </c>
      <c r="C239" s="177">
        <f>C185/RES_summary!C$19</f>
        <v>4.0922373015035349</v>
      </c>
      <c r="D239" s="177">
        <f>D185/RES_summary!D$19</f>
        <v>5.5229163724354944</v>
      </c>
      <c r="E239" s="177">
        <f>E185/RES_summary!E$19</f>
        <v>7.1018840295028447</v>
      </c>
      <c r="F239" s="177">
        <f>F185/RES_summary!F$19</f>
        <v>5.562353385252365</v>
      </c>
      <c r="G239" s="177">
        <f>G185/RES_summary!G$19</f>
        <v>5.4892891891102717</v>
      </c>
      <c r="H239" s="177">
        <f>H185/RES_summary!H$19</f>
        <v>6.2879454363158587</v>
      </c>
      <c r="I239" s="177">
        <f>I185/RES_summary!I$19</f>
        <v>5.3791563952826937</v>
      </c>
      <c r="J239" s="177">
        <f>J185/RES_summary!J$19</f>
        <v>4.0677553269883662</v>
      </c>
      <c r="K239" s="177">
        <f>K185/RES_summary!K$19</f>
        <v>1.4752111720418819</v>
      </c>
      <c r="L239" s="177">
        <f>L185/RES_summary!L$19</f>
        <v>4.7369175291471395</v>
      </c>
      <c r="M239" s="177">
        <f>M185/RES_summary!M$19</f>
        <v>4.5551427513341425</v>
      </c>
      <c r="N239" s="177">
        <f>N185/RES_summary!N$19</f>
        <v>5.5120741232419412</v>
      </c>
      <c r="O239" s="177">
        <f>O185/RES_summary!O$19</f>
        <v>5.368798686333486</v>
      </c>
      <c r="P239" s="177">
        <f>P185/RES_summary!P$19</f>
        <v>5.1537645824655645</v>
      </c>
      <c r="Q239" s="177">
        <f>Q185/RES_summary!Q$19</f>
        <v>6.8284108676509474</v>
      </c>
    </row>
    <row r="240" spans="1:17" ht="12" customHeight="1" x14ac:dyDescent="0.25">
      <c r="A240" s="158" t="s">
        <v>112</v>
      </c>
      <c r="B240" s="178">
        <f>B186/RES_summary!B$19</f>
        <v>18.926436875582585</v>
      </c>
      <c r="C240" s="178">
        <f>C186/RES_summary!C$19</f>
        <v>18.981131793956187</v>
      </c>
      <c r="D240" s="178">
        <f>D186/RES_summary!D$19</f>
        <v>19.045123962563771</v>
      </c>
      <c r="E240" s="178">
        <f>E186/RES_summary!E$19</f>
        <v>19.117579482448029</v>
      </c>
      <c r="F240" s="178">
        <f>F186/RES_summary!F$19</f>
        <v>19.275790156963716</v>
      </c>
      <c r="G240" s="178">
        <f>G186/RES_summary!G$19</f>
        <v>19.452969414923761</v>
      </c>
      <c r="H240" s="178">
        <f>H186/RES_summary!H$19</f>
        <v>19.665995663131582</v>
      </c>
      <c r="I240" s="178">
        <f>I186/RES_summary!I$19</f>
        <v>19.828287599578218</v>
      </c>
      <c r="J240" s="178">
        <f>J186/RES_summary!J$19</f>
        <v>20.058711952203637</v>
      </c>
      <c r="K240" s="178">
        <f>K186/RES_summary!K$19</f>
        <v>20.131660576374802</v>
      </c>
      <c r="L240" s="178">
        <f>L186/RES_summary!L$19</f>
        <v>20.076289594360031</v>
      </c>
      <c r="M240" s="178">
        <f>M186/RES_summary!M$19</f>
        <v>20.025027263598872</v>
      </c>
      <c r="N240" s="178">
        <f>N186/RES_summary!N$19</f>
        <v>19.953603629749214</v>
      </c>
      <c r="O240" s="178">
        <f>O186/RES_summary!O$19</f>
        <v>19.955119076180917</v>
      </c>
      <c r="P240" s="178">
        <f>P186/RES_summary!P$19</f>
        <v>20.045321313640954</v>
      </c>
      <c r="Q240" s="178">
        <f>Q186/RES_summary!Q$19</f>
        <v>19.925295570242497</v>
      </c>
    </row>
    <row r="241" spans="1:17" ht="12" customHeight="1" x14ac:dyDescent="0.25">
      <c r="A241" s="23" t="s">
        <v>60</v>
      </c>
      <c r="B241" s="177">
        <f>B187/RES_summary!B$19</f>
        <v>18.926436875582585</v>
      </c>
      <c r="C241" s="177">
        <f>C187/RES_summary!C$19</f>
        <v>18.981131793956187</v>
      </c>
      <c r="D241" s="177">
        <f>D187/RES_summary!D$19</f>
        <v>19.045123962563771</v>
      </c>
      <c r="E241" s="177">
        <f>E187/RES_summary!E$19</f>
        <v>19.117579482448029</v>
      </c>
      <c r="F241" s="177">
        <f>F187/RES_summary!F$19</f>
        <v>19.275790156963716</v>
      </c>
      <c r="G241" s="177">
        <f>G187/RES_summary!G$19</f>
        <v>19.452969414923761</v>
      </c>
      <c r="H241" s="177">
        <f>H187/RES_summary!H$19</f>
        <v>19.665995663131582</v>
      </c>
      <c r="I241" s="177">
        <f>I187/RES_summary!I$19</f>
        <v>19.828287599578218</v>
      </c>
      <c r="J241" s="177">
        <f>J187/RES_summary!J$19</f>
        <v>20.058711952203637</v>
      </c>
      <c r="K241" s="177">
        <f>K187/RES_summary!K$19</f>
        <v>20.131660576374802</v>
      </c>
      <c r="L241" s="177">
        <f>L187/RES_summary!L$19</f>
        <v>20.076289594360031</v>
      </c>
      <c r="M241" s="177">
        <f>M187/RES_summary!M$19</f>
        <v>20.025027263598872</v>
      </c>
      <c r="N241" s="177">
        <f>N187/RES_summary!N$19</f>
        <v>19.953603629749214</v>
      </c>
      <c r="O241" s="177">
        <f>O187/RES_summary!O$19</f>
        <v>19.955119076180917</v>
      </c>
      <c r="P241" s="177">
        <f>P187/RES_summary!P$19</f>
        <v>20.045321313640954</v>
      </c>
      <c r="Q241" s="177">
        <f>Q187/RES_summary!Q$19</f>
        <v>19.925295570242497</v>
      </c>
    </row>
    <row r="242" spans="1:17" ht="12" customHeight="1" x14ac:dyDescent="0.25">
      <c r="A242" s="158" t="s">
        <v>63</v>
      </c>
      <c r="B242" s="178">
        <f>B188/RES_summary!B$19</f>
        <v>5.4155205645639182</v>
      </c>
      <c r="C242" s="178">
        <f>C188/RES_summary!C$19</f>
        <v>5.9763712393128081</v>
      </c>
      <c r="D242" s="178">
        <f>D188/RES_summary!D$19</f>
        <v>5.8818344501239093</v>
      </c>
      <c r="E242" s="178">
        <f>E188/RES_summary!E$19</f>
        <v>6.2732345903152007</v>
      </c>
      <c r="F242" s="178">
        <f>F188/RES_summary!F$19</f>
        <v>6.231591214699594</v>
      </c>
      <c r="G242" s="178">
        <f>G188/RES_summary!G$19</f>
        <v>6.5034483144586597</v>
      </c>
      <c r="H242" s="178">
        <f>H188/RES_summary!H$19</f>
        <v>6.56035513348903</v>
      </c>
      <c r="I242" s="178">
        <f>I188/RES_summary!I$19</f>
        <v>6.7219380646596258</v>
      </c>
      <c r="J242" s="178">
        <f>J188/RES_summary!J$19</f>
        <v>6.9073075622683762</v>
      </c>
      <c r="K242" s="178">
        <f>K188/RES_summary!K$19</f>
        <v>5.5562928980653261</v>
      </c>
      <c r="L242" s="178">
        <f>L188/RES_summary!L$19</f>
        <v>6.9092264982474907</v>
      </c>
      <c r="M242" s="178">
        <f>M188/RES_summary!M$19</f>
        <v>6.8842124360299035</v>
      </c>
      <c r="N242" s="178">
        <f>N188/RES_summary!N$19</f>
        <v>6.9113258733615011</v>
      </c>
      <c r="O242" s="178">
        <f>O188/RES_summary!O$19</f>
        <v>6.9472086609677115</v>
      </c>
      <c r="P242" s="178">
        <f>P188/RES_summary!P$19</f>
        <v>6.9591889860734089</v>
      </c>
      <c r="Q242" s="178">
        <f>Q188/RES_summary!Q$19</f>
        <v>7.3503701394248449</v>
      </c>
    </row>
    <row r="243" spans="1:17" ht="12" customHeight="1" x14ac:dyDescent="0.25">
      <c r="A243" s="167" t="s">
        <v>144</v>
      </c>
      <c r="B243" s="183">
        <f>B189/RES_summary!B$19</f>
        <v>5.3661518645215001</v>
      </c>
      <c r="C243" s="183">
        <f>C189/RES_summary!C$19</f>
        <v>6.1169273263418829</v>
      </c>
      <c r="D243" s="183">
        <f>D189/RES_summary!D$19</f>
        <v>6.2594762172924874</v>
      </c>
      <c r="E243" s="183">
        <f>E189/RES_summary!E$19</f>
        <v>6.1901162557874105</v>
      </c>
      <c r="F243" s="183">
        <f>F189/RES_summary!F$19</f>
        <v>6.2849768807792268</v>
      </c>
      <c r="G243" s="183">
        <f>G189/RES_summary!G$19</f>
        <v>0</v>
      </c>
      <c r="H243" s="183">
        <f>H189/RES_summary!H$19</f>
        <v>0</v>
      </c>
      <c r="I243" s="183">
        <f>I189/RES_summary!I$19</f>
        <v>0</v>
      </c>
      <c r="J243" s="183">
        <f>J189/RES_summary!J$19</f>
        <v>0</v>
      </c>
      <c r="K243" s="183">
        <f>K189/RES_summary!K$19</f>
        <v>0</v>
      </c>
      <c r="L243" s="183">
        <f>L189/RES_summary!L$19</f>
        <v>0</v>
      </c>
      <c r="M243" s="183">
        <f>M189/RES_summary!M$19</f>
        <v>0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5.5913642986021559</v>
      </c>
      <c r="E244" s="183">
        <f>E190/RES_summary!E$19</f>
        <v>5.5618640314264622</v>
      </c>
      <c r="F244" s="183">
        <f>F190/RES_summary!F$19</f>
        <v>5.6900038191769049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0.12600253416428073</v>
      </c>
      <c r="E245" s="182">
        <f>E191/RES_summary!E$19</f>
        <v>0.12447877642620662</v>
      </c>
      <c r="F245" s="182">
        <f>F191/RES_summary!F$19</f>
        <v>0.12655369022402813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5.4653617644378754</v>
      </c>
      <c r="E246" s="181">
        <f>E192/RES_summary!E$19</f>
        <v>5.4373852550002555</v>
      </c>
      <c r="F246" s="181">
        <f>F192/RES_summary!F$19</f>
        <v>5.5634501289528773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5.4171456409557788</v>
      </c>
      <c r="C247" s="180">
        <f>C193/RES_summary!C$19</f>
        <v>5.9670515234958872</v>
      </c>
      <c r="D247" s="180">
        <f>D193/RES_summary!D$19</f>
        <v>5.8751818394741662</v>
      </c>
      <c r="E247" s="180">
        <f>E193/RES_summary!E$19</f>
        <v>6.3032614510677432</v>
      </c>
      <c r="F247" s="180">
        <f>F193/RES_summary!F$19</f>
        <v>6.2594486437576879</v>
      </c>
      <c r="G247" s="180">
        <f>G193/RES_summary!G$19</f>
        <v>6.5352822269361122</v>
      </c>
      <c r="H247" s="180">
        <f>H193/RES_summary!H$19</f>
        <v>6.6025735410934461</v>
      </c>
      <c r="I247" s="180">
        <f>I193/RES_summary!I$19</f>
        <v>6.783469169556529</v>
      </c>
      <c r="J247" s="180">
        <f>J193/RES_summary!J$19</f>
        <v>6.9813030328146262</v>
      </c>
      <c r="K247" s="180">
        <f>K193/RES_summary!K$19</f>
        <v>5.6174245325096219</v>
      </c>
      <c r="L247" s="180">
        <f>L193/RES_summary!L$19</f>
        <v>7.1899511721217877</v>
      </c>
      <c r="M247" s="180">
        <f>M193/RES_summary!M$19</f>
        <v>7.1266178790730734</v>
      </c>
      <c r="N247" s="180">
        <f>N193/RES_summary!N$19</f>
        <v>7.1515568407440044</v>
      </c>
      <c r="O247" s="180">
        <f>O193/RES_summary!O$19</f>
        <v>7.1109347822040476</v>
      </c>
      <c r="P247" s="180">
        <f>P193/RES_summary!P$19</f>
        <v>7.1061761998015402</v>
      </c>
      <c r="Q247" s="180">
        <f>Q193/RES_summary!Q$19</f>
        <v>7.5214497273241276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5.5922173248873257</v>
      </c>
      <c r="E248" s="179">
        <f>E194/RES_summary!E$19</f>
        <v>5.5697760639187539</v>
      </c>
      <c r="F248" s="179">
        <f>F194/RES_summary!F$19</f>
        <v>5.6940061102956303</v>
      </c>
      <c r="G248" s="179">
        <f>G194/RES_summary!G$19</f>
        <v>6.0163337674093489</v>
      </c>
      <c r="H248" s="179">
        <f>H194/RES_summary!H$19</f>
        <v>5.9940164720232367</v>
      </c>
      <c r="I248" s="179">
        <f>I194/RES_summary!I$19</f>
        <v>6.0969268179774341</v>
      </c>
      <c r="J248" s="179">
        <f>J194/RES_summary!J$19</f>
        <v>6.2172940722210033</v>
      </c>
      <c r="K248" s="179">
        <f>K194/RES_summary!K$19</f>
        <v>5.0900192680470973</v>
      </c>
      <c r="L248" s="179">
        <f>L194/RES_summary!L$19</f>
        <v>6.4390436616488289</v>
      </c>
      <c r="M248" s="179">
        <f>M194/RES_summary!M$19</f>
        <v>6.4911827039868832</v>
      </c>
      <c r="N248" s="179">
        <f>N194/RES_summary!N$19</f>
        <v>6.5245693938669032</v>
      </c>
      <c r="O248" s="179">
        <f>O194/RES_summary!O$19</f>
        <v>6.6772171758834329</v>
      </c>
      <c r="P248" s="179">
        <f>P194/RES_summary!P$19</f>
        <v>6.7162643219112477</v>
      </c>
      <c r="Q248" s="179">
        <f>Q194/RES_summary!Q$19</f>
        <v>7.0591760101853058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0.12685556044945015</v>
      </c>
      <c r="E249" s="177">
        <f>E195/RES_summary!E$19</f>
        <v>0.13239080891849606</v>
      </c>
      <c r="F249" s="177">
        <f>F195/RES_summary!F$19</f>
        <v>0.13055598134275226</v>
      </c>
      <c r="G249" s="177">
        <f>G195/RES_summary!G$19</f>
        <v>0.135355833192879</v>
      </c>
      <c r="H249" s="177">
        <f>H195/RES_summary!H$19</f>
        <v>0.13577451134688942</v>
      </c>
      <c r="I249" s="177">
        <f>I195/RES_summary!I$19</f>
        <v>0.13898558810743836</v>
      </c>
      <c r="J249" s="177">
        <f>J195/RES_summary!J$19</f>
        <v>0.14249590479497337</v>
      </c>
      <c r="K249" s="177">
        <f>K195/RES_summary!K$19</f>
        <v>0.11381188866342999</v>
      </c>
      <c r="L249" s="177">
        <f>L195/RES_summary!L$19</f>
        <v>0.14606859261263996</v>
      </c>
      <c r="M249" s="177">
        <f>M195/RES_summary!M$19</f>
        <v>0.1441460855194121</v>
      </c>
      <c r="N249" s="177">
        <f>N195/RES_summary!N$19</f>
        <v>0.14457013461066512</v>
      </c>
      <c r="O249" s="177">
        <f>O195/RES_summary!O$19</f>
        <v>0.19396956349140679</v>
      </c>
      <c r="P249" s="177">
        <f>P195/RES_summary!P$19</f>
        <v>0.19363460588279652</v>
      </c>
      <c r="Q249" s="177">
        <f>Q195/RES_summary!Q$19</f>
        <v>0.50843020828914809</v>
      </c>
    </row>
    <row r="250" spans="1:17" ht="12" customHeight="1" x14ac:dyDescent="0.25">
      <c r="A250" s="148" t="s">
        <v>59</v>
      </c>
      <c r="B250" s="177">
        <f>B196/RES_summary!B$19</f>
        <v>0</v>
      </c>
      <c r="C250" s="177">
        <f>C196/RES_summary!C$19</f>
        <v>0</v>
      </c>
      <c r="D250" s="177">
        <f>D196/RES_summary!D$19</f>
        <v>5.4653617644378745</v>
      </c>
      <c r="E250" s="177">
        <f>E196/RES_summary!E$19</f>
        <v>5.4373852550002582</v>
      </c>
      <c r="F250" s="177">
        <f>F196/RES_summary!F$19</f>
        <v>5.5634501289528782</v>
      </c>
      <c r="G250" s="177">
        <f>G196/RES_summary!G$19</f>
        <v>5.8809779342164701</v>
      </c>
      <c r="H250" s="177">
        <f>H196/RES_summary!H$19</f>
        <v>5.8582419606763461</v>
      </c>
      <c r="I250" s="177">
        <f>I196/RES_summary!I$19</f>
        <v>5.9579412298699967</v>
      </c>
      <c r="J250" s="177">
        <f>J196/RES_summary!J$19</f>
        <v>6.0747981674260298</v>
      </c>
      <c r="K250" s="177">
        <f>K196/RES_summary!K$19</f>
        <v>4.9762073793836645</v>
      </c>
      <c r="L250" s="177">
        <f>L196/RES_summary!L$19</f>
        <v>6.2929750690361903</v>
      </c>
      <c r="M250" s="177">
        <f>M196/RES_summary!M$19</f>
        <v>6.3470366184674702</v>
      </c>
      <c r="N250" s="177">
        <f>N196/RES_summary!N$19</f>
        <v>6.3799992592562385</v>
      </c>
      <c r="O250" s="177">
        <f>O196/RES_summary!O$19</f>
        <v>6.4832476123920264</v>
      </c>
      <c r="P250" s="177">
        <f>P196/RES_summary!P$19</f>
        <v>6.522629716028451</v>
      </c>
      <c r="Q250" s="177">
        <f>Q196/RES_summary!Q$19</f>
        <v>6.5507458018961575</v>
      </c>
    </row>
    <row r="251" spans="1:17" ht="12" customHeight="1" x14ac:dyDescent="0.25">
      <c r="A251" s="158" t="s">
        <v>62</v>
      </c>
      <c r="B251" s="178">
        <f>B197/RES_summary!B$19</f>
        <v>4.2537666831163676</v>
      </c>
      <c r="C251" s="178">
        <f>C197/RES_summary!C$19</f>
        <v>4.3922105323445368</v>
      </c>
      <c r="D251" s="178">
        <f>D197/RES_summary!D$19</f>
        <v>4.6005859221044476</v>
      </c>
      <c r="E251" s="178">
        <f>E197/RES_summary!E$19</f>
        <v>4.4835228587172455</v>
      </c>
      <c r="F251" s="178">
        <f>F197/RES_summary!F$19</f>
        <v>5.0880795574324802</v>
      </c>
      <c r="G251" s="178">
        <f>G197/RES_summary!G$19</f>
        <v>5.0246031817599013</v>
      </c>
      <c r="H251" s="178">
        <f>H197/RES_summary!H$19</f>
        <v>5.1943711006773849</v>
      </c>
      <c r="I251" s="178">
        <f>I197/RES_summary!I$19</f>
        <v>5.0885591286450218</v>
      </c>
      <c r="J251" s="178">
        <f>J197/RES_summary!J$19</f>
        <v>5.1581138525598602</v>
      </c>
      <c r="K251" s="178">
        <f>K197/RES_summary!K$19</f>
        <v>5.0668523789384814</v>
      </c>
      <c r="L251" s="178">
        <f>L197/RES_summary!L$19</f>
        <v>5.4674004875343378</v>
      </c>
      <c r="M251" s="178">
        <f>M197/RES_summary!M$19</f>
        <v>5.443169698512631</v>
      </c>
      <c r="N251" s="178">
        <f>N197/RES_summary!N$19</f>
        <v>5.4791130320112496</v>
      </c>
      <c r="O251" s="178">
        <f>O197/RES_summary!O$19</f>
        <v>5.4129285421794462</v>
      </c>
      <c r="P251" s="178">
        <f>P197/RES_summary!P$19</f>
        <v>5.3959098605111278</v>
      </c>
      <c r="Q251" s="178">
        <f>Q197/RES_summary!Q$19</f>
        <v>5.9218763014371412</v>
      </c>
    </row>
    <row r="252" spans="1:17" ht="12" customHeight="1" x14ac:dyDescent="0.25">
      <c r="A252" s="23" t="s">
        <v>57</v>
      </c>
      <c r="B252" s="177">
        <f>B198/RES_summary!B$19</f>
        <v>4.2160412970685099</v>
      </c>
      <c r="C252" s="177">
        <f>C198/RES_summary!C$19</f>
        <v>4.5942388314418157</v>
      </c>
      <c r="D252" s="177">
        <f>D198/RES_summary!D$19</f>
        <v>4.9289713361128511</v>
      </c>
      <c r="E252" s="177">
        <f>E198/RES_summary!E$19</f>
        <v>4.5721241169854405</v>
      </c>
      <c r="F252" s="177">
        <f>F198/RES_summary!F$19</f>
        <v>5.290012621444772</v>
      </c>
      <c r="G252" s="177">
        <f>G198/RES_summary!G$19</f>
        <v>5.2435294010473985</v>
      </c>
      <c r="H252" s="177">
        <f>H198/RES_summary!H$19</f>
        <v>5.345469031364277</v>
      </c>
      <c r="I252" s="177">
        <f>I198/RES_summary!I$19</f>
        <v>5.1749282172670723</v>
      </c>
      <c r="J252" s="177">
        <f>J198/RES_summary!J$19</f>
        <v>5.1987153015480452</v>
      </c>
      <c r="K252" s="177">
        <f>K198/RES_summary!K$19</f>
        <v>5.1726894368791481</v>
      </c>
      <c r="L252" s="177">
        <f>L198/RES_summary!L$19</f>
        <v>5.548647049685699</v>
      </c>
      <c r="M252" s="177">
        <f>M198/RES_summary!M$19</f>
        <v>5.5374851310666724</v>
      </c>
      <c r="N252" s="177">
        <f>N198/RES_summary!N$19</f>
        <v>5.5263706813841722</v>
      </c>
      <c r="O252" s="177">
        <f>O198/RES_summary!O$19</f>
        <v>5.5122338567991189</v>
      </c>
      <c r="P252" s="177">
        <f>P198/RES_summary!P$19</f>
        <v>5.4655424858568704</v>
      </c>
      <c r="Q252" s="177">
        <f>Q198/RES_summary!Q$19</f>
        <v>5.8875091343852706</v>
      </c>
    </row>
    <row r="253" spans="1:17" ht="12" customHeight="1" x14ac:dyDescent="0.25">
      <c r="A253" s="29" t="s">
        <v>140</v>
      </c>
      <c r="B253" s="176">
        <f>B199/RES_summary!B$19</f>
        <v>4.256240478922785</v>
      </c>
      <c r="C253" s="176">
        <f>C199/RES_summary!C$19</f>
        <v>4.2898507040183338</v>
      </c>
      <c r="D253" s="176">
        <f>D199/RES_summary!D$19</f>
        <v>4.5333869654567271</v>
      </c>
      <c r="E253" s="176">
        <f>E199/RES_summary!E$19</f>
        <v>4.4659571384556642</v>
      </c>
      <c r="F253" s="176">
        <f>F199/RES_summary!F$19</f>
        <v>5.0349110732884821</v>
      </c>
      <c r="G253" s="176">
        <f>G199/RES_summary!G$19</f>
        <v>4.9620564290662461</v>
      </c>
      <c r="H253" s="176">
        <f>H199/RES_summary!H$19</f>
        <v>5.142001568204865</v>
      </c>
      <c r="I253" s="176">
        <f>I199/RES_summary!I$19</f>
        <v>5.0397145433661947</v>
      </c>
      <c r="J253" s="176">
        <f>J199/RES_summary!J$19</f>
        <v>5.1160802274753037</v>
      </c>
      <c r="K253" s="176">
        <f>K199/RES_summary!K$19</f>
        <v>4.9419616348771713</v>
      </c>
      <c r="L253" s="176">
        <f>L199/RES_summary!L$19</f>
        <v>5.4103680931164906</v>
      </c>
      <c r="M253" s="176">
        <f>M199/RES_summary!M$19</f>
        <v>5.3895748408510897</v>
      </c>
      <c r="N253" s="176">
        <f>N199/RES_summary!N$19</f>
        <v>5.4541008498455881</v>
      </c>
      <c r="O253" s="176">
        <f>O199/RES_summary!O$19</f>
        <v>5.3695024910745506</v>
      </c>
      <c r="P253" s="176">
        <f>P199/RES_summary!P$19</f>
        <v>5.3720147614403801</v>
      </c>
      <c r="Q253" s="176">
        <f>Q199/RES_summary!Q$19</f>
        <v>5.9320364968612038</v>
      </c>
    </row>
    <row r="255" spans="1:17" ht="12" customHeight="1" x14ac:dyDescent="0.25">
      <c r="A255" s="152" t="s">
        <v>195</v>
      </c>
      <c r="B255" s="184">
        <f>B201/RES_summary!B$19</f>
        <v>0.24141199028595756</v>
      </c>
      <c r="C255" s="184">
        <f>C201/RES_summary!C$19</f>
        <v>0.98626000282280235</v>
      </c>
      <c r="D255" s="184">
        <f>D201/RES_summary!D$19</f>
        <v>0.53389889679670011</v>
      </c>
      <c r="E255" s="184">
        <f>E201/RES_summary!E$19</f>
        <v>0.42815042665087982</v>
      </c>
      <c r="F255" s="184">
        <f>F201/RES_summary!F$19</f>
        <v>0.59779079220465092</v>
      </c>
      <c r="G255" s="184">
        <f>G201/RES_summary!G$19</f>
        <v>0.58859756698809595</v>
      </c>
      <c r="H255" s="184">
        <f>H201/RES_summary!H$19</f>
        <v>0.69170760168645995</v>
      </c>
      <c r="I255" s="184">
        <f>I201/RES_summary!I$19</f>
        <v>0.93326288639615673</v>
      </c>
      <c r="J255" s="184">
        <f>J201/RES_summary!J$19</f>
        <v>1.3111210186552933</v>
      </c>
      <c r="K255" s="184">
        <f>K201/RES_summary!K$19</f>
        <v>1.3785737779102942</v>
      </c>
      <c r="L255" s="184">
        <f>L201/RES_summary!L$19</f>
        <v>1.1228844195219587</v>
      </c>
      <c r="M255" s="184">
        <f>M201/RES_summary!M$19</f>
        <v>0.9838814519502892</v>
      </c>
      <c r="N255" s="184">
        <f>N201/RES_summary!N$19</f>
        <v>0.93784452508437088</v>
      </c>
      <c r="O255" s="184">
        <f>O201/RES_summary!O$19</f>
        <v>0.82215295903412666</v>
      </c>
      <c r="P255" s="184">
        <f>P201/RES_summary!P$19</f>
        <v>0.68418238712370061</v>
      </c>
      <c r="Q255" s="184">
        <f>Q201/RES_summary!Q$19</f>
        <v>0.65666973809817308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9.3018464863099032E-2</v>
      </c>
      <c r="C260" s="178">
        <f>C206/RES_summary!C$19</f>
        <v>0.18915654734364923</v>
      </c>
      <c r="D260" s="178">
        <f>D206/RES_summary!D$19</f>
        <v>0.10795724668781813</v>
      </c>
      <c r="E260" s="178">
        <f>E206/RES_summary!E$19</f>
        <v>4.445110280242822E-2</v>
      </c>
      <c r="F260" s="178">
        <f>F206/RES_summary!F$19</f>
        <v>4.0116047885183942E-2</v>
      </c>
      <c r="G260" s="178">
        <f>G206/RES_summary!G$19</f>
        <v>0</v>
      </c>
      <c r="H260" s="178">
        <f>H206/RES_summary!H$19</f>
        <v>0</v>
      </c>
      <c r="I260" s="178">
        <f>I206/RES_summary!I$19</f>
        <v>0</v>
      </c>
      <c r="J260" s="178">
        <f>J206/RES_summary!J$19</f>
        <v>0</v>
      </c>
      <c r="K260" s="178">
        <f>K206/RES_summary!K$19</f>
        <v>0</v>
      </c>
      <c r="L260" s="178">
        <f>L206/RES_summary!L$19</f>
        <v>0</v>
      </c>
      <c r="M260" s="178">
        <f>M206/RES_summary!M$19</f>
        <v>0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2.9188552767386251</v>
      </c>
      <c r="C261" s="183">
        <f>C207/RES_summary!C$19</f>
        <v>3.041937109845775</v>
      </c>
      <c r="D261" s="183">
        <f>D207/RES_summary!D$19</f>
        <v>2.97565041203723</v>
      </c>
      <c r="E261" s="183">
        <f>E207/RES_summary!E$19</f>
        <v>2.9396656568804573</v>
      </c>
      <c r="F261" s="183">
        <f>F207/RES_summary!F$19</f>
        <v>2.9847146527241031</v>
      </c>
      <c r="G261" s="183">
        <f>G207/RES_summary!G$19</f>
        <v>0</v>
      </c>
      <c r="H261" s="183">
        <f>H207/RES_summary!H$19</f>
        <v>0</v>
      </c>
      <c r="I261" s="183">
        <f>I207/RES_summary!I$19</f>
        <v>0</v>
      </c>
      <c r="J261" s="183">
        <f>J207/RES_summary!J$19</f>
        <v>0</v>
      </c>
      <c r="K261" s="183">
        <f>K207/RES_summary!K$19</f>
        <v>0</v>
      </c>
      <c r="L261" s="183">
        <f>L207/RES_summary!L$19</f>
        <v>0</v>
      </c>
      <c r="M261" s="183">
        <f>M207/RES_summary!M$19</f>
        <v>0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5.9513008240765865E-2</v>
      </c>
      <c r="E262" s="183">
        <f>E208/RES_summary!E$19</f>
        <v>5.8793313137612824E-2</v>
      </c>
      <c r="F262" s="183">
        <f>F208/RES_summary!F$19</f>
        <v>5.9694293054486945E-2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5.9513008240765865E-2</v>
      </c>
      <c r="E263" s="182">
        <f>E209/RES_summary!E$19</f>
        <v>5.8793313137612824E-2</v>
      </c>
      <c r="F263" s="182">
        <f>F209/RES_summary!F$19</f>
        <v>5.9694293054486945E-2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0.1483935254228585</v>
      </c>
      <c r="C269" s="178">
        <f>C215/RES_summary!C$19</f>
        <v>0.79710345547915307</v>
      </c>
      <c r="D269" s="178">
        <f>D215/RES_summary!D$19</f>
        <v>0.42594165010888202</v>
      </c>
      <c r="E269" s="178">
        <f>E215/RES_summary!E$19</f>
        <v>0.38369932384845162</v>
      </c>
      <c r="F269" s="178">
        <f>F215/RES_summary!F$19</f>
        <v>0.55767474431946706</v>
      </c>
      <c r="G269" s="178">
        <f>G215/RES_summary!G$19</f>
        <v>0.58859756698809595</v>
      </c>
      <c r="H269" s="178">
        <f>H215/RES_summary!H$19</f>
        <v>0.69170760168645995</v>
      </c>
      <c r="I269" s="178">
        <f>I215/RES_summary!I$19</f>
        <v>0.93326288639615673</v>
      </c>
      <c r="J269" s="178">
        <f>J215/RES_summary!J$19</f>
        <v>1.3111210186552933</v>
      </c>
      <c r="K269" s="178">
        <f>K215/RES_summary!K$19</f>
        <v>1.3785737779102942</v>
      </c>
      <c r="L269" s="178">
        <f>L215/RES_summary!L$19</f>
        <v>1.1228844195219587</v>
      </c>
      <c r="M269" s="178">
        <f>M215/RES_summary!M$19</f>
        <v>0.9838814519502892</v>
      </c>
      <c r="N269" s="178">
        <f>N215/RES_summary!N$19</f>
        <v>0.93784452508437088</v>
      </c>
      <c r="O269" s="178">
        <f>O215/RES_summary!O$19</f>
        <v>0.82215295903412666</v>
      </c>
      <c r="P269" s="178">
        <f>P215/RES_summary!P$19</f>
        <v>0.68418238712370061</v>
      </c>
      <c r="Q269" s="178">
        <f>Q215/RES_summary!Q$19</f>
        <v>0.65666973809817308</v>
      </c>
    </row>
    <row r="270" spans="1:17" ht="12" customHeight="1" x14ac:dyDescent="0.25">
      <c r="A270" s="23" t="s">
        <v>57</v>
      </c>
      <c r="B270" s="177">
        <f>B216/RES_summary!B$19</f>
        <v>2.4113947881214508</v>
      </c>
      <c r="C270" s="177">
        <f>C216/RES_summary!C$19</f>
        <v>2.3703520428235678</v>
      </c>
      <c r="D270" s="177">
        <f>D216/RES_summary!D$19</f>
        <v>2.5074177933724089</v>
      </c>
      <c r="E270" s="177">
        <f>E216/RES_summary!E$19</f>
        <v>2.3190735859548681</v>
      </c>
      <c r="F270" s="177">
        <f>F216/RES_summary!F$19</f>
        <v>2.6757146255713611</v>
      </c>
      <c r="G270" s="177">
        <f>G216/RES_summary!G$19</f>
        <v>2.6488074815403944</v>
      </c>
      <c r="H270" s="177">
        <f>H216/RES_summary!H$19</f>
        <v>2.6874402790797509</v>
      </c>
      <c r="I270" s="177">
        <f>I216/RES_summary!I$19</f>
        <v>2.5834983113196599</v>
      </c>
      <c r="J270" s="177">
        <f>J216/RES_summary!J$19</f>
        <v>2.5775693216313393</v>
      </c>
      <c r="K270" s="177">
        <f>K216/RES_summary!K$19</f>
        <v>2.546828430445184</v>
      </c>
      <c r="L270" s="177">
        <f>L216/RES_summary!L$19</f>
        <v>2.7225103814110043</v>
      </c>
      <c r="M270" s="177">
        <f>M216/RES_summary!M$19</f>
        <v>2.7153013823585885</v>
      </c>
      <c r="N270" s="177">
        <f>N216/RES_summary!N$19</f>
        <v>2.7097941870216258</v>
      </c>
      <c r="O270" s="177">
        <f>O216/RES_summary!O$19</f>
        <v>2.7022262372873067</v>
      </c>
      <c r="P270" s="177">
        <f>P216/RES_summary!P$19</f>
        <v>2.6779559090363634</v>
      </c>
      <c r="Q270" s="177">
        <f>Q216/RES_summary!Q$19</f>
        <v>2.8778749064242231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0.24646993478654045</v>
      </c>
      <c r="D275" s="168">
        <f t="shared" ref="D275:Q275" si="69">SUM(D276,D278,D280,D289)</f>
        <v>0.15975321820784205</v>
      </c>
      <c r="E275" s="168">
        <f t="shared" si="69"/>
        <v>0.50626358650733194</v>
      </c>
      <c r="F275" s="168">
        <f t="shared" si="69"/>
        <v>5.6654711913944451E-2</v>
      </c>
      <c r="G275" s="168">
        <f t="shared" si="69"/>
        <v>7.6133291573784859E-2</v>
      </c>
      <c r="H275" s="168">
        <f t="shared" si="69"/>
        <v>0.28112082433797286</v>
      </c>
      <c r="I275" s="168">
        <f t="shared" si="69"/>
        <v>0.25643905690015217</v>
      </c>
      <c r="J275" s="168">
        <f t="shared" si="69"/>
        <v>0.41516060917497971</v>
      </c>
      <c r="K275" s="168">
        <f t="shared" si="69"/>
        <v>6.0795608822673736E-2</v>
      </c>
      <c r="L275" s="168">
        <f t="shared" si="69"/>
        <v>0.11147632932922193</v>
      </c>
      <c r="M275" s="168">
        <f t="shared" si="69"/>
        <v>9.8614083789875254E-2</v>
      </c>
      <c r="N275" s="168">
        <f t="shared" si="69"/>
        <v>0.12286340095491953</v>
      </c>
      <c r="O275" s="168">
        <f t="shared" si="69"/>
        <v>0.20628880966850272</v>
      </c>
      <c r="P275" s="168">
        <f t="shared" si="69"/>
        <v>0.2711293877996237</v>
      </c>
      <c r="Q275" s="168">
        <f t="shared" si="69"/>
        <v>0.28584825372807088</v>
      </c>
    </row>
    <row r="276" spans="1:17" ht="12" customHeight="1" x14ac:dyDescent="0.25">
      <c r="A276" s="158" t="s">
        <v>65</v>
      </c>
      <c r="B276" s="157"/>
      <c r="C276" s="157">
        <f>C277</f>
        <v>3.1302726687694842E-2</v>
      </c>
      <c r="D276" s="157">
        <f t="shared" ref="D276:Q276" si="70">D277</f>
        <v>2.7467409650459976E-2</v>
      </c>
      <c r="E276" s="157">
        <f t="shared" si="70"/>
        <v>9.8786105323589793E-2</v>
      </c>
      <c r="F276" s="157">
        <f t="shared" si="70"/>
        <v>9.4451020709946584E-3</v>
      </c>
      <c r="G276" s="157">
        <f t="shared" si="70"/>
        <v>1.1771461760676264E-2</v>
      </c>
      <c r="H276" s="157">
        <f t="shared" si="70"/>
        <v>4.2334601019893121E-2</v>
      </c>
      <c r="I276" s="157">
        <f t="shared" si="70"/>
        <v>3.3823096217354694E-2</v>
      </c>
      <c r="J276" s="157">
        <f t="shared" si="70"/>
        <v>3.704695258457754E-2</v>
      </c>
      <c r="K276" s="157">
        <f t="shared" si="70"/>
        <v>2.4740986830850947E-3</v>
      </c>
      <c r="L276" s="157">
        <f t="shared" si="70"/>
        <v>1.3597755452523638E-2</v>
      </c>
      <c r="M276" s="157">
        <f t="shared" si="70"/>
        <v>1.044740477711769E-2</v>
      </c>
      <c r="N276" s="157">
        <f t="shared" si="70"/>
        <v>1.4041841064098842E-2</v>
      </c>
      <c r="O276" s="157">
        <f t="shared" si="70"/>
        <v>2.1758608136138918E-2</v>
      </c>
      <c r="P276" s="157">
        <f t="shared" si="70"/>
        <v>2.640114577248499E-2</v>
      </c>
      <c r="Q276" s="157">
        <f t="shared" si="70"/>
        <v>3.2720061204647946E-2</v>
      </c>
    </row>
    <row r="277" spans="1:17" ht="12" customHeight="1" x14ac:dyDescent="0.25">
      <c r="A277" s="23" t="s">
        <v>60</v>
      </c>
      <c r="B277" s="156"/>
      <c r="C277" s="156">
        <f>RES_hhdet_in_fec!C$145</f>
        <v>3.1302726687694842E-2</v>
      </c>
      <c r="D277" s="156">
        <f>RES_hhdet_in_fec!D$145</f>
        <v>2.7467409650459976E-2</v>
      </c>
      <c r="E277" s="156">
        <f>RES_hhdet_in_fec!E$145</f>
        <v>9.8786105323589793E-2</v>
      </c>
      <c r="F277" s="156">
        <f>RES_hhdet_in_fec!F$145</f>
        <v>9.4451020709946584E-3</v>
      </c>
      <c r="G277" s="156">
        <f>RES_hhdet_in_fec!G$145</f>
        <v>1.1771461760676264E-2</v>
      </c>
      <c r="H277" s="156">
        <f>RES_hhdet_in_fec!H$145</f>
        <v>4.2334601019893121E-2</v>
      </c>
      <c r="I277" s="156">
        <f>RES_hhdet_in_fec!I$145</f>
        <v>3.3823096217354694E-2</v>
      </c>
      <c r="J277" s="156">
        <f>RES_hhdet_in_fec!J$145</f>
        <v>3.704695258457754E-2</v>
      </c>
      <c r="K277" s="156">
        <f>RES_hhdet_in_fec!K$145</f>
        <v>2.4740986830850947E-3</v>
      </c>
      <c r="L277" s="156">
        <f>RES_hhdet_in_fec!L$145</f>
        <v>1.3597755452523638E-2</v>
      </c>
      <c r="M277" s="156">
        <f>RES_hhdet_in_fec!M$145</f>
        <v>1.044740477711769E-2</v>
      </c>
      <c r="N277" s="156">
        <f>RES_hhdet_in_fec!N$145</f>
        <v>1.4041841064098842E-2</v>
      </c>
      <c r="O277" s="156">
        <f>RES_hhdet_in_fec!O$145</f>
        <v>2.1758608136138918E-2</v>
      </c>
      <c r="P277" s="156">
        <f>RES_hhdet_in_fec!P$145</f>
        <v>2.640114577248499E-2</v>
      </c>
      <c r="Q277" s="156">
        <f>RES_hhdet_in_fec!Q$145</f>
        <v>3.2720061204647946E-2</v>
      </c>
    </row>
    <row r="278" spans="1:17" ht="12" customHeight="1" x14ac:dyDescent="0.25">
      <c r="A278" s="158" t="s">
        <v>112</v>
      </c>
      <c r="B278" s="157"/>
      <c r="C278" s="157">
        <f>C279</f>
        <v>9.8677893781677906E-2</v>
      </c>
      <c r="D278" s="157">
        <f t="shared" ref="D278:Q278" si="71">D279</f>
        <v>6.2675104816375032E-2</v>
      </c>
      <c r="E278" s="157">
        <f t="shared" si="71"/>
        <v>0.17841440459990102</v>
      </c>
      <c r="F278" s="157">
        <f t="shared" si="71"/>
        <v>2.1668748284376597E-2</v>
      </c>
      <c r="G278" s="157">
        <f t="shared" si="71"/>
        <v>2.8560560628942883E-2</v>
      </c>
      <c r="H278" s="157">
        <f t="shared" si="71"/>
        <v>9.6504238232160255E-2</v>
      </c>
      <c r="I278" s="157">
        <f t="shared" si="71"/>
        <v>9.0489287967227369E-2</v>
      </c>
      <c r="J278" s="157">
        <f t="shared" si="71"/>
        <v>0.14097440801843489</v>
      </c>
      <c r="K278" s="157">
        <f t="shared" si="71"/>
        <v>2.8048536151881156E-2</v>
      </c>
      <c r="L278" s="157">
        <f t="shared" si="71"/>
        <v>4.0553462638606499E-2</v>
      </c>
      <c r="M278" s="157">
        <f t="shared" si="71"/>
        <v>3.3441719779801281E-2</v>
      </c>
      <c r="N278" s="157">
        <f t="shared" si="71"/>
        <v>4.0160201555296177E-2</v>
      </c>
      <c r="O278" s="157">
        <f t="shared" si="71"/>
        <v>6.575490068954537E-2</v>
      </c>
      <c r="P278" s="157">
        <f t="shared" si="71"/>
        <v>8.4448089913189334E-2</v>
      </c>
      <c r="Q278" s="157">
        <f t="shared" si="71"/>
        <v>7.8681028854781482E-2</v>
      </c>
    </row>
    <row r="279" spans="1:17" ht="12" customHeight="1" x14ac:dyDescent="0.25">
      <c r="A279" s="23" t="s">
        <v>60</v>
      </c>
      <c r="B279" s="156"/>
      <c r="C279" s="156">
        <f>RES_hhdet_in_fec!C$147</f>
        <v>9.8677893781677906E-2</v>
      </c>
      <c r="D279" s="156">
        <f>RES_hhdet_in_fec!D$147</f>
        <v>6.2675104816375032E-2</v>
      </c>
      <c r="E279" s="156">
        <f>RES_hhdet_in_fec!E$147</f>
        <v>0.17841440459990102</v>
      </c>
      <c r="F279" s="156">
        <f>RES_hhdet_in_fec!F$147</f>
        <v>2.1668748284376597E-2</v>
      </c>
      <c r="G279" s="156">
        <f>RES_hhdet_in_fec!G$147</f>
        <v>2.8560560628942883E-2</v>
      </c>
      <c r="H279" s="156">
        <f>RES_hhdet_in_fec!H$147</f>
        <v>9.6504238232160255E-2</v>
      </c>
      <c r="I279" s="156">
        <f>RES_hhdet_in_fec!I$147</f>
        <v>9.0489287967227369E-2</v>
      </c>
      <c r="J279" s="156">
        <f>RES_hhdet_in_fec!J$147</f>
        <v>0.14097440801843489</v>
      </c>
      <c r="K279" s="156">
        <f>RES_hhdet_in_fec!K$147</f>
        <v>2.8048536151881156E-2</v>
      </c>
      <c r="L279" s="156">
        <f>RES_hhdet_in_fec!L$147</f>
        <v>4.0553462638606499E-2</v>
      </c>
      <c r="M279" s="156">
        <f>RES_hhdet_in_fec!M$147</f>
        <v>3.3441719779801281E-2</v>
      </c>
      <c r="N279" s="156">
        <f>RES_hhdet_in_fec!N$147</f>
        <v>4.0160201555296177E-2</v>
      </c>
      <c r="O279" s="156">
        <f>RES_hhdet_in_fec!O$147</f>
        <v>6.575490068954537E-2</v>
      </c>
      <c r="P279" s="156">
        <f>RES_hhdet_in_fec!P$147</f>
        <v>8.4448089913189334E-2</v>
      </c>
      <c r="Q279" s="156">
        <f>RES_hhdet_in_fec!Q$147</f>
        <v>7.8681028854781482E-2</v>
      </c>
    </row>
    <row r="280" spans="1:17" ht="12" customHeight="1" x14ac:dyDescent="0.25">
      <c r="A280" s="158" t="s">
        <v>63</v>
      </c>
      <c r="B280" s="157"/>
      <c r="C280" s="157">
        <f>SUM(C281:C282,C285:C286)</f>
        <v>7.5514721890057437E-2</v>
      </c>
      <c r="D280" s="157">
        <f t="shared" ref="D280:Q280" si="72">SUM(D281:D282,D285:D286)</f>
        <v>4.1168223407456107E-2</v>
      </c>
      <c r="E280" s="157">
        <f t="shared" si="72"/>
        <v>0.14473260916092154</v>
      </c>
      <c r="F280" s="157">
        <f t="shared" si="72"/>
        <v>1.3720276560528263E-2</v>
      </c>
      <c r="G280" s="157">
        <f t="shared" si="72"/>
        <v>2.0180522845633105E-2</v>
      </c>
      <c r="H280" s="157">
        <f t="shared" si="72"/>
        <v>8.5057925772563353E-2</v>
      </c>
      <c r="I280" s="157">
        <f t="shared" si="72"/>
        <v>7.689729606479806E-2</v>
      </c>
      <c r="J280" s="157">
        <f t="shared" si="72"/>
        <v>0.14398715453031094</v>
      </c>
      <c r="K280" s="157">
        <f t="shared" si="72"/>
        <v>1.4108226228789895E-2</v>
      </c>
      <c r="L280" s="157">
        <f t="shared" si="72"/>
        <v>2.8821509278671602E-2</v>
      </c>
      <c r="M280" s="157">
        <f t="shared" si="72"/>
        <v>2.9015227052843033E-2</v>
      </c>
      <c r="N280" s="157">
        <f t="shared" si="72"/>
        <v>3.6713394915252176E-2</v>
      </c>
      <c r="O280" s="157">
        <f t="shared" si="72"/>
        <v>6.4760593682413034E-2</v>
      </c>
      <c r="P280" s="157">
        <f t="shared" si="72"/>
        <v>8.7623054281450952E-2</v>
      </c>
      <c r="Q280" s="157">
        <f t="shared" si="72"/>
        <v>9.5124636688703967E-2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7.5514721890057437E-2</v>
      </c>
      <c r="D285" s="162">
        <f>RES_hhdet_in_fec!D$153</f>
        <v>2.9972934522155718E-2</v>
      </c>
      <c r="E285" s="162">
        <f>RES_hhdet_in_fec!E$153</f>
        <v>0.12891809126246795</v>
      </c>
      <c r="F285" s="162">
        <f>RES_hhdet_in_fec!F$153</f>
        <v>6.0075970308619943E-3</v>
      </c>
      <c r="G285" s="162">
        <f>RES_hhdet_in_fec!G$153</f>
        <v>1.0426077647546198E-2</v>
      </c>
      <c r="H285" s="162">
        <f>RES_hhdet_in_fec!H$153</f>
        <v>6.9598611534869265E-2</v>
      </c>
      <c r="I285" s="162">
        <f>RES_hhdet_in_fec!I$153</f>
        <v>4.8908107071985452E-2</v>
      </c>
      <c r="J285" s="162">
        <f>RES_hhdet_in_fec!J$153</f>
        <v>0.11455195401221031</v>
      </c>
      <c r="K285" s="162">
        <f>RES_hhdet_in_fec!K$153</f>
        <v>0</v>
      </c>
      <c r="L285" s="162">
        <f>RES_hhdet_in_fec!L$153</f>
        <v>0</v>
      </c>
      <c r="M285" s="162">
        <f>RES_hhdet_in_fec!M$153</f>
        <v>6.5128116522334117E-3</v>
      </c>
      <c r="N285" s="162">
        <f>RES_hhdet_in_fec!N$153</f>
        <v>1.0223515521029538E-2</v>
      </c>
      <c r="O285" s="162">
        <f>RES_hhdet_in_fec!O$153</f>
        <v>1.8384464930757159E-2</v>
      </c>
      <c r="P285" s="162">
        <f>RES_hhdet_in_fec!P$153</f>
        <v>2.5155829569276145E-2</v>
      </c>
      <c r="Q285" s="162">
        <f>RES_hhdet_in_fec!Q$153</f>
        <v>2.9383884657905718E-2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4">SUM(D287:D288)</f>
        <v>1.1195288885300391E-2</v>
      </c>
      <c r="E286" s="160">
        <f t="shared" si="74"/>
        <v>1.5814517898453596E-2</v>
      </c>
      <c r="F286" s="160">
        <f t="shared" si="74"/>
        <v>7.7126795296662692E-3</v>
      </c>
      <c r="G286" s="160">
        <f t="shared" si="74"/>
        <v>9.754445198086905E-3</v>
      </c>
      <c r="H286" s="160">
        <f t="shared" si="74"/>
        <v>1.5459314237694095E-2</v>
      </c>
      <c r="I286" s="160">
        <f t="shared" si="74"/>
        <v>2.7989188992812601E-2</v>
      </c>
      <c r="J286" s="160">
        <f t="shared" si="74"/>
        <v>2.943520051810062E-2</v>
      </c>
      <c r="K286" s="160">
        <f t="shared" si="74"/>
        <v>1.4108226228789895E-2</v>
      </c>
      <c r="L286" s="160">
        <f t="shared" si="74"/>
        <v>2.8821509278671602E-2</v>
      </c>
      <c r="M286" s="160">
        <f t="shared" si="74"/>
        <v>2.250241540060962E-2</v>
      </c>
      <c r="N286" s="160">
        <f t="shared" si="74"/>
        <v>2.6489879394222642E-2</v>
      </c>
      <c r="O286" s="160">
        <f t="shared" si="74"/>
        <v>4.6376128751655879E-2</v>
      </c>
      <c r="P286" s="160">
        <f t="shared" si="74"/>
        <v>6.24672247121748E-2</v>
      </c>
      <c r="Q286" s="160">
        <f t="shared" si="74"/>
        <v>6.5740752030798252E-2</v>
      </c>
    </row>
    <row r="287" spans="1:17" ht="12" customHeight="1" x14ac:dyDescent="0.25">
      <c r="A287" s="148" t="s">
        <v>60</v>
      </c>
      <c r="B287" s="156"/>
      <c r="C287" s="156">
        <f>RES_hhdet_in_fec!C$155</f>
        <v>0</v>
      </c>
      <c r="D287" s="156">
        <f>RES_hhdet_in_fec!D$155</f>
        <v>4.073758663791851E-4</v>
      </c>
      <c r="E287" s="156">
        <f>RES_hhdet_in_fec!E$155</f>
        <v>5.9988432908002806E-4</v>
      </c>
      <c r="F287" s="156">
        <f>RES_hhdet_in_fec!F$155</f>
        <v>2.8181203414919415E-4</v>
      </c>
      <c r="G287" s="156">
        <f>RES_hhdet_in_fec!G$155</f>
        <v>3.4881714319947183E-4</v>
      </c>
      <c r="H287" s="156">
        <f>RES_hhdet_in_fec!H$155</f>
        <v>5.5381623683390334E-4</v>
      </c>
      <c r="I287" s="156">
        <f>RES_hhdet_in_fec!I$155</f>
        <v>1.003306802032967E-3</v>
      </c>
      <c r="J287" s="156">
        <f>RES_hhdet_in_fec!J$155</f>
        <v>1.0553648137096028E-3</v>
      </c>
      <c r="K287" s="156">
        <f>RES_hhdet_in_fec!K$155</f>
        <v>4.9196888639442353E-4</v>
      </c>
      <c r="L287" s="156">
        <f>RES_hhdet_in_fec!L$155</f>
        <v>1.0113750280252331E-3</v>
      </c>
      <c r="M287" s="156">
        <f>RES_hhdet_in_fec!M$155</f>
        <v>7.6989637637383005E-4</v>
      </c>
      <c r="N287" s="156">
        <f>RES_hhdet_in_fec!N$155</f>
        <v>9.0329079997255419E-4</v>
      </c>
      <c r="O287" s="156">
        <f>RES_hhdet_in_fec!O$155</f>
        <v>2.0612127232305195E-3</v>
      </c>
      <c r="P287" s="156">
        <f>RES_hhdet_in_fec!P$155</f>
        <v>2.7466562215314231E-3</v>
      </c>
      <c r="Q287" s="156">
        <f>RES_hhdet_in_fec!Q$155</f>
        <v>7.0328687851389403E-3</v>
      </c>
    </row>
    <row r="288" spans="1:17" ht="12" customHeight="1" x14ac:dyDescent="0.25">
      <c r="A288" s="148" t="s">
        <v>59</v>
      </c>
      <c r="B288" s="156"/>
      <c r="C288" s="156">
        <f>RES_hhdet_in_fec!C$156</f>
        <v>0</v>
      </c>
      <c r="D288" s="156">
        <f>RES_hhdet_in_fec!D$156</f>
        <v>1.0787913018921206E-2</v>
      </c>
      <c r="E288" s="156">
        <f>RES_hhdet_in_fec!E$156</f>
        <v>1.5214633569373567E-2</v>
      </c>
      <c r="F288" s="156">
        <f>RES_hhdet_in_fec!F$156</f>
        <v>7.4308674955170751E-3</v>
      </c>
      <c r="G288" s="156">
        <f>RES_hhdet_in_fec!G$156</f>
        <v>9.4056280548874324E-3</v>
      </c>
      <c r="H288" s="156">
        <f>RES_hhdet_in_fec!H$156</f>
        <v>1.4905498000860192E-2</v>
      </c>
      <c r="I288" s="156">
        <f>RES_hhdet_in_fec!I$156</f>
        <v>2.6985882190779634E-2</v>
      </c>
      <c r="J288" s="156">
        <f>RES_hhdet_in_fec!J$156</f>
        <v>2.8379835704391017E-2</v>
      </c>
      <c r="K288" s="156">
        <f>RES_hhdet_in_fec!K$156</f>
        <v>1.3616257342395471E-2</v>
      </c>
      <c r="L288" s="156">
        <f>RES_hhdet_in_fec!L$156</f>
        <v>2.7810134250646368E-2</v>
      </c>
      <c r="M288" s="156">
        <f>RES_hhdet_in_fec!M$156</f>
        <v>2.1732519024235789E-2</v>
      </c>
      <c r="N288" s="156">
        <f>RES_hhdet_in_fec!N$156</f>
        <v>2.5586588594250087E-2</v>
      </c>
      <c r="O288" s="156">
        <f>RES_hhdet_in_fec!O$156</f>
        <v>4.4314916028425362E-2</v>
      </c>
      <c r="P288" s="156">
        <f>RES_hhdet_in_fec!P$156</f>
        <v>5.9720568490643375E-2</v>
      </c>
      <c r="Q288" s="156">
        <f>RES_hhdet_in_fec!Q$156</f>
        <v>5.8707883245659308E-2</v>
      </c>
    </row>
    <row r="289" spans="1:17" ht="12" customHeight="1" x14ac:dyDescent="0.25">
      <c r="A289" s="158" t="s">
        <v>62</v>
      </c>
      <c r="B289" s="157"/>
      <c r="C289" s="157">
        <f>SUM(C290:C291)</f>
        <v>4.0974592427110268E-2</v>
      </c>
      <c r="D289" s="157">
        <f t="shared" ref="D289:Q289" si="75">SUM(D290:D291)</f>
        <v>2.8442480333550926E-2</v>
      </c>
      <c r="E289" s="157">
        <f t="shared" si="75"/>
        <v>8.4330467422919553E-2</v>
      </c>
      <c r="F289" s="157">
        <f t="shared" si="75"/>
        <v>1.1820584998044935E-2</v>
      </c>
      <c r="G289" s="157">
        <f t="shared" si="75"/>
        <v>1.5620746338532604E-2</v>
      </c>
      <c r="H289" s="157">
        <f t="shared" si="75"/>
        <v>5.7224059313356161E-2</v>
      </c>
      <c r="I289" s="157">
        <f t="shared" si="75"/>
        <v>5.5229376650772058E-2</v>
      </c>
      <c r="J289" s="157">
        <f t="shared" si="75"/>
        <v>9.3152094041656322E-2</v>
      </c>
      <c r="K289" s="157">
        <f t="shared" si="75"/>
        <v>1.6164747758917585E-2</v>
      </c>
      <c r="L289" s="157">
        <f t="shared" si="75"/>
        <v>2.8503601959420182E-2</v>
      </c>
      <c r="M289" s="157">
        <f t="shared" si="75"/>
        <v>2.570973218011326E-2</v>
      </c>
      <c r="N289" s="157">
        <f t="shared" si="75"/>
        <v>3.1947963420272327E-2</v>
      </c>
      <c r="O289" s="157">
        <f t="shared" si="75"/>
        <v>5.4014707160405413E-2</v>
      </c>
      <c r="P289" s="157">
        <f t="shared" si="75"/>
        <v>7.2657097832498407E-2</v>
      </c>
      <c r="Q289" s="157">
        <f t="shared" si="75"/>
        <v>7.9322526979937455E-2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4.0974592427110268E-2</v>
      </c>
      <c r="D291" s="57">
        <f>RES_hhdet_in_fec!D$159</f>
        <v>2.8442480333550926E-2</v>
      </c>
      <c r="E291" s="57">
        <f>RES_hhdet_in_fec!E$159</f>
        <v>8.4330467422919553E-2</v>
      </c>
      <c r="F291" s="57">
        <f>RES_hhdet_in_fec!F$159</f>
        <v>1.1820584998044935E-2</v>
      </c>
      <c r="G291" s="57">
        <f>RES_hhdet_in_fec!G$159</f>
        <v>1.5620746338532604E-2</v>
      </c>
      <c r="H291" s="57">
        <f>RES_hhdet_in_fec!H$159</f>
        <v>5.7224059313356161E-2</v>
      </c>
      <c r="I291" s="57">
        <f>RES_hhdet_in_fec!I$159</f>
        <v>5.5229376650772058E-2</v>
      </c>
      <c r="J291" s="57">
        <f>RES_hhdet_in_fec!J$159</f>
        <v>9.3152094041656322E-2</v>
      </c>
      <c r="K291" s="57">
        <f>RES_hhdet_in_fec!K$159</f>
        <v>1.6164747758917585E-2</v>
      </c>
      <c r="L291" s="57">
        <f>RES_hhdet_in_fec!L$159</f>
        <v>2.8503601959420182E-2</v>
      </c>
      <c r="M291" s="57">
        <f>RES_hhdet_in_fec!M$159</f>
        <v>2.570973218011326E-2</v>
      </c>
      <c r="N291" s="57">
        <f>RES_hhdet_in_fec!N$159</f>
        <v>3.1947963420272327E-2</v>
      </c>
      <c r="O291" s="57">
        <f>RES_hhdet_in_fec!O$159</f>
        <v>5.4014707160405413E-2</v>
      </c>
      <c r="P291" s="57">
        <f>RES_hhdet_in_fec!P$159</f>
        <v>7.2657097832498407E-2</v>
      </c>
      <c r="Q291" s="57">
        <f>RES_hhdet_in_fec!Q$159</f>
        <v>7.9322526979937455E-2</v>
      </c>
    </row>
    <row r="293" spans="1:17" ht="12" customHeight="1" x14ac:dyDescent="0.25">
      <c r="A293" s="152" t="s">
        <v>192</v>
      </c>
      <c r="B293" s="168"/>
      <c r="C293" s="168">
        <f>SUM(C294,C296,C298,C307)</f>
        <v>0.28000934015477108</v>
      </c>
      <c r="D293" s="168">
        <f t="shared" ref="D293:Q293" si="76">SUM(D294,D296,D298,D307)</f>
        <v>0.19145832275413333</v>
      </c>
      <c r="E293" s="168">
        <f t="shared" si="76"/>
        <v>0.60279286644971597</v>
      </c>
      <c r="F293" s="168">
        <f t="shared" si="76"/>
        <v>7.2788178970840681E-2</v>
      </c>
      <c r="G293" s="168">
        <f t="shared" si="76"/>
        <v>9.9492938882719179E-2</v>
      </c>
      <c r="H293" s="168">
        <f t="shared" si="76"/>
        <v>0.36552694294815169</v>
      </c>
      <c r="I293" s="168">
        <f t="shared" si="76"/>
        <v>0.35326777369833556</v>
      </c>
      <c r="J293" s="168">
        <f t="shared" si="76"/>
        <v>0.57507448192078503</v>
      </c>
      <c r="K293" s="168">
        <f t="shared" si="76"/>
        <v>9.9598716687772967E-2</v>
      </c>
      <c r="L293" s="168">
        <f t="shared" si="76"/>
        <v>0.18123863394682177</v>
      </c>
      <c r="M293" s="168">
        <f t="shared" si="76"/>
        <v>0.16241783932693879</v>
      </c>
      <c r="N293" s="168">
        <f t="shared" si="76"/>
        <v>0.20975642910102035</v>
      </c>
      <c r="O293" s="168">
        <f t="shared" si="76"/>
        <v>0.36286961349632801</v>
      </c>
      <c r="P293" s="168">
        <f t="shared" si="76"/>
        <v>0.48962894639447402</v>
      </c>
      <c r="Q293" s="168">
        <f t="shared" si="76"/>
        <v>0.51331052831915813</v>
      </c>
    </row>
    <row r="294" spans="1:17" ht="12" customHeight="1" x14ac:dyDescent="0.25">
      <c r="A294" s="158" t="s">
        <v>65</v>
      </c>
      <c r="B294" s="157"/>
      <c r="C294" s="157">
        <f>C295</f>
        <v>3.2314927710581962E-2</v>
      </c>
      <c r="D294" s="157">
        <f t="shared" ref="D294:Q294" si="77">D295</f>
        <v>2.8757631109898523E-2</v>
      </c>
      <c r="E294" s="157">
        <f t="shared" si="77"/>
        <v>0.1128069556957505</v>
      </c>
      <c r="F294" s="157">
        <f t="shared" si="77"/>
        <v>1.0912319996741303E-2</v>
      </c>
      <c r="G294" s="157">
        <f t="shared" si="77"/>
        <v>1.4644145905106758E-2</v>
      </c>
      <c r="H294" s="157">
        <f t="shared" si="77"/>
        <v>6.0018541135888524E-2</v>
      </c>
      <c r="I294" s="157">
        <f t="shared" si="77"/>
        <v>5.0647924768760198E-2</v>
      </c>
      <c r="J294" s="157">
        <f t="shared" si="77"/>
        <v>6.4078176773547435E-2</v>
      </c>
      <c r="K294" s="157">
        <f t="shared" si="77"/>
        <v>4.085186755871455E-3</v>
      </c>
      <c r="L294" s="157">
        <f t="shared" si="77"/>
        <v>2.1857814215808985E-2</v>
      </c>
      <c r="M294" s="157">
        <f t="shared" si="77"/>
        <v>1.9146525459185319E-2</v>
      </c>
      <c r="N294" s="157">
        <f t="shared" si="77"/>
        <v>2.8505546602594418E-2</v>
      </c>
      <c r="O294" s="157">
        <f t="shared" si="77"/>
        <v>4.7781812720507105E-2</v>
      </c>
      <c r="P294" s="157">
        <f t="shared" si="77"/>
        <v>6.1883326514372561E-2</v>
      </c>
      <c r="Q294" s="157">
        <f t="shared" si="77"/>
        <v>8.1360435634666578E-2</v>
      </c>
    </row>
    <row r="295" spans="1:17" ht="12" customHeight="1" x14ac:dyDescent="0.25">
      <c r="A295" s="23" t="s">
        <v>60</v>
      </c>
      <c r="B295" s="156"/>
      <c r="C295" s="156">
        <f>RES_hhdet_in_tes!C$145</f>
        <v>3.2314927710581962E-2</v>
      </c>
      <c r="D295" s="156">
        <f>RES_hhdet_in_tes!D$145</f>
        <v>2.8757631109898523E-2</v>
      </c>
      <c r="E295" s="156">
        <f>RES_hhdet_in_tes!E$145</f>
        <v>0.1128069556957505</v>
      </c>
      <c r="F295" s="156">
        <f>RES_hhdet_in_tes!F$145</f>
        <v>1.0912319996741303E-2</v>
      </c>
      <c r="G295" s="156">
        <f>RES_hhdet_in_tes!G$145</f>
        <v>1.4644145905106758E-2</v>
      </c>
      <c r="H295" s="156">
        <f>RES_hhdet_in_tes!H$145</f>
        <v>6.0018541135888524E-2</v>
      </c>
      <c r="I295" s="156">
        <f>RES_hhdet_in_tes!I$145</f>
        <v>5.0647924768760198E-2</v>
      </c>
      <c r="J295" s="156">
        <f>RES_hhdet_in_tes!J$145</f>
        <v>6.4078176773547435E-2</v>
      </c>
      <c r="K295" s="156">
        <f>RES_hhdet_in_tes!K$145</f>
        <v>4.085186755871455E-3</v>
      </c>
      <c r="L295" s="156">
        <f>RES_hhdet_in_tes!L$145</f>
        <v>2.1857814215808985E-2</v>
      </c>
      <c r="M295" s="156">
        <f>RES_hhdet_in_tes!M$145</f>
        <v>1.9146525459185319E-2</v>
      </c>
      <c r="N295" s="156">
        <f>RES_hhdet_in_tes!N$145</f>
        <v>2.8505546602594418E-2</v>
      </c>
      <c r="O295" s="156">
        <f>RES_hhdet_in_tes!O$145</f>
        <v>4.7781812720507105E-2</v>
      </c>
      <c r="P295" s="156">
        <f>RES_hhdet_in_tes!P$145</f>
        <v>6.1883326514372561E-2</v>
      </c>
      <c r="Q295" s="156">
        <f>RES_hhdet_in_tes!Q$145</f>
        <v>8.1360435634666578E-2</v>
      </c>
    </row>
    <row r="296" spans="1:17" ht="12" customHeight="1" x14ac:dyDescent="0.25">
      <c r="A296" s="158" t="s">
        <v>112</v>
      </c>
      <c r="B296" s="157"/>
      <c r="C296" s="157">
        <f>C297</f>
        <v>0.16782308654277295</v>
      </c>
      <c r="D296" s="157">
        <f t="shared" ref="D296:Q296" si="78">D297</f>
        <v>0.10973228649479559</v>
      </c>
      <c r="E296" s="157">
        <f t="shared" si="78"/>
        <v>0.32450694054423695</v>
      </c>
      <c r="F296" s="157">
        <f t="shared" si="78"/>
        <v>4.0724293565104583E-2</v>
      </c>
      <c r="G296" s="157">
        <f t="shared" si="78"/>
        <v>5.5659471010592786E-2</v>
      </c>
      <c r="H296" s="157">
        <f t="shared" si="78"/>
        <v>0.19831956852998539</v>
      </c>
      <c r="I296" s="157">
        <f t="shared" si="78"/>
        <v>0.19762751967182618</v>
      </c>
      <c r="J296" s="157">
        <f t="shared" si="78"/>
        <v>0.33064138877694565</v>
      </c>
      <c r="K296" s="157">
        <f t="shared" si="78"/>
        <v>6.8039162470612466E-2</v>
      </c>
      <c r="L296" s="157">
        <f t="shared" si="78"/>
        <v>0.10698525208530536</v>
      </c>
      <c r="M296" s="157">
        <f t="shared" si="78"/>
        <v>9.5201863877450763E-2</v>
      </c>
      <c r="N296" s="157">
        <f t="shared" si="78"/>
        <v>0.1215271839621236</v>
      </c>
      <c r="O296" s="157">
        <f t="shared" si="78"/>
        <v>0.21201658003728668</v>
      </c>
      <c r="P296" s="157">
        <f t="shared" si="78"/>
        <v>0.2885727169640287</v>
      </c>
      <c r="Q296" s="157">
        <f t="shared" si="78"/>
        <v>0.28366449524402271</v>
      </c>
    </row>
    <row r="297" spans="1:17" ht="12" customHeight="1" x14ac:dyDescent="0.25">
      <c r="A297" s="23" t="s">
        <v>60</v>
      </c>
      <c r="B297" s="156"/>
      <c r="C297" s="156">
        <f>RES_hhdet_in_tes!C$147</f>
        <v>0.16782308654277295</v>
      </c>
      <c r="D297" s="156">
        <f>RES_hhdet_in_tes!D$147</f>
        <v>0.10973228649479559</v>
      </c>
      <c r="E297" s="156">
        <f>RES_hhdet_in_tes!E$147</f>
        <v>0.32450694054423695</v>
      </c>
      <c r="F297" s="156">
        <f>RES_hhdet_in_tes!F$147</f>
        <v>4.0724293565104583E-2</v>
      </c>
      <c r="G297" s="156">
        <f>RES_hhdet_in_tes!G$147</f>
        <v>5.5659471010592786E-2</v>
      </c>
      <c r="H297" s="156">
        <f>RES_hhdet_in_tes!H$147</f>
        <v>0.19831956852998539</v>
      </c>
      <c r="I297" s="156">
        <f>RES_hhdet_in_tes!I$147</f>
        <v>0.19762751967182618</v>
      </c>
      <c r="J297" s="156">
        <f>RES_hhdet_in_tes!J$147</f>
        <v>0.33064138877694565</v>
      </c>
      <c r="K297" s="156">
        <f>RES_hhdet_in_tes!K$147</f>
        <v>6.8039162470612466E-2</v>
      </c>
      <c r="L297" s="156">
        <f>RES_hhdet_in_tes!L$147</f>
        <v>0.10698525208530536</v>
      </c>
      <c r="M297" s="156">
        <f>RES_hhdet_in_tes!M$147</f>
        <v>9.5201863877450763E-2</v>
      </c>
      <c r="N297" s="156">
        <f>RES_hhdet_in_tes!N$147</f>
        <v>0.1215271839621236</v>
      </c>
      <c r="O297" s="156">
        <f>RES_hhdet_in_tes!O$147</f>
        <v>0.21201658003728668</v>
      </c>
      <c r="P297" s="156">
        <f>RES_hhdet_in_tes!P$147</f>
        <v>0.2885727169640287</v>
      </c>
      <c r="Q297" s="156">
        <f>RES_hhdet_in_tes!Q$147</f>
        <v>0.28366449524402271</v>
      </c>
    </row>
    <row r="298" spans="1:17" ht="12" customHeight="1" x14ac:dyDescent="0.25">
      <c r="A298" s="158" t="s">
        <v>63</v>
      </c>
      <c r="B298" s="157"/>
      <c r="C298" s="157">
        <f>SUM(C299:C300,C303:C304)</f>
        <v>4.6465492305129572E-2</v>
      </c>
      <c r="D298" s="157">
        <f t="shared" ref="D298:Q298" si="79">SUM(D299:D300,D303:D304)</f>
        <v>2.9654805731548543E-2</v>
      </c>
      <c r="E298" s="157">
        <f t="shared" si="79"/>
        <v>9.6002910445652401E-2</v>
      </c>
      <c r="F298" s="157">
        <f t="shared" si="79"/>
        <v>1.1385438497489742E-2</v>
      </c>
      <c r="G298" s="157">
        <f t="shared" si="79"/>
        <v>1.6232928722674331E-2</v>
      </c>
      <c r="H298" s="157">
        <f t="shared" si="79"/>
        <v>5.9576815869906916E-2</v>
      </c>
      <c r="I298" s="157">
        <f t="shared" si="79"/>
        <v>5.8905449331684887E-2</v>
      </c>
      <c r="J298" s="157">
        <f t="shared" si="79"/>
        <v>0.1025509565487939</v>
      </c>
      <c r="K298" s="157">
        <f t="shared" si="79"/>
        <v>1.3937197630361211E-2</v>
      </c>
      <c r="L298" s="157">
        <f t="shared" si="79"/>
        <v>2.8461413936349926E-2</v>
      </c>
      <c r="M298" s="157">
        <f t="shared" si="79"/>
        <v>2.6422623179865296E-2</v>
      </c>
      <c r="N298" s="157">
        <f t="shared" si="79"/>
        <v>3.2779720203009101E-2</v>
      </c>
      <c r="O298" s="157">
        <f t="shared" si="79"/>
        <v>5.7430560073312598E-2</v>
      </c>
      <c r="P298" s="157">
        <f t="shared" si="79"/>
        <v>7.7691690836615382E-2</v>
      </c>
      <c r="Q298" s="157">
        <f t="shared" si="79"/>
        <v>8.1075697033523519E-2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4.6465492305129572E-2</v>
      </c>
      <c r="D303" s="162">
        <f>RES_hhdet_in_tes!D$153</f>
        <v>1.8616496341613106E-2</v>
      </c>
      <c r="E303" s="162">
        <f>RES_hhdet_in_tes!E$153</f>
        <v>8.0420341839253215E-2</v>
      </c>
      <c r="F303" s="162">
        <f>RES_hhdet_in_tes!F$153</f>
        <v>3.7770400690394865E-3</v>
      </c>
      <c r="G303" s="162">
        <f>RES_hhdet_in_tes!G$153</f>
        <v>6.604368892845644E-3</v>
      </c>
      <c r="H303" s="162">
        <f>RES_hhdet_in_tes!H$153</f>
        <v>4.4317384136459491E-2</v>
      </c>
      <c r="I303" s="162">
        <f>RES_hhdet_in_tes!I$153</f>
        <v>3.1278835759808998E-2</v>
      </c>
      <c r="J303" s="162">
        <f>RES_hhdet_in_tes!J$153</f>
        <v>7.3495981742176322E-2</v>
      </c>
      <c r="K303" s="162">
        <f>RES_hhdet_in_tes!K$153</f>
        <v>0</v>
      </c>
      <c r="L303" s="162">
        <f>RES_hhdet_in_tes!L$153</f>
        <v>0</v>
      </c>
      <c r="M303" s="162">
        <f>RES_hhdet_in_tes!M$153</f>
        <v>4.1856398122479942E-3</v>
      </c>
      <c r="N303" s="162">
        <f>RES_hhdet_in_tes!N$153</f>
        <v>6.5983648272538867E-3</v>
      </c>
      <c r="O303" s="162">
        <f>RES_hhdet_in_tes!O$153</f>
        <v>1.190286886864609E-2</v>
      </c>
      <c r="P303" s="162">
        <f>RES_hhdet_in_tes!P$153</f>
        <v>1.6315367802934088E-2</v>
      </c>
      <c r="Q303" s="162">
        <f>RES_hhdet_in_tes!Q$153</f>
        <v>1.9098241355596887E-2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1">SUM(D305:D306)</f>
        <v>1.1038309389935436E-2</v>
      </c>
      <c r="E304" s="160">
        <f t="shared" si="81"/>
        <v>1.5582568606399179E-2</v>
      </c>
      <c r="F304" s="160">
        <f t="shared" si="81"/>
        <v>7.608398428450255E-3</v>
      </c>
      <c r="G304" s="160">
        <f t="shared" si="81"/>
        <v>9.6285598298286885E-3</v>
      </c>
      <c r="H304" s="160">
        <f t="shared" si="81"/>
        <v>1.5259431733447425E-2</v>
      </c>
      <c r="I304" s="160">
        <f t="shared" si="81"/>
        <v>2.7626613571875885E-2</v>
      </c>
      <c r="J304" s="160">
        <f t="shared" si="81"/>
        <v>2.9054974806617583E-2</v>
      </c>
      <c r="K304" s="160">
        <f t="shared" si="81"/>
        <v>1.3937197630361211E-2</v>
      </c>
      <c r="L304" s="160">
        <f t="shared" si="81"/>
        <v>2.8461413936349926E-2</v>
      </c>
      <c r="M304" s="160">
        <f t="shared" si="81"/>
        <v>2.2236983367617303E-2</v>
      </c>
      <c r="N304" s="160">
        <f t="shared" si="81"/>
        <v>2.6181355375755212E-2</v>
      </c>
      <c r="O304" s="160">
        <f t="shared" si="81"/>
        <v>4.5527691204666508E-2</v>
      </c>
      <c r="P304" s="160">
        <f t="shared" si="81"/>
        <v>6.1376323033681297E-2</v>
      </c>
      <c r="Q304" s="160">
        <f t="shared" si="81"/>
        <v>6.1977455677926639E-2</v>
      </c>
    </row>
    <row r="305" spans="1:17" ht="12" customHeight="1" x14ac:dyDescent="0.25">
      <c r="A305" s="148" t="s">
        <v>60</v>
      </c>
      <c r="B305" s="156"/>
      <c r="C305" s="156">
        <f>RES_hhdet_in_tes!C$155</f>
        <v>0</v>
      </c>
      <c r="D305" s="156">
        <f>RES_hhdet_in_tes!D$155</f>
        <v>2.5039637101422933E-4</v>
      </c>
      <c r="E305" s="156">
        <f>RES_hhdet_in_tes!E$155</f>
        <v>3.7038991139936103E-4</v>
      </c>
      <c r="F305" s="156">
        <f>RES_hhdet_in_tes!F$155</f>
        <v>1.7445044912700394E-4</v>
      </c>
      <c r="G305" s="156">
        <f>RES_hhdet_in_tes!G$155</f>
        <v>2.1662390894498928E-4</v>
      </c>
      <c r="H305" s="156">
        <f>RES_hhdet_in_tes!H$155</f>
        <v>3.4565168392683882E-4</v>
      </c>
      <c r="I305" s="156">
        <f>RES_hhdet_in_tes!I$155</f>
        <v>6.2977648401196839E-4</v>
      </c>
      <c r="J305" s="156">
        <f>RES_hhdet_in_tes!J$155</f>
        <v>6.6591910817966516E-4</v>
      </c>
      <c r="K305" s="156">
        <f>RES_hhdet_in_tes!K$155</f>
        <v>3.1163315921895911E-4</v>
      </c>
      <c r="L305" s="156">
        <f>RES_hhdet_in_tes!L$155</f>
        <v>6.4564225619551932E-4</v>
      </c>
      <c r="M305" s="156">
        <f>RES_hhdet_in_tes!M$155</f>
        <v>4.9380432694238737E-4</v>
      </c>
      <c r="N305" s="156">
        <f>RES_hhdet_in_tes!N$155</f>
        <v>5.8012136011926434E-4</v>
      </c>
      <c r="O305" s="156">
        <f>RES_hhdet_in_tes!O$155</f>
        <v>1.3225549142891751E-3</v>
      </c>
      <c r="P305" s="156">
        <f>RES_hhdet_in_tes!P$155</f>
        <v>1.7695223939280704E-3</v>
      </c>
      <c r="Q305" s="156">
        <f>RES_hhdet_in_tes!Q$155</f>
        <v>4.4638652803236315E-3</v>
      </c>
    </row>
    <row r="306" spans="1:17" ht="12" customHeight="1" x14ac:dyDescent="0.25">
      <c r="A306" s="148" t="s">
        <v>59</v>
      </c>
      <c r="B306" s="156"/>
      <c r="C306" s="156">
        <f>RES_hhdet_in_tes!C$156</f>
        <v>0</v>
      </c>
      <c r="D306" s="156">
        <f>RES_hhdet_in_tes!D$156</f>
        <v>1.0787913018921206E-2</v>
      </c>
      <c r="E306" s="156">
        <f>RES_hhdet_in_tes!E$156</f>
        <v>1.5212178694999818E-2</v>
      </c>
      <c r="F306" s="156">
        <f>RES_hhdet_in_tes!F$156</f>
        <v>7.4339479793232507E-3</v>
      </c>
      <c r="G306" s="156">
        <f>RES_hhdet_in_tes!G$156</f>
        <v>9.4119359208836989E-3</v>
      </c>
      <c r="H306" s="156">
        <f>RES_hhdet_in_tes!H$156</f>
        <v>1.4913780049520585E-2</v>
      </c>
      <c r="I306" s="156">
        <f>RES_hhdet_in_tes!I$156</f>
        <v>2.6996837087863917E-2</v>
      </c>
      <c r="J306" s="156">
        <f>RES_hhdet_in_tes!J$156</f>
        <v>2.8389055698437918E-2</v>
      </c>
      <c r="K306" s="156">
        <f>RES_hhdet_in_tes!K$156</f>
        <v>1.3625564471142252E-2</v>
      </c>
      <c r="L306" s="156">
        <f>RES_hhdet_in_tes!L$156</f>
        <v>2.7815771680154408E-2</v>
      </c>
      <c r="M306" s="156">
        <f>RES_hhdet_in_tes!M$156</f>
        <v>2.1743179040674916E-2</v>
      </c>
      <c r="N306" s="156">
        <f>RES_hhdet_in_tes!N$156</f>
        <v>2.5601234015635948E-2</v>
      </c>
      <c r="O306" s="156">
        <f>RES_hhdet_in_tes!O$156</f>
        <v>4.4205136290377332E-2</v>
      </c>
      <c r="P306" s="156">
        <f>RES_hhdet_in_tes!P$156</f>
        <v>5.9606800639753224E-2</v>
      </c>
      <c r="Q306" s="156">
        <f>RES_hhdet_in_tes!Q$156</f>
        <v>5.7513590397603009E-2</v>
      </c>
    </row>
    <row r="307" spans="1:17" ht="12" customHeight="1" x14ac:dyDescent="0.25">
      <c r="A307" s="158" t="s">
        <v>62</v>
      </c>
      <c r="B307" s="157"/>
      <c r="C307" s="157">
        <f>SUM(C308:C309)</f>
        <v>3.3405833596286579E-2</v>
      </c>
      <c r="D307" s="157">
        <f t="shared" ref="D307:Q307" si="82">SUM(D308:D309)</f>
        <v>2.3313599417890643E-2</v>
      </c>
      <c r="E307" s="157">
        <f t="shared" si="82"/>
        <v>6.947605976407617E-2</v>
      </c>
      <c r="F307" s="157">
        <f t="shared" si="82"/>
        <v>9.7661269115050468E-3</v>
      </c>
      <c r="G307" s="157">
        <f t="shared" si="82"/>
        <v>1.2956393244345308E-2</v>
      </c>
      <c r="H307" s="157">
        <f t="shared" si="82"/>
        <v>4.7612017412370859E-2</v>
      </c>
      <c r="I307" s="157">
        <f t="shared" si="82"/>
        <v>4.6086879926064292E-2</v>
      </c>
      <c r="J307" s="157">
        <f t="shared" si="82"/>
        <v>7.7803959821498042E-2</v>
      </c>
      <c r="K307" s="157">
        <f t="shared" si="82"/>
        <v>1.3537169830927844E-2</v>
      </c>
      <c r="L307" s="157">
        <f t="shared" si="82"/>
        <v>2.3934153709357472E-2</v>
      </c>
      <c r="M307" s="157">
        <f t="shared" si="82"/>
        <v>2.1646826810437413E-2</v>
      </c>
      <c r="N307" s="157">
        <f t="shared" si="82"/>
        <v>2.6943978333293223E-2</v>
      </c>
      <c r="O307" s="157">
        <f t="shared" si="82"/>
        <v>4.5640660665221613E-2</v>
      </c>
      <c r="P307" s="157">
        <f t="shared" si="82"/>
        <v>6.1481212079457399E-2</v>
      </c>
      <c r="Q307" s="157">
        <f t="shared" si="82"/>
        <v>6.7209900406945314E-2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3.3405833596286579E-2</v>
      </c>
      <c r="D309" s="57">
        <f>RES_hhdet_in_tes!D$159</f>
        <v>2.3313599417890643E-2</v>
      </c>
      <c r="E309" s="57">
        <f>RES_hhdet_in_tes!E$159</f>
        <v>6.947605976407617E-2</v>
      </c>
      <c r="F309" s="57">
        <f>RES_hhdet_in_tes!F$159</f>
        <v>9.7661269115050468E-3</v>
      </c>
      <c r="G309" s="57">
        <f>RES_hhdet_in_tes!G$159</f>
        <v>1.2956393244345308E-2</v>
      </c>
      <c r="H309" s="57">
        <f>RES_hhdet_in_tes!H$159</f>
        <v>4.7612017412370859E-2</v>
      </c>
      <c r="I309" s="57">
        <f>RES_hhdet_in_tes!I$159</f>
        <v>4.6086879926064292E-2</v>
      </c>
      <c r="J309" s="57">
        <f>RES_hhdet_in_tes!J$159</f>
        <v>7.7803959821498042E-2</v>
      </c>
      <c r="K309" s="57">
        <f>RES_hhdet_in_tes!K$159</f>
        <v>1.3537169830927844E-2</v>
      </c>
      <c r="L309" s="57">
        <f>RES_hhdet_in_tes!L$159</f>
        <v>2.3934153709357472E-2</v>
      </c>
      <c r="M309" s="57">
        <f>RES_hhdet_in_tes!M$159</f>
        <v>2.1646826810437413E-2</v>
      </c>
      <c r="N309" s="57">
        <f>RES_hhdet_in_tes!N$159</f>
        <v>2.6943978333293223E-2</v>
      </c>
      <c r="O309" s="57">
        <f>RES_hhdet_in_tes!O$159</f>
        <v>4.5640660665221613E-2</v>
      </c>
      <c r="P309" s="57">
        <f>RES_hhdet_in_tes!P$159</f>
        <v>6.1481212079457399E-2</v>
      </c>
      <c r="Q309" s="57">
        <f>RES_hhdet_in_tes!Q$159</f>
        <v>6.7209900406945314E-2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1.1360790937737619</v>
      </c>
      <c r="D311" s="175">
        <f t="shared" si="83"/>
        <v>1.1984630100223854</v>
      </c>
      <c r="E311" s="175">
        <f t="shared" si="83"/>
        <v>1.1906700037589728</v>
      </c>
      <c r="F311" s="175">
        <f t="shared" si="83"/>
        <v>1.2847683186775731</v>
      </c>
      <c r="G311" s="175">
        <f t="shared" si="83"/>
        <v>1.306825658342845</v>
      </c>
      <c r="H311" s="175">
        <f t="shared" si="83"/>
        <v>1.3002485454748915</v>
      </c>
      <c r="I311" s="175">
        <f t="shared" si="83"/>
        <v>1.3775895839294281</v>
      </c>
      <c r="J311" s="175">
        <f t="shared" si="83"/>
        <v>1.3851855624347196</v>
      </c>
      <c r="K311" s="175">
        <f t="shared" si="83"/>
        <v>1.638255107836466</v>
      </c>
      <c r="L311" s="175">
        <f t="shared" si="83"/>
        <v>1.625803747193465</v>
      </c>
      <c r="M311" s="175">
        <f t="shared" si="83"/>
        <v>1.6470044955547647</v>
      </c>
      <c r="N311" s="175">
        <f t="shared" si="83"/>
        <v>1.7072328087188731</v>
      </c>
      <c r="O311" s="175">
        <f t="shared" si="83"/>
        <v>1.7590368284127673</v>
      </c>
      <c r="P311" s="175">
        <f t="shared" si="83"/>
        <v>1.805886666761225</v>
      </c>
      <c r="Q311" s="175">
        <f t="shared" si="83"/>
        <v>1.7957448458211449</v>
      </c>
    </row>
    <row r="312" spans="1:17" ht="12" customHeight="1" x14ac:dyDescent="0.25">
      <c r="A312" s="158" t="s">
        <v>65</v>
      </c>
      <c r="B312" s="169"/>
      <c r="C312" s="169">
        <f t="shared" si="83"/>
        <v>1.0323358738996056</v>
      </c>
      <c r="D312" s="169">
        <f t="shared" si="83"/>
        <v>1.0469728116286692</v>
      </c>
      <c r="E312" s="169">
        <f t="shared" si="83"/>
        <v>1.141931401447938</v>
      </c>
      <c r="F312" s="169">
        <f t="shared" si="83"/>
        <v>1.1553416696525052</v>
      </c>
      <c r="G312" s="169">
        <f t="shared" si="83"/>
        <v>1.2440380135309093</v>
      </c>
      <c r="H312" s="169">
        <f t="shared" si="83"/>
        <v>1.4177183601585304</v>
      </c>
      <c r="I312" s="169">
        <f t="shared" si="83"/>
        <v>1.4974360845998673</v>
      </c>
      <c r="J312" s="169">
        <f t="shared" si="83"/>
        <v>1.7296477119746378</v>
      </c>
      <c r="K312" s="169">
        <f t="shared" si="83"/>
        <v>1.6511818157460894</v>
      </c>
      <c r="L312" s="169">
        <f t="shared" si="83"/>
        <v>1.6074575169501482</v>
      </c>
      <c r="M312" s="169">
        <f t="shared" si="83"/>
        <v>1.8326585278978353</v>
      </c>
      <c r="N312" s="169">
        <f t="shared" si="83"/>
        <v>2.0300433876491684</v>
      </c>
      <c r="O312" s="169">
        <f t="shared" si="83"/>
        <v>2.1959958293998683</v>
      </c>
      <c r="P312" s="169">
        <f t="shared" si="83"/>
        <v>2.3439636691399488</v>
      </c>
      <c r="Q312" s="169">
        <f t="shared" si="83"/>
        <v>2.4865612299988356</v>
      </c>
    </row>
    <row r="313" spans="1:17" ht="12" customHeight="1" x14ac:dyDescent="0.25">
      <c r="A313" s="23" t="s">
        <v>60</v>
      </c>
      <c r="B313" s="73"/>
      <c r="C313" s="73">
        <f t="shared" si="83"/>
        <v>1.0323358738996056</v>
      </c>
      <c r="D313" s="73">
        <f t="shared" si="83"/>
        <v>1.0469728116286692</v>
      </c>
      <c r="E313" s="73">
        <f t="shared" si="83"/>
        <v>1.141931401447938</v>
      </c>
      <c r="F313" s="73">
        <f t="shared" si="83"/>
        <v>1.1553416696525052</v>
      </c>
      <c r="G313" s="73">
        <f t="shared" si="83"/>
        <v>1.2440380135309093</v>
      </c>
      <c r="H313" s="73">
        <f t="shared" si="83"/>
        <v>1.4177183601585304</v>
      </c>
      <c r="I313" s="73">
        <f t="shared" si="83"/>
        <v>1.4974360845998673</v>
      </c>
      <c r="J313" s="73">
        <f t="shared" si="83"/>
        <v>1.7296477119746378</v>
      </c>
      <c r="K313" s="73">
        <f t="shared" si="83"/>
        <v>1.6511818157460894</v>
      </c>
      <c r="L313" s="73">
        <f t="shared" si="83"/>
        <v>1.6074575169501482</v>
      </c>
      <c r="M313" s="73">
        <f t="shared" si="83"/>
        <v>1.8326585278978353</v>
      </c>
      <c r="N313" s="73">
        <f t="shared" si="83"/>
        <v>2.0300433876491684</v>
      </c>
      <c r="O313" s="73">
        <f t="shared" si="83"/>
        <v>2.1959958293998683</v>
      </c>
      <c r="P313" s="73">
        <f t="shared" si="83"/>
        <v>2.3439636691399488</v>
      </c>
      <c r="Q313" s="73">
        <f t="shared" si="83"/>
        <v>2.4865612299988356</v>
      </c>
    </row>
    <row r="314" spans="1:17" ht="12" customHeight="1" x14ac:dyDescent="0.25">
      <c r="A314" s="158" t="s">
        <v>112</v>
      </c>
      <c r="B314" s="169"/>
      <c r="C314" s="169">
        <f t="shared" si="83"/>
        <v>1.7007161392609054</v>
      </c>
      <c r="D314" s="169">
        <f t="shared" si="83"/>
        <v>1.7508113758451347</v>
      </c>
      <c r="E314" s="169">
        <f t="shared" si="83"/>
        <v>1.8188382337847231</v>
      </c>
      <c r="F314" s="169">
        <f t="shared" si="83"/>
        <v>1.8794022169922588</v>
      </c>
      <c r="G314" s="169">
        <f t="shared" si="83"/>
        <v>1.9488227746547886</v>
      </c>
      <c r="H314" s="169">
        <f t="shared" si="83"/>
        <v>2.0550348063769799</v>
      </c>
      <c r="I314" s="169">
        <f t="shared" si="83"/>
        <v>2.1839880068832147</v>
      </c>
      <c r="J314" s="169">
        <f t="shared" si="83"/>
        <v>2.3454000866150717</v>
      </c>
      <c r="K314" s="169">
        <f t="shared" si="83"/>
        <v>2.4257651843998005</v>
      </c>
      <c r="L314" s="169">
        <f t="shared" si="83"/>
        <v>2.6381286608916215</v>
      </c>
      <c r="M314" s="169">
        <f t="shared" si="83"/>
        <v>2.8467992825821256</v>
      </c>
      <c r="N314" s="169">
        <f t="shared" si="83"/>
        <v>3.0260601106494458</v>
      </c>
      <c r="O314" s="169">
        <f t="shared" si="83"/>
        <v>3.2243464413139327</v>
      </c>
      <c r="P314" s="169">
        <f t="shared" si="83"/>
        <v>3.4171609714402624</v>
      </c>
      <c r="Q314" s="169">
        <f t="shared" si="83"/>
        <v>3.605246390048753</v>
      </c>
    </row>
    <row r="315" spans="1:17" ht="12" customHeight="1" x14ac:dyDescent="0.25">
      <c r="A315" s="23" t="s">
        <v>60</v>
      </c>
      <c r="B315" s="73"/>
      <c r="C315" s="73">
        <f t="shared" si="83"/>
        <v>1.7007161392609054</v>
      </c>
      <c r="D315" s="73">
        <f t="shared" si="83"/>
        <v>1.7508113758451347</v>
      </c>
      <c r="E315" s="73">
        <f t="shared" si="83"/>
        <v>1.8188382337847231</v>
      </c>
      <c r="F315" s="73">
        <f t="shared" si="83"/>
        <v>1.8794022169922588</v>
      </c>
      <c r="G315" s="73">
        <f t="shared" si="83"/>
        <v>1.9488227746547886</v>
      </c>
      <c r="H315" s="73">
        <f t="shared" si="83"/>
        <v>2.0550348063769799</v>
      </c>
      <c r="I315" s="73">
        <f t="shared" si="83"/>
        <v>2.1839880068832147</v>
      </c>
      <c r="J315" s="73">
        <f t="shared" si="83"/>
        <v>2.3454000866150717</v>
      </c>
      <c r="K315" s="73">
        <f t="shared" si="83"/>
        <v>2.4257651843998005</v>
      </c>
      <c r="L315" s="73">
        <f t="shared" si="83"/>
        <v>2.6381286608916215</v>
      </c>
      <c r="M315" s="73">
        <f t="shared" si="83"/>
        <v>2.8467992825821256</v>
      </c>
      <c r="N315" s="73">
        <f t="shared" si="83"/>
        <v>3.0260601106494458</v>
      </c>
      <c r="O315" s="73">
        <f t="shared" si="83"/>
        <v>3.2243464413139327</v>
      </c>
      <c r="P315" s="73">
        <f t="shared" si="83"/>
        <v>3.4171609714402624</v>
      </c>
      <c r="Q315" s="73">
        <f t="shared" si="83"/>
        <v>3.605246390048753</v>
      </c>
    </row>
    <row r="316" spans="1:17" ht="12" customHeight="1" x14ac:dyDescent="0.25">
      <c r="A316" s="158" t="s">
        <v>63</v>
      </c>
      <c r="B316" s="169"/>
      <c r="C316" s="169">
        <f t="shared" si="83"/>
        <v>0.61531700232941466</v>
      </c>
      <c r="D316" s="169">
        <f t="shared" si="83"/>
        <v>0.72033241362020173</v>
      </c>
      <c r="E316" s="169">
        <f t="shared" si="83"/>
        <v>0.66331223490147395</v>
      </c>
      <c r="F316" s="169">
        <f t="shared" si="83"/>
        <v>0.82982572889561168</v>
      </c>
      <c r="G316" s="169">
        <f t="shared" si="83"/>
        <v>0.80438593424188709</v>
      </c>
      <c r="H316" s="169">
        <f t="shared" si="83"/>
        <v>0.70042638976654037</v>
      </c>
      <c r="I316" s="169">
        <f t="shared" si="83"/>
        <v>0.76602757634088703</v>
      </c>
      <c r="J316" s="169">
        <f t="shared" si="83"/>
        <v>0.71222295407751635</v>
      </c>
      <c r="K316" s="169">
        <f t="shared" si="83"/>
        <v>0.98787738475020515</v>
      </c>
      <c r="L316" s="169">
        <f t="shared" si="83"/>
        <v>0.98750602063063531</v>
      </c>
      <c r="M316" s="169">
        <f t="shared" si="83"/>
        <v>0.91064678321296466</v>
      </c>
      <c r="N316" s="169">
        <f t="shared" si="83"/>
        <v>0.89285450933308064</v>
      </c>
      <c r="O316" s="169">
        <f t="shared" si="83"/>
        <v>0.88681336608729944</v>
      </c>
      <c r="P316" s="169">
        <f t="shared" si="83"/>
        <v>0.88665810012813084</v>
      </c>
      <c r="Q316" s="169">
        <f t="shared" si="83"/>
        <v>0.8523101885670723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0.61531700232941466</v>
      </c>
      <c r="D321" s="171">
        <f t="shared" si="83"/>
        <v>0.62111023289534639</v>
      </c>
      <c r="E321" s="171">
        <f t="shared" si="83"/>
        <v>0.6238095914368077</v>
      </c>
      <c r="F321" s="171">
        <f t="shared" si="83"/>
        <v>0.62871062250617393</v>
      </c>
      <c r="G321" s="171">
        <f t="shared" si="83"/>
        <v>0.6334471232717126</v>
      </c>
      <c r="H321" s="171">
        <f t="shared" si="83"/>
        <v>0.63675672774386094</v>
      </c>
      <c r="I321" s="171">
        <f t="shared" si="83"/>
        <v>0.63954296398695643</v>
      </c>
      <c r="J321" s="171">
        <f t="shared" si="83"/>
        <v>0.64159518164432394</v>
      </c>
      <c r="K321" s="171" t="str">
        <f t="shared" si="83"/>
        <v/>
      </c>
      <c r="L321" s="171" t="str">
        <f t="shared" si="83"/>
        <v/>
      </c>
      <c r="M321" s="171">
        <f t="shared" si="83"/>
        <v>0.6426778533987898</v>
      </c>
      <c r="N321" s="171">
        <f t="shared" si="83"/>
        <v>0.64541055507581524</v>
      </c>
      <c r="O321" s="171">
        <f t="shared" si="83"/>
        <v>0.64744168043382233</v>
      </c>
      <c r="P321" s="171">
        <f t="shared" si="83"/>
        <v>0.64857204402675406</v>
      </c>
      <c r="Q321" s="171">
        <f t="shared" si="83"/>
        <v>0.64995631373942642</v>
      </c>
    </row>
    <row r="322" spans="1:17" ht="12" customHeight="1" x14ac:dyDescent="0.25">
      <c r="A322" s="161" t="s">
        <v>141</v>
      </c>
      <c r="B322" s="170"/>
      <c r="C322" s="170" t="str">
        <f t="shared" si="83"/>
        <v/>
      </c>
      <c r="D322" s="170">
        <f t="shared" si="83"/>
        <v>0.98597807551254235</v>
      </c>
      <c r="E322" s="170">
        <f t="shared" si="83"/>
        <v>0.98533314176607945</v>
      </c>
      <c r="F322" s="170">
        <f t="shared" si="83"/>
        <v>0.98647926433155886</v>
      </c>
      <c r="G322" s="170">
        <f t="shared" si="83"/>
        <v>0.98709456399602247</v>
      </c>
      <c r="H322" s="170">
        <f t="shared" si="83"/>
        <v>0.98707041585587918</v>
      </c>
      <c r="I322" s="170">
        <f t="shared" si="83"/>
        <v>0.9870458761406119</v>
      </c>
      <c r="J322" s="170">
        <f t="shared" si="83"/>
        <v>0.98708261860661606</v>
      </c>
      <c r="K322" s="170">
        <f t="shared" si="83"/>
        <v>0.98787738475020515</v>
      </c>
      <c r="L322" s="170">
        <f t="shared" si="83"/>
        <v>0.98750602063063531</v>
      </c>
      <c r="M322" s="170">
        <f t="shared" si="83"/>
        <v>0.98820428703910934</v>
      </c>
      <c r="N322" s="170">
        <f t="shared" si="83"/>
        <v>0.98835313615906017</v>
      </c>
      <c r="O322" s="170">
        <f t="shared" si="83"/>
        <v>0.98170529602561796</v>
      </c>
      <c r="P322" s="170">
        <f t="shared" si="83"/>
        <v>0.9825364151597904</v>
      </c>
      <c r="Q322" s="170">
        <f t="shared" si="83"/>
        <v>0.9427555019281102</v>
      </c>
    </row>
    <row r="323" spans="1:17" ht="12" customHeight="1" x14ac:dyDescent="0.25">
      <c r="A323" s="148" t="s">
        <v>60</v>
      </c>
      <c r="B323" s="73"/>
      <c r="C323" s="73" t="str">
        <f t="shared" si="83"/>
        <v/>
      </c>
      <c r="D323" s="73">
        <f t="shared" si="83"/>
        <v>0.6146568603579492</v>
      </c>
      <c r="E323" s="73">
        <f t="shared" si="83"/>
        <v>0.61743555122932514</v>
      </c>
      <c r="F323" s="73">
        <f t="shared" si="83"/>
        <v>0.61903122644737063</v>
      </c>
      <c r="G323" s="73">
        <f t="shared" si="83"/>
        <v>0.62102426204755778</v>
      </c>
      <c r="H323" s="73">
        <f t="shared" si="83"/>
        <v>0.62412703156354776</v>
      </c>
      <c r="I323" s="73">
        <f t="shared" si="83"/>
        <v>0.62770080172473008</v>
      </c>
      <c r="J323" s="73">
        <f t="shared" si="83"/>
        <v>0.63098475477779326</v>
      </c>
      <c r="K323" s="73">
        <f t="shared" si="83"/>
        <v>0.63344078830447659</v>
      </c>
      <c r="L323" s="73">
        <f t="shared" si="83"/>
        <v>0.63838065831640345</v>
      </c>
      <c r="M323" s="73">
        <f t="shared" si="83"/>
        <v>0.6413906365791443</v>
      </c>
      <c r="N323" s="73">
        <f t="shared" si="83"/>
        <v>0.64223100704323666</v>
      </c>
      <c r="O323" s="73">
        <f t="shared" si="83"/>
        <v>0.6416392152947451</v>
      </c>
      <c r="P323" s="73">
        <f t="shared" si="83"/>
        <v>0.64424603998728946</v>
      </c>
      <c r="Q323" s="73">
        <f t="shared" si="83"/>
        <v>0.63471471126493428</v>
      </c>
    </row>
    <row r="324" spans="1:17" ht="12" customHeight="1" x14ac:dyDescent="0.25">
      <c r="A324" s="148" t="s">
        <v>59</v>
      </c>
      <c r="B324" s="73"/>
      <c r="C324" s="73" t="str">
        <f t="shared" si="83"/>
        <v/>
      </c>
      <c r="D324" s="73">
        <f t="shared" si="83"/>
        <v>1</v>
      </c>
      <c r="E324" s="73">
        <f t="shared" si="83"/>
        <v>0.99983865044382725</v>
      </c>
      <c r="F324" s="73">
        <f t="shared" si="83"/>
        <v>1.0004145523800598</v>
      </c>
      <c r="G324" s="73">
        <f t="shared" si="83"/>
        <v>1.000670648037479</v>
      </c>
      <c r="H324" s="73">
        <f t="shared" si="83"/>
        <v>1.0005556371655557</v>
      </c>
      <c r="I324" s="73">
        <f t="shared" si="83"/>
        <v>1.0004059491925013</v>
      </c>
      <c r="J324" s="73">
        <f t="shared" si="83"/>
        <v>1.0003248783447141</v>
      </c>
      <c r="K324" s="73">
        <f t="shared" si="83"/>
        <v>1.0006835306143782</v>
      </c>
      <c r="L324" s="73">
        <f t="shared" si="83"/>
        <v>1.0002027113374294</v>
      </c>
      <c r="M324" s="73">
        <f t="shared" si="83"/>
        <v>1.0004905099324768</v>
      </c>
      <c r="N324" s="73">
        <f t="shared" si="83"/>
        <v>1.0005723866365348</v>
      </c>
      <c r="O324" s="73">
        <f t="shared" si="83"/>
        <v>0.9975227361826069</v>
      </c>
      <c r="P324" s="73">
        <f t="shared" si="83"/>
        <v>0.99809499718831418</v>
      </c>
      <c r="Q324" s="73">
        <f t="shared" si="83"/>
        <v>0.97965702760804951</v>
      </c>
    </row>
    <row r="325" spans="1:17" ht="12" customHeight="1" x14ac:dyDescent="0.25">
      <c r="A325" s="158" t="s">
        <v>62</v>
      </c>
      <c r="B325" s="169"/>
      <c r="C325" s="169">
        <f t="shared" si="83"/>
        <v>0.81528165669279662</v>
      </c>
      <c r="D325" s="169">
        <f t="shared" si="83"/>
        <v>0.81967532875076921</v>
      </c>
      <c r="E325" s="169">
        <f t="shared" si="83"/>
        <v>0.82385479278386864</v>
      </c>
      <c r="F325" s="169">
        <f t="shared" si="83"/>
        <v>0.82619658105925509</v>
      </c>
      <c r="G325" s="169">
        <f t="shared" si="83"/>
        <v>0.82943496831422314</v>
      </c>
      <c r="H325" s="169">
        <f t="shared" si="83"/>
        <v>0.83202796137984147</v>
      </c>
      <c r="I325" s="169">
        <f t="shared" si="83"/>
        <v>0.83446315567677221</v>
      </c>
      <c r="J325" s="169">
        <f t="shared" si="83"/>
        <v>0.8352357574130882</v>
      </c>
      <c r="K325" s="169">
        <f t="shared" si="83"/>
        <v>0.83745011260443647</v>
      </c>
      <c r="L325" s="169">
        <f t="shared" si="83"/>
        <v>0.83968874331854226</v>
      </c>
      <c r="M325" s="169">
        <f t="shared" si="83"/>
        <v>0.84197014028724315</v>
      </c>
      <c r="N325" s="169">
        <f t="shared" si="83"/>
        <v>0.84337076447871906</v>
      </c>
      <c r="O325" s="169">
        <f t="shared" si="83"/>
        <v>0.84496728881051386</v>
      </c>
      <c r="P325" s="169">
        <f t="shared" si="83"/>
        <v>0.84618315228051666</v>
      </c>
      <c r="Q325" s="169">
        <f t="shared" si="83"/>
        <v>0.84729903302178322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0.81528165669279662</v>
      </c>
      <c r="D327" s="65">
        <f t="shared" si="84"/>
        <v>0.81967532875076921</v>
      </c>
      <c r="E327" s="65">
        <f t="shared" si="84"/>
        <v>0.82385479278386864</v>
      </c>
      <c r="F327" s="65">
        <f t="shared" si="84"/>
        <v>0.82619658105925509</v>
      </c>
      <c r="G327" s="65">
        <f t="shared" si="84"/>
        <v>0.82943496831422314</v>
      </c>
      <c r="H327" s="65">
        <f t="shared" si="84"/>
        <v>0.83202796137984147</v>
      </c>
      <c r="I327" s="65">
        <f t="shared" si="84"/>
        <v>0.83446315567677221</v>
      </c>
      <c r="J327" s="65">
        <f t="shared" si="84"/>
        <v>0.8352357574130882</v>
      </c>
      <c r="K327" s="65">
        <f t="shared" si="84"/>
        <v>0.83745011260443647</v>
      </c>
      <c r="L327" s="65">
        <f t="shared" si="84"/>
        <v>0.83968874331854226</v>
      </c>
      <c r="M327" s="65">
        <f t="shared" si="84"/>
        <v>0.84197014028724315</v>
      </c>
      <c r="N327" s="65">
        <f t="shared" si="84"/>
        <v>0.84337076447871906</v>
      </c>
      <c r="O327" s="65">
        <f t="shared" si="84"/>
        <v>0.84496728881051386</v>
      </c>
      <c r="P327" s="65">
        <f t="shared" si="84"/>
        <v>0.84618315228051666</v>
      </c>
      <c r="Q327" s="65">
        <f t="shared" si="84"/>
        <v>0.84729903302178322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3800.653819150969</v>
      </c>
      <c r="D347" s="168">
        <f t="shared" si="92"/>
        <v>3732.8788112657767</v>
      </c>
      <c r="E347" s="168">
        <f t="shared" si="92"/>
        <v>3914.0794607285643</v>
      </c>
      <c r="F347" s="168">
        <f t="shared" si="92"/>
        <v>3516.4510298725668</v>
      </c>
      <c r="G347" s="168">
        <f t="shared" si="92"/>
        <v>3515.0174481620966</v>
      </c>
      <c r="H347" s="168">
        <f t="shared" si="92"/>
        <v>3665.7258441692129</v>
      </c>
      <c r="I347" s="168">
        <f t="shared" si="92"/>
        <v>3392.0973303881024</v>
      </c>
      <c r="J347" s="168">
        <f t="shared" si="92"/>
        <v>3309.7572178983937</v>
      </c>
      <c r="K347" s="168">
        <f t="shared" si="92"/>
        <v>2697.0168539714705</v>
      </c>
      <c r="L347" s="168">
        <f t="shared" si="92"/>
        <v>3069.7096204059962</v>
      </c>
      <c r="M347" s="168">
        <f t="shared" si="92"/>
        <v>2997.6360812378962</v>
      </c>
      <c r="N347" s="168">
        <f t="shared" si="92"/>
        <v>3044.6096786908502</v>
      </c>
      <c r="O347" s="168">
        <f t="shared" si="92"/>
        <v>2979.8186867252812</v>
      </c>
      <c r="P347" s="168">
        <f t="shared" si="92"/>
        <v>2918.247680139264</v>
      </c>
      <c r="Q347" s="168">
        <f t="shared" si="92"/>
        <v>3118.9893139744463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482.69914883721253</v>
      </c>
      <c r="D348" s="157">
        <f t="shared" si="93"/>
        <v>641.81812820297841</v>
      </c>
      <c r="E348" s="157">
        <f t="shared" si="93"/>
        <v>763.74575647429424</v>
      </c>
      <c r="F348" s="157">
        <f t="shared" si="93"/>
        <v>586.23965744014117</v>
      </c>
      <c r="G348" s="157">
        <f t="shared" si="93"/>
        <v>543.47963451769874</v>
      </c>
      <c r="H348" s="157">
        <f t="shared" si="93"/>
        <v>552.02968839705545</v>
      </c>
      <c r="I348" s="157">
        <f t="shared" si="93"/>
        <v>447.40156110081494</v>
      </c>
      <c r="J348" s="157">
        <f t="shared" si="93"/>
        <v>295.34694768275898</v>
      </c>
      <c r="K348" s="157">
        <f t="shared" si="93"/>
        <v>109.75604942343369</v>
      </c>
      <c r="L348" s="157">
        <f t="shared" si="93"/>
        <v>374.43967683279328</v>
      </c>
      <c r="M348" s="157">
        <f t="shared" si="93"/>
        <v>317.57651961677021</v>
      </c>
      <c r="N348" s="157">
        <f t="shared" si="93"/>
        <v>347.96306205197999</v>
      </c>
      <c r="O348" s="157">
        <f t="shared" si="93"/>
        <v>314.30065074973913</v>
      </c>
      <c r="P348" s="157">
        <f t="shared" si="93"/>
        <v>284.16352439268775</v>
      </c>
      <c r="Q348" s="157">
        <f t="shared" si="93"/>
        <v>357.01992200019146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482.69914883721253</v>
      </c>
      <c r="D349" s="156">
        <f t="shared" si="94"/>
        <v>641.81812820297841</v>
      </c>
      <c r="E349" s="156">
        <f t="shared" si="94"/>
        <v>763.74575647429424</v>
      </c>
      <c r="F349" s="156">
        <f t="shared" si="94"/>
        <v>586.23965744014117</v>
      </c>
      <c r="G349" s="156">
        <f t="shared" si="94"/>
        <v>543.47963451769874</v>
      </c>
      <c r="H349" s="156">
        <f t="shared" si="94"/>
        <v>552.02968839705545</v>
      </c>
      <c r="I349" s="156">
        <f t="shared" si="94"/>
        <v>447.40156110081494</v>
      </c>
      <c r="J349" s="156">
        <f t="shared" si="94"/>
        <v>295.34694768275898</v>
      </c>
      <c r="K349" s="156">
        <f t="shared" si="94"/>
        <v>109.75604942343369</v>
      </c>
      <c r="L349" s="156">
        <f t="shared" si="94"/>
        <v>374.43967683279328</v>
      </c>
      <c r="M349" s="156">
        <f t="shared" si="94"/>
        <v>317.57651961677021</v>
      </c>
      <c r="N349" s="156">
        <f t="shared" si="94"/>
        <v>347.96306205197999</v>
      </c>
      <c r="O349" s="156">
        <f t="shared" si="94"/>
        <v>314.30065074973913</v>
      </c>
      <c r="P349" s="156">
        <f t="shared" si="94"/>
        <v>284.16352439268775</v>
      </c>
      <c r="Q349" s="156">
        <f t="shared" si="94"/>
        <v>357.01992200019146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1521.6481239057334</v>
      </c>
      <c r="D350" s="157">
        <f t="shared" si="95"/>
        <v>1464.4998916924687</v>
      </c>
      <c r="E350" s="157">
        <f t="shared" si="95"/>
        <v>1379.3766234705781</v>
      </c>
      <c r="F350" s="157">
        <f t="shared" si="95"/>
        <v>1344.9383051560635</v>
      </c>
      <c r="G350" s="157">
        <f t="shared" si="95"/>
        <v>1318.6198424473935</v>
      </c>
      <c r="H350" s="157">
        <f t="shared" si="95"/>
        <v>1258.3844722018625</v>
      </c>
      <c r="I350" s="157">
        <f t="shared" si="95"/>
        <v>1196.9645960048374</v>
      </c>
      <c r="J350" s="157">
        <f t="shared" si="95"/>
        <v>1123.8808648180584</v>
      </c>
      <c r="K350" s="157">
        <f t="shared" si="95"/>
        <v>1244.2901090356195</v>
      </c>
      <c r="L350" s="157">
        <f t="shared" si="95"/>
        <v>1116.71558573532</v>
      </c>
      <c r="M350" s="157">
        <f t="shared" si="95"/>
        <v>1016.5495837712344</v>
      </c>
      <c r="N350" s="157">
        <f t="shared" si="95"/>
        <v>995.18764256162513</v>
      </c>
      <c r="O350" s="157">
        <f t="shared" si="95"/>
        <v>949.82215532357679</v>
      </c>
      <c r="P350" s="157">
        <f t="shared" si="95"/>
        <v>908.94035678451382</v>
      </c>
      <c r="Q350" s="157">
        <f t="shared" si="95"/>
        <v>858.51596086374559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1521.6481239057334</v>
      </c>
      <c r="D351" s="156">
        <f t="shared" si="96"/>
        <v>1464.4998916924687</v>
      </c>
      <c r="E351" s="156">
        <f t="shared" si="96"/>
        <v>1379.3766234705781</v>
      </c>
      <c r="F351" s="156">
        <f t="shared" si="96"/>
        <v>1344.9383051560635</v>
      </c>
      <c r="G351" s="156">
        <f t="shared" si="96"/>
        <v>1318.6198424473935</v>
      </c>
      <c r="H351" s="156">
        <f t="shared" si="96"/>
        <v>1258.3844722018625</v>
      </c>
      <c r="I351" s="156">
        <f t="shared" si="96"/>
        <v>1196.9645960048374</v>
      </c>
      <c r="J351" s="156">
        <f t="shared" si="96"/>
        <v>1123.8808648180584</v>
      </c>
      <c r="K351" s="156">
        <f t="shared" si="96"/>
        <v>1244.2901090356195</v>
      </c>
      <c r="L351" s="156">
        <f t="shared" si="96"/>
        <v>1116.71558573532</v>
      </c>
      <c r="M351" s="156">
        <f t="shared" si="96"/>
        <v>1016.5495837712344</v>
      </c>
      <c r="N351" s="156">
        <f t="shared" si="96"/>
        <v>995.18764256162513</v>
      </c>
      <c r="O351" s="156">
        <f t="shared" si="96"/>
        <v>949.82215532357679</v>
      </c>
      <c r="P351" s="156">
        <f t="shared" si="96"/>
        <v>908.94035678451382</v>
      </c>
      <c r="Q351" s="156">
        <f t="shared" si="96"/>
        <v>858.51596086374559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1164.463797185389</v>
      </c>
      <c r="D352" s="157">
        <f t="shared" si="97"/>
        <v>961.95864208014416</v>
      </c>
      <c r="E352" s="157">
        <f t="shared" si="97"/>
        <v>1118.9723059535384</v>
      </c>
      <c r="F352" s="157">
        <f t="shared" si="97"/>
        <v>851.59166839803595</v>
      </c>
      <c r="G352" s="157">
        <f t="shared" si="97"/>
        <v>931.71973060809239</v>
      </c>
      <c r="H352" s="157">
        <f t="shared" si="97"/>
        <v>1109.1282102284133</v>
      </c>
      <c r="I352" s="157">
        <f t="shared" si="97"/>
        <v>1017.1738885977404</v>
      </c>
      <c r="J352" s="157">
        <f t="shared" si="97"/>
        <v>1147.8991827726338</v>
      </c>
      <c r="K352" s="157">
        <f t="shared" si="97"/>
        <v>625.86960893297123</v>
      </c>
      <c r="L352" s="157">
        <f t="shared" si="97"/>
        <v>793.65426579548125</v>
      </c>
      <c r="M352" s="157">
        <f t="shared" si="97"/>
        <v>881.99462162261784</v>
      </c>
      <c r="N352" s="157">
        <f t="shared" si="97"/>
        <v>909.77424218941553</v>
      </c>
      <c r="O352" s="157">
        <f t="shared" si="97"/>
        <v>935.45950227925493</v>
      </c>
      <c r="P352" s="157">
        <f t="shared" si="97"/>
        <v>943.11345944003187</v>
      </c>
      <c r="Q352" s="157">
        <f t="shared" si="97"/>
        <v>1037.9378619888819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1164.463797185389</v>
      </c>
      <c r="D357" s="162">
        <f t="shared" si="101"/>
        <v>1136.6192392038731</v>
      </c>
      <c r="E357" s="162">
        <f t="shared" si="101"/>
        <v>1215.2530789292748</v>
      </c>
      <c r="F357" s="162">
        <f t="shared" si="101"/>
        <v>1198.5477857660512</v>
      </c>
      <c r="G357" s="162">
        <f t="shared" si="101"/>
        <v>1243.6347417839122</v>
      </c>
      <c r="H357" s="162">
        <f t="shared" si="101"/>
        <v>1251.7270088022601</v>
      </c>
      <c r="I357" s="162">
        <f t="shared" si="101"/>
        <v>1282.5710482311611</v>
      </c>
      <c r="J357" s="162">
        <f t="shared" si="101"/>
        <v>1318.5275830491869</v>
      </c>
      <c r="K357" s="162">
        <f t="shared" si="101"/>
        <v>0</v>
      </c>
      <c r="L357" s="162">
        <f t="shared" si="101"/>
        <v>0</v>
      </c>
      <c r="M357" s="162">
        <f t="shared" si="101"/>
        <v>1352.5082946706309</v>
      </c>
      <c r="N357" s="162">
        <f t="shared" si="101"/>
        <v>1354.9079335029362</v>
      </c>
      <c r="O357" s="162">
        <f t="shared" si="101"/>
        <v>1346.7785305524089</v>
      </c>
      <c r="P357" s="162">
        <f t="shared" si="101"/>
        <v>1347.8623464352465</v>
      </c>
      <c r="Q357" s="162">
        <f t="shared" si="101"/>
        <v>1428.6299746470395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0</v>
      </c>
      <c r="D358" s="160">
        <f t="shared" si="102"/>
        <v>681.55904573848738</v>
      </c>
      <c r="E358" s="160">
        <f t="shared" si="102"/>
        <v>679.87558530152023</v>
      </c>
      <c r="F358" s="160">
        <f t="shared" si="102"/>
        <v>694.90261734804892</v>
      </c>
      <c r="G358" s="160">
        <f t="shared" si="102"/>
        <v>734.74931477621271</v>
      </c>
      <c r="H358" s="160">
        <f t="shared" si="102"/>
        <v>733.12324281326369</v>
      </c>
      <c r="I358" s="160">
        <f t="shared" si="102"/>
        <v>747.0536292952338</v>
      </c>
      <c r="J358" s="160">
        <f t="shared" si="102"/>
        <v>763.42688527556311</v>
      </c>
      <c r="K358" s="160">
        <f t="shared" si="102"/>
        <v>625.86960893297123</v>
      </c>
      <c r="L358" s="160">
        <f t="shared" si="102"/>
        <v>793.65426579548125</v>
      </c>
      <c r="M358" s="160">
        <f t="shared" si="102"/>
        <v>801.31312450057305</v>
      </c>
      <c r="N358" s="160">
        <f t="shared" si="102"/>
        <v>807.40020805951178</v>
      </c>
      <c r="O358" s="160">
        <f t="shared" si="102"/>
        <v>834.43398105784058</v>
      </c>
      <c r="P358" s="160">
        <f t="shared" si="102"/>
        <v>841.36852097919802</v>
      </c>
      <c r="Q358" s="160">
        <f t="shared" si="102"/>
        <v>924.8860198523231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0</v>
      </c>
      <c r="D359" s="156">
        <f t="shared" si="103"/>
        <v>24.800673711139968</v>
      </c>
      <c r="E359" s="156">
        <f t="shared" si="103"/>
        <v>25.789386180806353</v>
      </c>
      <c r="F359" s="156">
        <f t="shared" si="103"/>
        <v>25.390905894274397</v>
      </c>
      <c r="G359" s="156">
        <f t="shared" si="103"/>
        <v>26.274498625331724</v>
      </c>
      <c r="H359" s="156">
        <f t="shared" si="103"/>
        <v>26.263490684491753</v>
      </c>
      <c r="I359" s="156">
        <f t="shared" si="103"/>
        <v>26.779053439090156</v>
      </c>
      <c r="J359" s="156">
        <f t="shared" si="103"/>
        <v>27.371781349486671</v>
      </c>
      <c r="K359" s="156">
        <f t="shared" si="103"/>
        <v>21.824740370730321</v>
      </c>
      <c r="L359" s="156">
        <f t="shared" si="103"/>
        <v>27.85010658360104</v>
      </c>
      <c r="M359" s="156">
        <f t="shared" si="103"/>
        <v>27.416082225424987</v>
      </c>
      <c r="N359" s="156">
        <f t="shared" si="103"/>
        <v>27.531917717796208</v>
      </c>
      <c r="O359" s="156">
        <f t="shared" si="103"/>
        <v>37.086880357405938</v>
      </c>
      <c r="P359" s="156">
        <f t="shared" si="103"/>
        <v>36.994601463346328</v>
      </c>
      <c r="Q359" s="156">
        <f t="shared" si="103"/>
        <v>98.943224984458936</v>
      </c>
    </row>
    <row r="360" spans="1:17" ht="12" customHeight="1" x14ac:dyDescent="0.25">
      <c r="A360" s="148" t="s">
        <v>59</v>
      </c>
      <c r="B360" s="156"/>
      <c r="C360" s="156">
        <f t="shared" si="103"/>
        <v>0</v>
      </c>
      <c r="D360" s="156">
        <f t="shared" si="103"/>
        <v>656.75837202734726</v>
      </c>
      <c r="E360" s="156">
        <f t="shared" si="103"/>
        <v>654.08619912071379</v>
      </c>
      <c r="F360" s="156">
        <f t="shared" si="103"/>
        <v>669.51171145377464</v>
      </c>
      <c r="G360" s="156">
        <f t="shared" si="103"/>
        <v>708.474816150881</v>
      </c>
      <c r="H360" s="156">
        <f t="shared" si="103"/>
        <v>706.8597521287719</v>
      </c>
      <c r="I360" s="156">
        <f t="shared" si="103"/>
        <v>720.27457585614366</v>
      </c>
      <c r="J360" s="156">
        <f t="shared" si="103"/>
        <v>736.0551039260763</v>
      </c>
      <c r="K360" s="156">
        <f t="shared" si="103"/>
        <v>604.04486856224094</v>
      </c>
      <c r="L360" s="156">
        <f t="shared" si="103"/>
        <v>765.80415921188001</v>
      </c>
      <c r="M360" s="156">
        <f t="shared" si="103"/>
        <v>773.89704227514812</v>
      </c>
      <c r="N360" s="156">
        <f t="shared" si="103"/>
        <v>779.86829034171546</v>
      </c>
      <c r="O360" s="156">
        <f t="shared" si="103"/>
        <v>797.34710070043468</v>
      </c>
      <c r="P360" s="156">
        <f t="shared" si="103"/>
        <v>804.37391951585164</v>
      </c>
      <c r="Q360" s="156">
        <f t="shared" si="103"/>
        <v>825.942794867864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631.84274922263387</v>
      </c>
      <c r="D361" s="157">
        <f t="shared" si="104"/>
        <v>664.60214929018548</v>
      </c>
      <c r="E361" s="157">
        <f t="shared" si="104"/>
        <v>651.98477483015347</v>
      </c>
      <c r="F361" s="157">
        <f t="shared" si="104"/>
        <v>733.68139887832592</v>
      </c>
      <c r="G361" s="157">
        <f t="shared" si="104"/>
        <v>721.1982405889122</v>
      </c>
      <c r="H361" s="157">
        <f t="shared" si="104"/>
        <v>746.18347334188172</v>
      </c>
      <c r="I361" s="157">
        <f t="shared" si="104"/>
        <v>730.55728468470943</v>
      </c>
      <c r="J361" s="157">
        <f t="shared" si="104"/>
        <v>742.63022262494269</v>
      </c>
      <c r="K361" s="157">
        <f t="shared" si="104"/>
        <v>717.10108657944591</v>
      </c>
      <c r="L361" s="157">
        <f t="shared" si="104"/>
        <v>784.9000920424013</v>
      </c>
      <c r="M361" s="157">
        <f t="shared" si="104"/>
        <v>781.51535622727329</v>
      </c>
      <c r="N361" s="157">
        <f t="shared" si="104"/>
        <v>791.68473188782957</v>
      </c>
      <c r="O361" s="157">
        <f t="shared" si="104"/>
        <v>780.23637837271008</v>
      </c>
      <c r="P361" s="157">
        <f t="shared" si="104"/>
        <v>782.03033952203066</v>
      </c>
      <c r="Q361" s="157">
        <f t="shared" si="104"/>
        <v>865.51556912162755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631.84274922263387</v>
      </c>
      <c r="D363" s="57">
        <f t="shared" si="106"/>
        <v>664.60214929018548</v>
      </c>
      <c r="E363" s="57">
        <f t="shared" si="106"/>
        <v>651.98477483015347</v>
      </c>
      <c r="F363" s="57">
        <f t="shared" si="106"/>
        <v>733.68139887832592</v>
      </c>
      <c r="G363" s="57">
        <f t="shared" si="106"/>
        <v>721.1982405889122</v>
      </c>
      <c r="H363" s="57">
        <f t="shared" si="106"/>
        <v>746.18347334188172</v>
      </c>
      <c r="I363" s="57">
        <f t="shared" si="106"/>
        <v>730.55728468470943</v>
      </c>
      <c r="J363" s="57">
        <f t="shared" si="106"/>
        <v>742.63022262494269</v>
      </c>
      <c r="K363" s="57">
        <f t="shared" si="106"/>
        <v>717.10108657944591</v>
      </c>
      <c r="L363" s="57">
        <f t="shared" si="106"/>
        <v>784.9000920424013</v>
      </c>
      <c r="M363" s="57">
        <f t="shared" si="106"/>
        <v>781.51535622727329</v>
      </c>
      <c r="N363" s="57">
        <f t="shared" si="106"/>
        <v>791.68473188782957</v>
      </c>
      <c r="O363" s="57">
        <f t="shared" si="106"/>
        <v>780.23637837271008</v>
      </c>
      <c r="P363" s="57">
        <f t="shared" si="106"/>
        <v>782.03033952203066</v>
      </c>
      <c r="Q363" s="57">
        <f t="shared" si="106"/>
        <v>865.51556912162755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4317.843346608819</v>
      </c>
      <c r="D365" s="168">
        <f t="shared" si="107"/>
        <v>4473.7171761983664</v>
      </c>
      <c r="E365" s="168">
        <f t="shared" si="107"/>
        <v>4660.3770062185986</v>
      </c>
      <c r="F365" s="168">
        <f t="shared" si="107"/>
        <v>4517.8248773613977</v>
      </c>
      <c r="G365" s="168">
        <f t="shared" si="107"/>
        <v>4593.5149907810201</v>
      </c>
      <c r="H365" s="168">
        <f t="shared" si="107"/>
        <v>4766.3546969907384</v>
      </c>
      <c r="I365" s="168">
        <f t="shared" si="107"/>
        <v>4672.9179500174696</v>
      </c>
      <c r="J365" s="168">
        <f t="shared" si="107"/>
        <v>4584.6279133969601</v>
      </c>
      <c r="K365" s="168">
        <f t="shared" si="107"/>
        <v>4418.4016369397987</v>
      </c>
      <c r="L365" s="168">
        <f t="shared" si="107"/>
        <v>4990.7454036518957</v>
      </c>
      <c r="M365" s="168">
        <f t="shared" si="107"/>
        <v>4937.1201018359816</v>
      </c>
      <c r="N365" s="168">
        <f t="shared" si="107"/>
        <v>5197.8575332040464</v>
      </c>
      <c r="O365" s="168">
        <f t="shared" si="107"/>
        <v>5241.6108119423352</v>
      </c>
      <c r="P365" s="168">
        <f t="shared" si="107"/>
        <v>5270.024575870375</v>
      </c>
      <c r="Q365" s="168">
        <f t="shared" si="107"/>
        <v>5600.9089847408404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498.30764764545955</v>
      </c>
      <c r="D366" s="157">
        <f t="shared" si="108"/>
        <v>671.96613023892212</v>
      </c>
      <c r="E366" s="157">
        <f t="shared" si="108"/>
        <v>872.14526204060633</v>
      </c>
      <c r="F366" s="157">
        <f t="shared" si="108"/>
        <v>677.30710464340541</v>
      </c>
      <c r="G366" s="157">
        <f t="shared" si="108"/>
        <v>676.10932491990252</v>
      </c>
      <c r="H366" s="157">
        <f t="shared" si="108"/>
        <v>782.62262459309795</v>
      </c>
      <c r="I366" s="157">
        <f t="shared" si="108"/>
        <v>669.95524189867251</v>
      </c>
      <c r="J366" s="157">
        <f t="shared" si="108"/>
        <v>510.84617229817707</v>
      </c>
      <c r="K366" s="157">
        <f t="shared" si="108"/>
        <v>181.22719297610277</v>
      </c>
      <c r="L366" s="157">
        <f t="shared" si="108"/>
        <v>601.89587316925792</v>
      </c>
      <c r="M366" s="157">
        <f t="shared" si="108"/>
        <v>582.00931693578821</v>
      </c>
      <c r="N366" s="157">
        <f t="shared" si="108"/>
        <v>706.38011326477931</v>
      </c>
      <c r="O366" s="157">
        <f t="shared" si="108"/>
        <v>690.20291822409172</v>
      </c>
      <c r="P366" s="157">
        <f t="shared" si="108"/>
        <v>666.06897727122373</v>
      </c>
      <c r="Q366" s="157">
        <f t="shared" si="108"/>
        <v>887.75189638288441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498.30764764545955</v>
      </c>
      <c r="D367" s="156">
        <f t="shared" si="109"/>
        <v>671.96613023892212</v>
      </c>
      <c r="E367" s="156">
        <f t="shared" si="109"/>
        <v>872.14526204060633</v>
      </c>
      <c r="F367" s="156">
        <f t="shared" si="109"/>
        <v>677.30710464340541</v>
      </c>
      <c r="G367" s="156">
        <f t="shared" si="109"/>
        <v>676.10932491990252</v>
      </c>
      <c r="H367" s="156">
        <f t="shared" si="109"/>
        <v>782.62262459309795</v>
      </c>
      <c r="I367" s="156">
        <f t="shared" si="109"/>
        <v>669.95524189867251</v>
      </c>
      <c r="J367" s="156">
        <f t="shared" si="109"/>
        <v>510.84617229817707</v>
      </c>
      <c r="K367" s="156">
        <f t="shared" si="109"/>
        <v>181.22719297610277</v>
      </c>
      <c r="L367" s="156">
        <f t="shared" si="109"/>
        <v>601.89587316925792</v>
      </c>
      <c r="M367" s="156">
        <f t="shared" si="109"/>
        <v>582.00931693578821</v>
      </c>
      <c r="N367" s="156">
        <f t="shared" si="109"/>
        <v>706.38011326477931</v>
      </c>
      <c r="O367" s="156">
        <f t="shared" si="109"/>
        <v>690.20291822409172</v>
      </c>
      <c r="P367" s="156">
        <f t="shared" si="109"/>
        <v>666.06897727122373</v>
      </c>
      <c r="Q367" s="156">
        <f t="shared" si="109"/>
        <v>887.75189638288441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2587.8915226025588</v>
      </c>
      <c r="D368" s="157">
        <f t="shared" si="110"/>
        <v>2564.0630702991416</v>
      </c>
      <c r="E368" s="157">
        <f t="shared" si="110"/>
        <v>2508.8629415571618</v>
      </c>
      <c r="F368" s="157">
        <f t="shared" si="110"/>
        <v>2527.6800324281171</v>
      </c>
      <c r="G368" s="157">
        <f t="shared" si="110"/>
        <v>2569.7563800731905</v>
      </c>
      <c r="H368" s="157">
        <f t="shared" si="110"/>
        <v>2586.0238901791527</v>
      </c>
      <c r="I368" s="157">
        <f t="shared" si="110"/>
        <v>2614.1563223383778</v>
      </c>
      <c r="J368" s="157">
        <f t="shared" si="110"/>
        <v>2635.9502776892959</v>
      </c>
      <c r="K368" s="157">
        <f t="shared" si="110"/>
        <v>3018.355625791638</v>
      </c>
      <c r="L368" s="157">
        <f t="shared" si="110"/>
        <v>2946.0393927927221</v>
      </c>
      <c r="M368" s="157">
        <f t="shared" si="110"/>
        <v>2893.9126257891089</v>
      </c>
      <c r="N368" s="157">
        <f t="shared" si="110"/>
        <v>3011.4976277669921</v>
      </c>
      <c r="O368" s="157">
        <f t="shared" si="110"/>
        <v>3062.555686398704</v>
      </c>
      <c r="P368" s="157">
        <f t="shared" si="110"/>
        <v>3105.9955125710285</v>
      </c>
      <c r="Q368" s="157">
        <f t="shared" si="110"/>
        <v>3095.1615687032554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2587.8915226025588</v>
      </c>
      <c r="D369" s="156">
        <f t="shared" si="111"/>
        <v>2564.0630702991416</v>
      </c>
      <c r="E369" s="156">
        <f t="shared" si="111"/>
        <v>2508.8629415571618</v>
      </c>
      <c r="F369" s="156">
        <f t="shared" si="111"/>
        <v>2527.6800324281171</v>
      </c>
      <c r="G369" s="156">
        <f t="shared" si="111"/>
        <v>2569.7563800731905</v>
      </c>
      <c r="H369" s="156">
        <f t="shared" si="111"/>
        <v>2586.0238901791527</v>
      </c>
      <c r="I369" s="156">
        <f t="shared" si="111"/>
        <v>2614.1563223383778</v>
      </c>
      <c r="J369" s="156">
        <f t="shared" si="111"/>
        <v>2635.9502776892959</v>
      </c>
      <c r="K369" s="156">
        <f t="shared" si="111"/>
        <v>3018.355625791638</v>
      </c>
      <c r="L369" s="156">
        <f t="shared" si="111"/>
        <v>2946.0393927927221</v>
      </c>
      <c r="M369" s="156">
        <f t="shared" si="111"/>
        <v>2893.9126257891089</v>
      </c>
      <c r="N369" s="156">
        <f t="shared" si="111"/>
        <v>3011.4976277669921</v>
      </c>
      <c r="O369" s="156">
        <f t="shared" si="111"/>
        <v>3062.555686398704</v>
      </c>
      <c r="P369" s="156">
        <f t="shared" si="111"/>
        <v>3105.9955125710285</v>
      </c>
      <c r="Q369" s="156">
        <f t="shared" si="111"/>
        <v>3095.1615687032554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716.51437300524094</v>
      </c>
      <c r="D370" s="157">
        <f t="shared" si="112"/>
        <v>692.92999045240197</v>
      </c>
      <c r="E370" s="157">
        <f t="shared" si="112"/>
        <v>742.22802105489734</v>
      </c>
      <c r="F370" s="157">
        <f t="shared" si="112"/>
        <v>706.67267694983025</v>
      </c>
      <c r="G370" s="157">
        <f t="shared" si="112"/>
        <v>749.46224595678973</v>
      </c>
      <c r="H370" s="157">
        <f t="shared" si="112"/>
        <v>776.86266807851189</v>
      </c>
      <c r="I370" s="157">
        <f t="shared" si="112"/>
        <v>779.18324859976246</v>
      </c>
      <c r="J370" s="157">
        <f t="shared" si="112"/>
        <v>817.56014693749228</v>
      </c>
      <c r="K370" s="157">
        <f t="shared" si="112"/>
        <v>618.28243246733734</v>
      </c>
      <c r="L370" s="157">
        <f t="shared" si="112"/>
        <v>783.73836577222414</v>
      </c>
      <c r="M370" s="157">
        <f t="shared" si="112"/>
        <v>803.18556499177282</v>
      </c>
      <c r="N370" s="157">
        <f t="shared" si="112"/>
        <v>812.29603461390593</v>
      </c>
      <c r="O370" s="157">
        <f t="shared" si="112"/>
        <v>829.57799005461584</v>
      </c>
      <c r="P370" s="157">
        <f t="shared" si="112"/>
        <v>836.21918815236756</v>
      </c>
      <c r="Q370" s="157">
        <f t="shared" si="112"/>
        <v>884.64501487264761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716.51437300524094</v>
      </c>
      <c r="D375" s="162">
        <f t="shared" si="115"/>
        <v>705.96584037524906</v>
      </c>
      <c r="E375" s="162">
        <f t="shared" si="115"/>
        <v>758.08652665919362</v>
      </c>
      <c r="F375" s="162">
        <f t="shared" si="115"/>
        <v>753.5397244923704</v>
      </c>
      <c r="G375" s="162">
        <f t="shared" si="115"/>
        <v>787.77684958377847</v>
      </c>
      <c r="H375" s="162">
        <f t="shared" si="115"/>
        <v>797.04559415353845</v>
      </c>
      <c r="I375" s="162">
        <f t="shared" si="115"/>
        <v>820.25928970961422</v>
      </c>
      <c r="J375" s="162">
        <f t="shared" si="115"/>
        <v>845.96094414949448</v>
      </c>
      <c r="K375" s="162">
        <f t="shared" si="115"/>
        <v>0</v>
      </c>
      <c r="L375" s="162">
        <f t="shared" si="115"/>
        <v>0</v>
      </c>
      <c r="M375" s="162">
        <f t="shared" si="115"/>
        <v>869.22712752297889</v>
      </c>
      <c r="N375" s="162">
        <f t="shared" si="115"/>
        <v>874.47188143875564</v>
      </c>
      <c r="O375" s="162">
        <f t="shared" si="115"/>
        <v>871.96055499304532</v>
      </c>
      <c r="P375" s="162">
        <f t="shared" si="115"/>
        <v>874.18583709420454</v>
      </c>
      <c r="Q375" s="162">
        <f t="shared" si="115"/>
        <v>928.54707201923998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0</v>
      </c>
      <c r="D376" s="160">
        <f t="shared" si="116"/>
        <v>672.00227626539856</v>
      </c>
      <c r="E376" s="160">
        <f t="shared" si="116"/>
        <v>669.90394647519906</v>
      </c>
      <c r="F376" s="160">
        <f t="shared" si="116"/>
        <v>685.50702274357809</v>
      </c>
      <c r="G376" s="160">
        <f t="shared" si="116"/>
        <v>725.26705451540204</v>
      </c>
      <c r="H376" s="160">
        <f t="shared" si="116"/>
        <v>723.64426415729884</v>
      </c>
      <c r="I376" s="160">
        <f t="shared" si="116"/>
        <v>737.376204051738</v>
      </c>
      <c r="J376" s="160">
        <f t="shared" si="116"/>
        <v>753.56540903249538</v>
      </c>
      <c r="K376" s="160">
        <f t="shared" si="116"/>
        <v>618.28243246733734</v>
      </c>
      <c r="L376" s="160">
        <f t="shared" si="116"/>
        <v>783.73836577222414</v>
      </c>
      <c r="M376" s="160">
        <f t="shared" si="116"/>
        <v>791.86106489216979</v>
      </c>
      <c r="N376" s="160">
        <f t="shared" si="116"/>
        <v>797.996527771096</v>
      </c>
      <c r="O376" s="160">
        <f t="shared" si="116"/>
        <v>819.1682583882224</v>
      </c>
      <c r="P376" s="160">
        <f t="shared" si="116"/>
        <v>826.67521043119609</v>
      </c>
      <c r="Q376" s="160">
        <f t="shared" si="116"/>
        <v>871.9413838721689</v>
      </c>
    </row>
    <row r="377" spans="1:17" ht="12" customHeight="1" x14ac:dyDescent="0.25">
      <c r="A377" s="148" t="s">
        <v>60</v>
      </c>
      <c r="B377" s="156"/>
      <c r="C377" s="156">
        <f t="shared" si="116"/>
        <v>0</v>
      </c>
      <c r="D377" s="156">
        <f t="shared" si="116"/>
        <v>15.24390423805122</v>
      </c>
      <c r="E377" s="156">
        <f t="shared" si="116"/>
        <v>15.923283872412112</v>
      </c>
      <c r="F377" s="156">
        <f t="shared" si="116"/>
        <v>15.717763616342452</v>
      </c>
      <c r="G377" s="156">
        <f t="shared" si="116"/>
        <v>16.317101119466205</v>
      </c>
      <c r="H377" s="156">
        <f t="shared" si="116"/>
        <v>16.391754479408728</v>
      </c>
      <c r="I377" s="156">
        <f t="shared" si="116"/>
        <v>16.809233313146279</v>
      </c>
      <c r="J377" s="156">
        <f t="shared" si="116"/>
        <v>17.27117674263722</v>
      </c>
      <c r="K377" s="156">
        <f t="shared" si="116"/>
        <v>13.824680744975948</v>
      </c>
      <c r="L377" s="156">
        <f t="shared" si="116"/>
        <v>17.778969375021234</v>
      </c>
      <c r="M377" s="156">
        <f t="shared" si="116"/>
        <v>17.584418431071498</v>
      </c>
      <c r="N377" s="156">
        <f t="shared" si="116"/>
        <v>17.681851241731788</v>
      </c>
      <c r="O377" s="156">
        <f t="shared" si="116"/>
        <v>23.796396810256038</v>
      </c>
      <c r="P377" s="156">
        <f t="shared" si="116"/>
        <v>23.833625493668855</v>
      </c>
      <c r="Q377" s="156">
        <f t="shared" si="116"/>
        <v>62.800720477632282</v>
      </c>
    </row>
    <row r="378" spans="1:17" ht="12" customHeight="1" x14ac:dyDescent="0.25">
      <c r="A378" s="148" t="s">
        <v>59</v>
      </c>
      <c r="B378" s="156"/>
      <c r="C378" s="156">
        <f t="shared" si="116"/>
        <v>0</v>
      </c>
      <c r="D378" s="156">
        <f t="shared" si="116"/>
        <v>656.75837202734726</v>
      </c>
      <c r="E378" s="156">
        <f t="shared" si="116"/>
        <v>653.98066260278699</v>
      </c>
      <c r="F378" s="156">
        <f t="shared" si="116"/>
        <v>669.78925912723571</v>
      </c>
      <c r="G378" s="156">
        <f t="shared" si="116"/>
        <v>708.94995339593572</v>
      </c>
      <c r="H378" s="156">
        <f t="shared" si="116"/>
        <v>707.25250967789009</v>
      </c>
      <c r="I378" s="156">
        <f t="shared" si="116"/>
        <v>720.56697073859175</v>
      </c>
      <c r="J378" s="156">
        <f t="shared" si="116"/>
        <v>736.29423228985831</v>
      </c>
      <c r="K378" s="156">
        <f t="shared" si="116"/>
        <v>604.45775172236131</v>
      </c>
      <c r="L378" s="156">
        <f t="shared" si="116"/>
        <v>765.95939639720291</v>
      </c>
      <c r="M378" s="156">
        <f t="shared" si="116"/>
        <v>774.27664646109838</v>
      </c>
      <c r="N378" s="156">
        <f t="shared" si="116"/>
        <v>780.31467652936431</v>
      </c>
      <c r="O378" s="156">
        <f t="shared" si="116"/>
        <v>795.37186157796623</v>
      </c>
      <c r="P378" s="156">
        <f t="shared" si="116"/>
        <v>802.84158493752727</v>
      </c>
      <c r="Q378" s="156">
        <f t="shared" si="116"/>
        <v>809.14066339453655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515.12980335556017</v>
      </c>
      <c r="D379" s="157">
        <f t="shared" si="117"/>
        <v>544.75798520790056</v>
      </c>
      <c r="E379" s="157">
        <f t="shared" si="117"/>
        <v>537.14078156593337</v>
      </c>
      <c r="F379" s="157">
        <f t="shared" si="117"/>
        <v>606.16506334004453</v>
      </c>
      <c r="G379" s="157">
        <f t="shared" si="117"/>
        <v>598.18703983113789</v>
      </c>
      <c r="H379" s="157">
        <f t="shared" si="117"/>
        <v>620.84551413997519</v>
      </c>
      <c r="I379" s="157">
        <f t="shared" si="117"/>
        <v>609.62313718065661</v>
      </c>
      <c r="J379" s="157">
        <f t="shared" si="117"/>
        <v>620.2713164719944</v>
      </c>
      <c r="K379" s="157">
        <f t="shared" si="117"/>
        <v>600.53638570472071</v>
      </c>
      <c r="L379" s="157">
        <f t="shared" si="117"/>
        <v>659.0717719176921</v>
      </c>
      <c r="M379" s="157">
        <f t="shared" si="117"/>
        <v>658.0125941193121</v>
      </c>
      <c r="N379" s="157">
        <f t="shared" si="117"/>
        <v>667.68375755836848</v>
      </c>
      <c r="O379" s="157">
        <f t="shared" si="117"/>
        <v>659.27421726492321</v>
      </c>
      <c r="P379" s="157">
        <f t="shared" si="117"/>
        <v>661.74089787575474</v>
      </c>
      <c r="Q379" s="157">
        <f t="shared" si="117"/>
        <v>733.35050478205335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515.12980335556017</v>
      </c>
      <c r="D381" s="57">
        <f t="shared" si="119"/>
        <v>544.75798520790056</v>
      </c>
      <c r="E381" s="57">
        <f t="shared" si="119"/>
        <v>537.14078156593337</v>
      </c>
      <c r="F381" s="57">
        <f t="shared" si="119"/>
        <v>606.16506334004453</v>
      </c>
      <c r="G381" s="57">
        <f t="shared" si="119"/>
        <v>598.18703983113789</v>
      </c>
      <c r="H381" s="57">
        <f t="shared" si="119"/>
        <v>620.84551413997519</v>
      </c>
      <c r="I381" s="57">
        <f t="shared" si="119"/>
        <v>609.62313718065661</v>
      </c>
      <c r="J381" s="57">
        <f t="shared" si="119"/>
        <v>620.2713164719944</v>
      </c>
      <c r="K381" s="57">
        <f t="shared" si="119"/>
        <v>600.53638570472071</v>
      </c>
      <c r="L381" s="57">
        <f t="shared" si="119"/>
        <v>659.0717719176921</v>
      </c>
      <c r="M381" s="57">
        <f t="shared" si="119"/>
        <v>658.0125941193121</v>
      </c>
      <c r="N381" s="57">
        <f t="shared" si="119"/>
        <v>667.68375755836848</v>
      </c>
      <c r="O381" s="57">
        <f t="shared" si="119"/>
        <v>659.27421726492321</v>
      </c>
      <c r="P381" s="57">
        <f t="shared" si="119"/>
        <v>661.74089787575474</v>
      </c>
      <c r="Q381" s="57">
        <f t="shared" si="119"/>
        <v>733.35050478205335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31.166643677529265</v>
      </c>
      <c r="D401" s="184">
        <f>D347/RES_summary!D$21</f>
        <v>30.389202300571089</v>
      </c>
      <c r="E401" s="184">
        <f>E347/RES_summary!E$21</f>
        <v>31.605615531732308</v>
      </c>
      <c r="F401" s="184">
        <f>F347/RES_summary!F$21</f>
        <v>28.286865340685278</v>
      </c>
      <c r="G401" s="184">
        <f>G347/RES_summary!G$21</f>
        <v>27.949351863546141</v>
      </c>
      <c r="H401" s="184">
        <f>H347/RES_summary!H$21</f>
        <v>29.040682067956638</v>
      </c>
      <c r="I401" s="184">
        <f>I347/RES_summary!I$21</f>
        <v>26.595119974528117</v>
      </c>
      <c r="J401" s="184">
        <f>J347/RES_summary!J$21</f>
        <v>25.840502252076572</v>
      </c>
      <c r="K401" s="184">
        <f>K347/RES_summary!K$21</f>
        <v>20.980306854485491</v>
      </c>
      <c r="L401" s="184">
        <f>L347/RES_summary!L$21</f>
        <v>23.748819734999948</v>
      </c>
      <c r="M401" s="184">
        <f>M347/RES_summary!M$21</f>
        <v>23.063191986798806</v>
      </c>
      <c r="N401" s="184">
        <f>N347/RES_summary!N$21</f>
        <v>23.299272339345119</v>
      </c>
      <c r="O401" s="184">
        <f>O347/RES_summary!O$21</f>
        <v>22.674008570046954</v>
      </c>
      <c r="P401" s="184">
        <f>P347/RES_summary!P$21</f>
        <v>22.030715443947322</v>
      </c>
      <c r="Q401" s="184">
        <f>Q347/RES_summary!Q$21</f>
        <v>23.342159093703337</v>
      </c>
    </row>
    <row r="402" spans="1:17" ht="12" customHeight="1" x14ac:dyDescent="0.25">
      <c r="A402" s="158" t="s">
        <v>65</v>
      </c>
      <c r="B402" s="157"/>
      <c r="C402" s="178">
        <f>C348/RES_summary!C$21</f>
        <v>3.9582958856844224</v>
      </c>
      <c r="D402" s="178">
        <f>D348/RES_summary!D$21</f>
        <v>5.2250131665861614</v>
      </c>
      <c r="E402" s="178">
        <f>E348/RES_summary!E$21</f>
        <v>6.1671345677344629</v>
      </c>
      <c r="F402" s="178">
        <f>F348/RES_summary!F$21</f>
        <v>4.7158007054571973</v>
      </c>
      <c r="G402" s="178">
        <f>G348/RES_summary!G$21</f>
        <v>4.3214304793135492</v>
      </c>
      <c r="H402" s="178">
        <f>H348/RES_summary!H$21</f>
        <v>4.3732999559451073</v>
      </c>
      <c r="I402" s="178">
        <f>I348/RES_summary!I$21</f>
        <v>3.5077702776016668</v>
      </c>
      <c r="J402" s="178">
        <f>J348/RES_summary!J$21</f>
        <v>2.3058831703632734</v>
      </c>
      <c r="K402" s="178">
        <f>K348/RES_summary!K$21</f>
        <v>0.85380096629684343</v>
      </c>
      <c r="L402" s="178">
        <f>L348/RES_summary!L$21</f>
        <v>2.8968539328998588</v>
      </c>
      <c r="M402" s="178">
        <f>M348/RES_summary!M$21</f>
        <v>2.4433680553365615</v>
      </c>
      <c r="N402" s="178">
        <f>N348/RES_summary!N$21</f>
        <v>2.662832678856744</v>
      </c>
      <c r="O402" s="178">
        <f>O348/RES_summary!O$21</f>
        <v>2.3915735814458734</v>
      </c>
      <c r="P402" s="178">
        <f>P348/RES_summary!P$21</f>
        <v>2.1452345488186024</v>
      </c>
      <c r="Q402" s="178">
        <f>Q348/RES_summary!Q$21</f>
        <v>2.6718962394682642</v>
      </c>
    </row>
    <row r="403" spans="1:17" ht="12" customHeight="1" x14ac:dyDescent="0.25">
      <c r="A403" s="23" t="s">
        <v>60</v>
      </c>
      <c r="B403" s="156"/>
      <c r="C403" s="177">
        <f>C349/RES_summary!C$21</f>
        <v>3.9582958856844224</v>
      </c>
      <c r="D403" s="177">
        <f>D349/RES_summary!D$21</f>
        <v>5.2250131665861614</v>
      </c>
      <c r="E403" s="177">
        <f>E349/RES_summary!E$21</f>
        <v>6.1671345677344629</v>
      </c>
      <c r="F403" s="177">
        <f>F349/RES_summary!F$21</f>
        <v>4.7158007054571973</v>
      </c>
      <c r="G403" s="177">
        <f>G349/RES_summary!G$21</f>
        <v>4.3214304793135492</v>
      </c>
      <c r="H403" s="177">
        <f>H349/RES_summary!H$21</f>
        <v>4.3732999559451073</v>
      </c>
      <c r="I403" s="177">
        <f>I349/RES_summary!I$21</f>
        <v>3.5077702776016668</v>
      </c>
      <c r="J403" s="177">
        <f>J349/RES_summary!J$21</f>
        <v>2.3058831703632734</v>
      </c>
      <c r="K403" s="177">
        <f>K349/RES_summary!K$21</f>
        <v>0.85380096629684343</v>
      </c>
      <c r="L403" s="177">
        <f>L349/RES_summary!L$21</f>
        <v>2.8968539328998588</v>
      </c>
      <c r="M403" s="177">
        <f>M349/RES_summary!M$21</f>
        <v>2.4433680553365615</v>
      </c>
      <c r="N403" s="177">
        <f>N349/RES_summary!N$21</f>
        <v>2.662832678856744</v>
      </c>
      <c r="O403" s="177">
        <f>O349/RES_summary!O$21</f>
        <v>2.3915735814458734</v>
      </c>
      <c r="P403" s="177">
        <f>P349/RES_summary!P$21</f>
        <v>2.1452345488186024</v>
      </c>
      <c r="Q403" s="177">
        <f>Q349/RES_summary!Q$21</f>
        <v>2.6718962394682642</v>
      </c>
    </row>
    <row r="404" spans="1:17" ht="12" customHeight="1" x14ac:dyDescent="0.25">
      <c r="A404" s="158" t="s">
        <v>112</v>
      </c>
      <c r="B404" s="157"/>
      <c r="C404" s="178">
        <f>C350/RES_summary!C$21</f>
        <v>12.478028028068373</v>
      </c>
      <c r="D404" s="178">
        <f>D350/RES_summary!D$21</f>
        <v>11.922429237051965</v>
      </c>
      <c r="E404" s="178">
        <f>E350/RES_summary!E$21</f>
        <v>11.13826320397574</v>
      </c>
      <c r="F404" s="178">
        <f>F350/RES_summary!F$21</f>
        <v>10.818887681441064</v>
      </c>
      <c r="G404" s="178">
        <f>G350/RES_summary!G$21</f>
        <v>10.484889618424566</v>
      </c>
      <c r="H404" s="178">
        <f>H350/RES_summary!H$21</f>
        <v>9.9691970785529342</v>
      </c>
      <c r="I404" s="178">
        <f>I350/RES_summary!I$21</f>
        <v>9.3845824383727372</v>
      </c>
      <c r="J404" s="178">
        <f>J350/RES_summary!J$21</f>
        <v>8.7745547804371782</v>
      </c>
      <c r="K404" s="178">
        <f>K350/RES_summary!K$21</f>
        <v>9.6794309109069641</v>
      </c>
      <c r="L404" s="178">
        <f>L350/RES_summary!L$21</f>
        <v>8.6394742240751086</v>
      </c>
      <c r="M404" s="178">
        <f>M350/RES_summary!M$21</f>
        <v>7.821122237404702</v>
      </c>
      <c r="N404" s="178">
        <f>N350/RES_summary!N$21</f>
        <v>7.6158031274354938</v>
      </c>
      <c r="O404" s="178">
        <f>O350/RES_summary!O$21</f>
        <v>7.2273778890536722</v>
      </c>
      <c r="P404" s="178">
        <f>P350/RES_summary!P$21</f>
        <v>6.8618597702042781</v>
      </c>
      <c r="Q404" s="178">
        <f>Q350/RES_summary!Q$21</f>
        <v>6.4250352039293075</v>
      </c>
    </row>
    <row r="405" spans="1:17" ht="12" customHeight="1" x14ac:dyDescent="0.25">
      <c r="A405" s="23" t="s">
        <v>60</v>
      </c>
      <c r="B405" s="156"/>
      <c r="C405" s="177">
        <f>C351/RES_summary!C$21</f>
        <v>12.478028028068373</v>
      </c>
      <c r="D405" s="177">
        <f>D351/RES_summary!D$21</f>
        <v>11.922429237051965</v>
      </c>
      <c r="E405" s="177">
        <f>E351/RES_summary!E$21</f>
        <v>11.13826320397574</v>
      </c>
      <c r="F405" s="177">
        <f>F351/RES_summary!F$21</f>
        <v>10.818887681441064</v>
      </c>
      <c r="G405" s="177">
        <f>G351/RES_summary!G$21</f>
        <v>10.484889618424566</v>
      </c>
      <c r="H405" s="177">
        <f>H351/RES_summary!H$21</f>
        <v>9.9691970785529342</v>
      </c>
      <c r="I405" s="177">
        <f>I351/RES_summary!I$21</f>
        <v>9.3845824383727372</v>
      </c>
      <c r="J405" s="177">
        <f>J351/RES_summary!J$21</f>
        <v>8.7745547804371782</v>
      </c>
      <c r="K405" s="177">
        <f>K351/RES_summary!K$21</f>
        <v>9.6794309109069641</v>
      </c>
      <c r="L405" s="177">
        <f>L351/RES_summary!L$21</f>
        <v>8.6394742240751086</v>
      </c>
      <c r="M405" s="177">
        <f>M351/RES_summary!M$21</f>
        <v>7.821122237404702</v>
      </c>
      <c r="N405" s="177">
        <f>N351/RES_summary!N$21</f>
        <v>7.6158031274354938</v>
      </c>
      <c r="O405" s="177">
        <f>O351/RES_summary!O$21</f>
        <v>7.2273778890536722</v>
      </c>
      <c r="P405" s="177">
        <f>P351/RES_summary!P$21</f>
        <v>6.8618597702042781</v>
      </c>
      <c r="Q405" s="177">
        <f>Q351/RES_summary!Q$21</f>
        <v>6.4250352039293075</v>
      </c>
    </row>
    <row r="406" spans="1:17" ht="12" customHeight="1" x14ac:dyDescent="0.25">
      <c r="A406" s="158" t="s">
        <v>63</v>
      </c>
      <c r="B406" s="157"/>
      <c r="C406" s="178">
        <f>C352/RES_summary!C$21</f>
        <v>9.5489960331001988</v>
      </c>
      <c r="D406" s="178">
        <f>D352/RES_summary!D$21</f>
        <v>7.8312630162894372</v>
      </c>
      <c r="E406" s="178">
        <f>E352/RES_summary!E$21</f>
        <v>9.035536668956766</v>
      </c>
      <c r="F406" s="178">
        <f>F352/RES_summary!F$21</f>
        <v>6.8503325212231703</v>
      </c>
      <c r="G406" s="178">
        <f>G352/RES_summary!G$21</f>
        <v>7.4084874322857424</v>
      </c>
      <c r="H406" s="178">
        <f>H352/RES_summary!H$21</f>
        <v>8.7867563192372469</v>
      </c>
      <c r="I406" s="178">
        <f>I352/RES_summary!I$21</f>
        <v>7.9749662133424399</v>
      </c>
      <c r="J406" s="178">
        <f>J352/RES_summary!J$21</f>
        <v>8.962074697559796</v>
      </c>
      <c r="K406" s="178">
        <f>K352/RES_summary!K$21</f>
        <v>4.8686890580512001</v>
      </c>
      <c r="L406" s="178">
        <f>L352/RES_summary!L$21</f>
        <v>6.1401091376837647</v>
      </c>
      <c r="M406" s="178">
        <f>M352/RES_summary!M$21</f>
        <v>6.785884189586544</v>
      </c>
      <c r="N406" s="178">
        <f>N352/RES_summary!N$21</f>
        <v>6.9621659500232012</v>
      </c>
      <c r="O406" s="178">
        <f>O352/RES_summary!O$21</f>
        <v>7.118089723412476</v>
      </c>
      <c r="P406" s="178">
        <f>P352/RES_summary!P$21</f>
        <v>7.119842636279782</v>
      </c>
      <c r="Q406" s="178">
        <f>Q352/RES_summary!Q$21</f>
        <v>7.7678081791982931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9.5489960331001988</v>
      </c>
      <c r="D411" s="180">
        <f>D357/RES_summary!D$21</f>
        <v>9.253167259179051</v>
      </c>
      <c r="E411" s="180">
        <f>E357/RES_summary!E$21</f>
        <v>9.8129897391616066</v>
      </c>
      <c r="F411" s="180">
        <f>F357/RES_summary!F$21</f>
        <v>9.6413001439037309</v>
      </c>
      <c r="G411" s="180">
        <f>G357/RES_summary!G$21</f>
        <v>9.8886521903392826</v>
      </c>
      <c r="H411" s="180">
        <f>H357/RES_summary!H$21</f>
        <v>9.9164551970850567</v>
      </c>
      <c r="I411" s="180">
        <f>I357/RES_summary!I$21</f>
        <v>10.05576420168974</v>
      </c>
      <c r="J411" s="180">
        <f>J357/RES_summary!J$21</f>
        <v>10.29423390783993</v>
      </c>
      <c r="K411" s="180">
        <f>K357/RES_summary!K$21</f>
        <v>0</v>
      </c>
      <c r="L411" s="180">
        <f>L357/RES_summary!L$21</f>
        <v>0</v>
      </c>
      <c r="M411" s="180">
        <f>M357/RES_summary!M$21</f>
        <v>10.405919070351317</v>
      </c>
      <c r="N411" s="180">
        <f>N357/RES_summary!N$21</f>
        <v>10.368609532568485</v>
      </c>
      <c r="O411" s="180">
        <f>O357/RES_summary!O$21</f>
        <v>10.247894638602839</v>
      </c>
      <c r="P411" s="180">
        <f>P357/RES_summary!P$21</f>
        <v>10.175411776737535</v>
      </c>
      <c r="Q411" s="180">
        <f>Q357/RES_summary!Q$21</f>
        <v>10.691703240159857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5.5485422291831279</v>
      </c>
      <c r="E412" s="179">
        <f>E358/RES_summary!E$21</f>
        <v>5.4898952803711296</v>
      </c>
      <c r="F412" s="179">
        <f>F358/RES_summary!F$21</f>
        <v>5.5899020332799427</v>
      </c>
      <c r="G412" s="179">
        <f>G358/RES_summary!G$21</f>
        <v>5.8422945072199752</v>
      </c>
      <c r="H412" s="179">
        <f>H358/RES_summary!H$21</f>
        <v>5.8079627108596679</v>
      </c>
      <c r="I412" s="179">
        <f>I358/RES_summary!I$21</f>
        <v>5.8571376241259649</v>
      </c>
      <c r="J412" s="179">
        <f>J358/RES_summary!J$21</f>
        <v>5.9603568629077017</v>
      </c>
      <c r="K412" s="179">
        <f>K358/RES_summary!K$21</f>
        <v>4.8686890580512001</v>
      </c>
      <c r="L412" s="179">
        <f>L358/RES_summary!L$21</f>
        <v>6.1401091376837647</v>
      </c>
      <c r="M412" s="179">
        <f>M358/RES_summary!M$21</f>
        <v>6.1651374386535043</v>
      </c>
      <c r="N412" s="179">
        <f>N358/RES_summary!N$21</f>
        <v>6.1787353124724245</v>
      </c>
      <c r="O412" s="179">
        <f>O358/RES_summary!O$21</f>
        <v>6.3493672691999485</v>
      </c>
      <c r="P412" s="179">
        <f>P358/RES_summary!P$21</f>
        <v>6.3517399826401864</v>
      </c>
      <c r="Q412" s="179">
        <f>Q358/RES_summary!Q$21</f>
        <v>6.9217411301178515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0.20190119441427187</v>
      </c>
      <c r="E413" s="177">
        <f>E359/RES_summary!E$21</f>
        <v>0.20824549746831547</v>
      </c>
      <c r="F413" s="177">
        <f>F359/RES_summary!F$21</f>
        <v>0.20424829744760586</v>
      </c>
      <c r="G413" s="177">
        <f>G359/RES_summary!G$21</f>
        <v>0.20891936325995461</v>
      </c>
      <c r="H413" s="177">
        <f>H359/RES_summary!H$21</f>
        <v>0.20806511872028</v>
      </c>
      <c r="I413" s="177">
        <f>I359/RES_summary!I$21</f>
        <v>0.20995628062813221</v>
      </c>
      <c r="J413" s="177">
        <f>J359/RES_summary!J$21</f>
        <v>0.21370164971008798</v>
      </c>
      <c r="K413" s="177">
        <f>K359/RES_summary!K$21</f>
        <v>0.16977637693406986</v>
      </c>
      <c r="L413" s="177">
        <f>L359/RES_summary!L$21</f>
        <v>0.21546245171131181</v>
      </c>
      <c r="M413" s="177">
        <f>M359/RES_summary!M$21</f>
        <v>0.21093366598046978</v>
      </c>
      <c r="N413" s="177">
        <f>N359/RES_summary!N$21</f>
        <v>0.21069158829160717</v>
      </c>
      <c r="O413" s="177">
        <f>O359/RES_summary!O$21</f>
        <v>0.28220114425292692</v>
      </c>
      <c r="P413" s="177">
        <f>P359/RES_summary!P$21</f>
        <v>0.27928319564785054</v>
      </c>
      <c r="Q413" s="177">
        <f>Q359/RES_summary!Q$21</f>
        <v>0.74047977288140376</v>
      </c>
    </row>
    <row r="414" spans="1:17" ht="12" customHeight="1" x14ac:dyDescent="0.25">
      <c r="A414" s="148" t="s">
        <v>59</v>
      </c>
      <c r="B414" s="156"/>
      <c r="C414" s="177">
        <f>C360/RES_summary!C$21</f>
        <v>0</v>
      </c>
      <c r="D414" s="177">
        <f>D360/RES_summary!D$21</f>
        <v>5.3466410347688544</v>
      </c>
      <c r="E414" s="177">
        <f>E360/RES_summary!E$21</f>
        <v>5.2816497829028135</v>
      </c>
      <c r="F414" s="177">
        <f>F360/RES_summary!F$21</f>
        <v>5.3856537358323378</v>
      </c>
      <c r="G414" s="177">
        <f>G360/RES_summary!G$21</f>
        <v>5.6333751439600208</v>
      </c>
      <c r="H414" s="177">
        <f>H360/RES_summary!H$21</f>
        <v>5.5998975921393876</v>
      </c>
      <c r="I414" s="177">
        <f>I360/RES_summary!I$21</f>
        <v>5.6471813434978326</v>
      </c>
      <c r="J414" s="177">
        <f>J360/RES_summary!J$21</f>
        <v>5.7466552131976121</v>
      </c>
      <c r="K414" s="177">
        <f>K360/RES_summary!K$21</f>
        <v>4.6989126811171307</v>
      </c>
      <c r="L414" s="177">
        <f>L360/RES_summary!L$21</f>
        <v>5.9246466859724514</v>
      </c>
      <c r="M414" s="177">
        <f>M360/RES_summary!M$21</f>
        <v>5.9542037726730346</v>
      </c>
      <c r="N414" s="177">
        <f>N360/RES_summary!N$21</f>
        <v>5.9680437241808164</v>
      </c>
      <c r="O414" s="177">
        <f>O360/RES_summary!O$21</f>
        <v>6.0671661249470219</v>
      </c>
      <c r="P414" s="177">
        <f>P360/RES_summary!P$21</f>
        <v>6.0724567869923352</v>
      </c>
      <c r="Q414" s="177">
        <f>Q360/RES_summary!Q$21</f>
        <v>6.1812613572364468</v>
      </c>
    </row>
    <row r="415" spans="1:17" ht="12" customHeight="1" x14ac:dyDescent="0.25">
      <c r="A415" s="158" t="s">
        <v>62</v>
      </c>
      <c r="B415" s="157"/>
      <c r="C415" s="178">
        <f>C361/RES_summary!C$21</f>
        <v>5.1813237306762696</v>
      </c>
      <c r="D415" s="178">
        <f>D361/RES_summary!D$21</f>
        <v>5.4104968806435245</v>
      </c>
      <c r="E415" s="178">
        <f>E361/RES_summary!E$21</f>
        <v>5.2646810910653388</v>
      </c>
      <c r="F415" s="178">
        <f>F361/RES_summary!F$21</f>
        <v>5.9018444325638457</v>
      </c>
      <c r="G415" s="178">
        <f>G361/RES_summary!G$21</f>
        <v>5.7345443335222841</v>
      </c>
      <c r="H415" s="178">
        <f>H361/RES_summary!H$21</f>
        <v>5.9114287142213504</v>
      </c>
      <c r="I415" s="178">
        <f>I361/RES_summary!I$21</f>
        <v>5.7278010452112724</v>
      </c>
      <c r="J415" s="178">
        <f>J361/RES_summary!J$21</f>
        <v>5.7979896037163261</v>
      </c>
      <c r="K415" s="178">
        <f>K361/RES_summary!K$21</f>
        <v>5.578385919230481</v>
      </c>
      <c r="L415" s="178">
        <f>L361/RES_summary!L$21</f>
        <v>6.0723824403412108</v>
      </c>
      <c r="M415" s="178">
        <f>M361/RES_summary!M$21</f>
        <v>6.0128175044709966</v>
      </c>
      <c r="N415" s="178">
        <f>N361/RES_summary!N$21</f>
        <v>6.0584705830296812</v>
      </c>
      <c r="O415" s="178">
        <f>O361/RES_summary!O$21</f>
        <v>5.9369673761349304</v>
      </c>
      <c r="P415" s="178">
        <f>P361/RES_summary!P$21</f>
        <v>5.9037784886446598</v>
      </c>
      <c r="Q415" s="178">
        <f>Q361/RES_summary!Q$21</f>
        <v>6.4774194711074724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5.1813237306762696</v>
      </c>
      <c r="D417" s="176">
        <f>D363/RES_summary!D$21</f>
        <v>5.4104968806435245</v>
      </c>
      <c r="E417" s="176">
        <f>E363/RES_summary!E$21</f>
        <v>5.2646810910653388</v>
      </c>
      <c r="F417" s="176">
        <f>F363/RES_summary!F$21</f>
        <v>5.9018444325638457</v>
      </c>
      <c r="G417" s="176">
        <f>G363/RES_summary!G$21</f>
        <v>5.7345443335222841</v>
      </c>
      <c r="H417" s="176">
        <f>H363/RES_summary!H$21</f>
        <v>5.9114287142213504</v>
      </c>
      <c r="I417" s="176">
        <f>I363/RES_summary!I$21</f>
        <v>5.7278010452112724</v>
      </c>
      <c r="J417" s="176">
        <f>J363/RES_summary!J$21</f>
        <v>5.7979896037163261</v>
      </c>
      <c r="K417" s="176">
        <f>K363/RES_summary!K$21</f>
        <v>5.578385919230481</v>
      </c>
      <c r="L417" s="176">
        <f>L363/RES_summary!L$21</f>
        <v>6.0723824403412108</v>
      </c>
      <c r="M417" s="176">
        <f>M363/RES_summary!M$21</f>
        <v>6.0128175044709966</v>
      </c>
      <c r="N417" s="176">
        <f>N363/RES_summary!N$21</f>
        <v>6.0584705830296812</v>
      </c>
      <c r="O417" s="176">
        <f>O363/RES_summary!O$21</f>
        <v>5.9369673761349304</v>
      </c>
      <c r="P417" s="176">
        <f>P363/RES_summary!P$21</f>
        <v>5.9037784886446598</v>
      </c>
      <c r="Q417" s="176">
        <f>Q363/RES_summary!Q$21</f>
        <v>6.4774194711074724</v>
      </c>
    </row>
    <row r="419" spans="1:17" ht="12" customHeight="1" x14ac:dyDescent="0.25">
      <c r="A419" s="152" t="s">
        <v>185</v>
      </c>
      <c r="B419" s="168"/>
      <c r="C419" s="184">
        <f>C365/RES_summary!C$21</f>
        <v>35.407772305137186</v>
      </c>
      <c r="D419" s="184">
        <f>D365/RES_summary!D$21</f>
        <v>36.420334861321621</v>
      </c>
      <c r="E419" s="184">
        <f>E365/RES_summary!E$21</f>
        <v>37.631858363972363</v>
      </c>
      <c r="F419" s="184">
        <f>F365/RES_summary!F$21</f>
        <v>36.342068424411138</v>
      </c>
      <c r="G419" s="184">
        <f>G365/RES_summary!G$21</f>
        <v>36.524930149334516</v>
      </c>
      <c r="H419" s="184">
        <f>H365/RES_summary!H$21</f>
        <v>37.760104618459387</v>
      </c>
      <c r="I419" s="184">
        <f>I365/RES_summary!I$21</f>
        <v>36.637160260263414</v>
      </c>
      <c r="J419" s="184">
        <f>J365/RES_summary!J$21</f>
        <v>35.793890645638335</v>
      </c>
      <c r="K419" s="184">
        <f>K365/RES_summary!K$21</f>
        <v>34.371094868337281</v>
      </c>
      <c r="L419" s="184">
        <f>L365/RES_summary!L$21</f>
        <v>38.610920116585007</v>
      </c>
      <c r="M419" s="184">
        <f>M365/RES_summary!M$21</f>
        <v>37.985180884100252</v>
      </c>
      <c r="N419" s="184">
        <f>N365/RES_summary!N$21</f>
        <v>39.77728215700612</v>
      </c>
      <c r="O419" s="184">
        <f>O365/RES_summary!O$21</f>
        <v>39.884416122459292</v>
      </c>
      <c r="P419" s="184">
        <f>P365/RES_summary!P$21</f>
        <v>39.784975279435081</v>
      </c>
      <c r="Q419" s="184">
        <f>Q365/RES_summary!Q$21</f>
        <v>41.916561882854928</v>
      </c>
    </row>
    <row r="420" spans="1:17" ht="12" customHeight="1" x14ac:dyDescent="0.25">
      <c r="A420" s="158" t="s">
        <v>65</v>
      </c>
      <c r="B420" s="157"/>
      <c r="C420" s="178">
        <f>C366/RES_summary!C$21</f>
        <v>4.0862908423012412</v>
      </c>
      <c r="D420" s="178">
        <f>D366/RES_summary!D$21</f>
        <v>5.4704467258175304</v>
      </c>
      <c r="E420" s="178">
        <f>E366/RES_summary!E$21</f>
        <v>7.0424446198510378</v>
      </c>
      <c r="F420" s="178">
        <f>F366/RES_summary!F$21</f>
        <v>5.448361060791381</v>
      </c>
      <c r="G420" s="178">
        <f>G366/RES_summary!G$21</f>
        <v>5.3760237890971529</v>
      </c>
      <c r="H420" s="178">
        <f>H366/RES_summary!H$21</f>
        <v>6.2001076420238705</v>
      </c>
      <c r="I420" s="178">
        <f>I366/RES_summary!I$21</f>
        <v>5.252661790167628</v>
      </c>
      <c r="J420" s="178">
        <f>J366/RES_summary!J$21</f>
        <v>3.9883655496996591</v>
      </c>
      <c r="K420" s="178">
        <f>K366/RES_summary!K$21</f>
        <v>1.4097806298157876</v>
      </c>
      <c r="L420" s="178">
        <f>L366/RES_summary!L$21</f>
        <v>4.6565696299464792</v>
      </c>
      <c r="M420" s="178">
        <f>M366/RES_summary!M$21</f>
        <v>4.4778593034057002</v>
      </c>
      <c r="N420" s="178">
        <f>N366/RES_summary!N$21</f>
        <v>5.405665872129255</v>
      </c>
      <c r="O420" s="178">
        <f>O366/RES_summary!O$21</f>
        <v>5.2518856105580438</v>
      </c>
      <c r="P420" s="178">
        <f>P366/RES_summary!P$21</f>
        <v>5.028351844214634</v>
      </c>
      <c r="Q420" s="178">
        <f>Q366/RES_summary!Q$21</f>
        <v>6.6438335996414706</v>
      </c>
    </row>
    <row r="421" spans="1:17" ht="12" customHeight="1" x14ac:dyDescent="0.25">
      <c r="A421" s="23" t="s">
        <v>60</v>
      </c>
      <c r="B421" s="156"/>
      <c r="C421" s="177">
        <f>C367/RES_summary!C$21</f>
        <v>4.0862908423012412</v>
      </c>
      <c r="D421" s="177">
        <f>D367/RES_summary!D$21</f>
        <v>5.4704467258175304</v>
      </c>
      <c r="E421" s="177">
        <f>E367/RES_summary!E$21</f>
        <v>7.0424446198510378</v>
      </c>
      <c r="F421" s="177">
        <f>F367/RES_summary!F$21</f>
        <v>5.448361060791381</v>
      </c>
      <c r="G421" s="177">
        <f>G367/RES_summary!G$21</f>
        <v>5.3760237890971529</v>
      </c>
      <c r="H421" s="177">
        <f>H367/RES_summary!H$21</f>
        <v>6.2001076420238705</v>
      </c>
      <c r="I421" s="177">
        <f>I367/RES_summary!I$21</f>
        <v>5.252661790167628</v>
      </c>
      <c r="J421" s="177">
        <f>J367/RES_summary!J$21</f>
        <v>3.9883655496996591</v>
      </c>
      <c r="K421" s="177">
        <f>K367/RES_summary!K$21</f>
        <v>1.4097806298157876</v>
      </c>
      <c r="L421" s="177">
        <f>L367/RES_summary!L$21</f>
        <v>4.6565696299464792</v>
      </c>
      <c r="M421" s="177">
        <f>M367/RES_summary!M$21</f>
        <v>4.4778593034057002</v>
      </c>
      <c r="N421" s="177">
        <f>N367/RES_summary!N$21</f>
        <v>5.405665872129255</v>
      </c>
      <c r="O421" s="177">
        <f>O367/RES_summary!O$21</f>
        <v>5.2518856105580438</v>
      </c>
      <c r="P421" s="177">
        <f>P367/RES_summary!P$21</f>
        <v>5.028351844214634</v>
      </c>
      <c r="Q421" s="177">
        <f>Q367/RES_summary!Q$21</f>
        <v>6.6438335996414706</v>
      </c>
    </row>
    <row r="422" spans="1:17" ht="12" customHeight="1" x14ac:dyDescent="0.25">
      <c r="A422" s="158" t="s">
        <v>112</v>
      </c>
      <c r="B422" s="157"/>
      <c r="C422" s="178">
        <f>C368/RES_summary!C$21</f>
        <v>21.221583653485812</v>
      </c>
      <c r="D422" s="178">
        <f>D368/RES_summary!D$21</f>
        <v>20.873924735939209</v>
      </c>
      <c r="E422" s="178">
        <f>E368/RES_summary!E$21</f>
        <v>20.258698973348608</v>
      </c>
      <c r="F422" s="178">
        <f>F368/RES_summary!F$21</f>
        <v>20.333041493890576</v>
      </c>
      <c r="G422" s="178">
        <f>G368/RES_summary!G$21</f>
        <v>20.433191678127358</v>
      </c>
      <c r="H422" s="178">
        <f>H368/RES_summary!H$21</f>
        <v>20.487046988057983</v>
      </c>
      <c r="I422" s="178">
        <f>I368/RES_summary!I$21</f>
        <v>20.495815495012899</v>
      </c>
      <c r="J422" s="178">
        <f>J368/RES_summary!J$21</f>
        <v>20.579841542046047</v>
      </c>
      <c r="K422" s="178">
        <f>K368/RES_summary!K$21</f>
        <v>23.480026508481366</v>
      </c>
      <c r="L422" s="178">
        <f>L368/RES_summary!L$21</f>
        <v>22.792044565566947</v>
      </c>
      <c r="M422" s="178">
        <f>M368/RES_summary!M$21</f>
        <v>22.265165174430816</v>
      </c>
      <c r="N422" s="178">
        <f>N368/RES_summary!N$21</f>
        <v>23.045878054491844</v>
      </c>
      <c r="O422" s="178">
        <f>O368/RES_summary!O$21</f>
        <v>23.303570176601209</v>
      </c>
      <c r="P422" s="178">
        <f>P368/RES_summary!P$21</f>
        <v>23.448079398238111</v>
      </c>
      <c r="Q422" s="178">
        <f>Q368/RES_summary!Q$21</f>
        <v>23.16383497490229</v>
      </c>
    </row>
    <row r="423" spans="1:17" ht="12" customHeight="1" x14ac:dyDescent="0.25">
      <c r="A423" s="23" t="s">
        <v>60</v>
      </c>
      <c r="B423" s="156"/>
      <c r="C423" s="177">
        <f>C369/RES_summary!C$21</f>
        <v>21.221583653485812</v>
      </c>
      <c r="D423" s="177">
        <f>D369/RES_summary!D$21</f>
        <v>20.873924735939209</v>
      </c>
      <c r="E423" s="177">
        <f>E369/RES_summary!E$21</f>
        <v>20.258698973348608</v>
      </c>
      <c r="F423" s="177">
        <f>F369/RES_summary!F$21</f>
        <v>20.333041493890576</v>
      </c>
      <c r="G423" s="177">
        <f>G369/RES_summary!G$21</f>
        <v>20.433191678127358</v>
      </c>
      <c r="H423" s="177">
        <f>H369/RES_summary!H$21</f>
        <v>20.487046988057983</v>
      </c>
      <c r="I423" s="177">
        <f>I369/RES_summary!I$21</f>
        <v>20.495815495012899</v>
      </c>
      <c r="J423" s="177">
        <f>J369/RES_summary!J$21</f>
        <v>20.579841542046047</v>
      </c>
      <c r="K423" s="177">
        <f>K369/RES_summary!K$21</f>
        <v>23.480026508481366</v>
      </c>
      <c r="L423" s="177">
        <f>L369/RES_summary!L$21</f>
        <v>22.792044565566947</v>
      </c>
      <c r="M423" s="177">
        <f>M369/RES_summary!M$21</f>
        <v>22.265165174430816</v>
      </c>
      <c r="N423" s="177">
        <f>N369/RES_summary!N$21</f>
        <v>23.045878054491844</v>
      </c>
      <c r="O423" s="177">
        <f>O369/RES_summary!O$21</f>
        <v>23.303570176601209</v>
      </c>
      <c r="P423" s="177">
        <f>P369/RES_summary!P$21</f>
        <v>23.448079398238111</v>
      </c>
      <c r="Q423" s="177">
        <f>Q369/RES_summary!Q$21</f>
        <v>23.16383497490229</v>
      </c>
    </row>
    <row r="424" spans="1:17" ht="12" customHeight="1" x14ac:dyDescent="0.25">
      <c r="A424" s="158" t="s">
        <v>63</v>
      </c>
      <c r="B424" s="157"/>
      <c r="C424" s="178">
        <f>C370/RES_summary!C$21</f>
        <v>5.8756596143426858</v>
      </c>
      <c r="D424" s="178">
        <f>D370/RES_summary!D$21</f>
        <v>5.6411125902183912</v>
      </c>
      <c r="E424" s="178">
        <f>E370/RES_summary!E$21</f>
        <v>5.9933820214199311</v>
      </c>
      <c r="F424" s="178">
        <f>F370/RES_summary!F$21</f>
        <v>5.6845821776013308</v>
      </c>
      <c r="G424" s="178">
        <f>G370/RES_summary!G$21</f>
        <v>5.9592830845384466</v>
      </c>
      <c r="H424" s="178">
        <f>H370/RES_summary!H$21</f>
        <v>6.154476006441679</v>
      </c>
      <c r="I424" s="178">
        <f>I370/RES_summary!I$21</f>
        <v>6.1090440398071708</v>
      </c>
      <c r="J424" s="178">
        <f>J370/RES_summary!J$21</f>
        <v>6.3829953157594037</v>
      </c>
      <c r="K424" s="178">
        <f>K370/RES_summary!K$21</f>
        <v>4.8096678138295603</v>
      </c>
      <c r="L424" s="178">
        <f>L370/RES_summary!L$21</f>
        <v>6.0633947407918951</v>
      </c>
      <c r="M424" s="178">
        <f>M370/RES_summary!M$21</f>
        <v>6.1795436085027022</v>
      </c>
      <c r="N424" s="178">
        <f>N370/RES_summary!N$21</f>
        <v>6.2162012632034473</v>
      </c>
      <c r="O424" s="178">
        <f>O370/RES_summary!O$21</f>
        <v>6.3124171077308322</v>
      </c>
      <c r="P424" s="178">
        <f>P370/RES_summary!P$21</f>
        <v>6.3128661450950929</v>
      </c>
      <c r="Q424" s="178">
        <f>Q370/RES_summary!Q$21</f>
        <v>6.6205820539653422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5.8756596143426858</v>
      </c>
      <c r="D429" s="180">
        <f>D375/RES_summary!D$21</f>
        <v>5.747236871368294</v>
      </c>
      <c r="E429" s="180">
        <f>E375/RES_summary!E$21</f>
        <v>6.1214371199599888</v>
      </c>
      <c r="F429" s="180">
        <f>F375/RES_summary!F$21</f>
        <v>6.0615878152425777</v>
      </c>
      <c r="G429" s="180">
        <f>G375/RES_summary!G$21</f>
        <v>6.263938283004939</v>
      </c>
      <c r="H429" s="180">
        <f>H375/RES_summary!H$21</f>
        <v>6.3143695621144857</v>
      </c>
      <c r="I429" s="180">
        <f>I375/RES_summary!I$21</f>
        <v>6.4310932427025866</v>
      </c>
      <c r="J429" s="180">
        <f>J375/RES_summary!J$21</f>
        <v>6.6047308739897179</v>
      </c>
      <c r="K429" s="180">
        <f>K375/RES_summary!K$21</f>
        <v>0</v>
      </c>
      <c r="L429" s="180">
        <f>L375/RES_summary!L$21</f>
        <v>0</v>
      </c>
      <c r="M429" s="180">
        <f>M375/RES_summary!M$21</f>
        <v>6.6876537307749144</v>
      </c>
      <c r="N429" s="180">
        <f>N375/RES_summary!N$21</f>
        <v>6.6920100337794128</v>
      </c>
      <c r="O429" s="180">
        <f>O375/RES_summary!O$21</f>
        <v>6.6349141257257784</v>
      </c>
      <c r="P429" s="180">
        <f>P375/RES_summary!P$21</f>
        <v>6.599487614852567</v>
      </c>
      <c r="Q429" s="180">
        <f>Q375/RES_summary!Q$21</f>
        <v>6.9491400255701823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5.4707409890300518</v>
      </c>
      <c r="E430" s="179">
        <f>E376/RES_summary!E$21</f>
        <v>5.4093757645748566</v>
      </c>
      <c r="F430" s="179">
        <f>F376/RES_summary!F$21</f>
        <v>5.5143224454754831</v>
      </c>
      <c r="G430" s="179">
        <f>G376/RES_summary!G$21</f>
        <v>5.7668971493406591</v>
      </c>
      <c r="H430" s="179">
        <f>H376/RES_summary!H$21</f>
        <v>5.7328681682836917</v>
      </c>
      <c r="I430" s="179">
        <f>I376/RES_summary!I$21</f>
        <v>5.7812635378815553</v>
      </c>
      <c r="J430" s="179">
        <f>J376/RES_summary!J$21</f>
        <v>5.8833646600688487</v>
      </c>
      <c r="K430" s="179">
        <f>K376/RES_summary!K$21</f>
        <v>4.8096678138295603</v>
      </c>
      <c r="L430" s="179">
        <f>L376/RES_summary!L$21</f>
        <v>6.0633947407918951</v>
      </c>
      <c r="M430" s="179">
        <f>M376/RES_summary!M$21</f>
        <v>6.0924152470627062</v>
      </c>
      <c r="N430" s="179">
        <f>N376/RES_summary!N$21</f>
        <v>6.1067724235788496</v>
      </c>
      <c r="O430" s="179">
        <f>O376/RES_summary!O$21</f>
        <v>6.2332074745853054</v>
      </c>
      <c r="P430" s="179">
        <f>P376/RES_summary!P$21</f>
        <v>6.240815832570398</v>
      </c>
      <c r="Q430" s="179">
        <f>Q376/RES_summary!Q$21</f>
        <v>6.5255095333407001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0.12409995426119624</v>
      </c>
      <c r="E431" s="177">
        <f>E377/RES_summary!E$21</f>
        <v>0.1285781735203744</v>
      </c>
      <c r="F431" s="177">
        <f>F377/RES_summary!F$21</f>
        <v>0.12643607406877883</v>
      </c>
      <c r="G431" s="177">
        <f>G377/RES_summary!G$21</f>
        <v>0.12974399339595896</v>
      </c>
      <c r="H431" s="177">
        <f>H377/RES_summary!H$21</f>
        <v>0.1298590649188055</v>
      </c>
      <c r="I431" s="177">
        <f>I377/RES_summary!I$21</f>
        <v>0.13178972567742098</v>
      </c>
      <c r="J431" s="177">
        <f>J377/RES_summary!J$21</f>
        <v>0.13484248303792973</v>
      </c>
      <c r="K431" s="177">
        <f>K377/RES_summary!K$21</f>
        <v>0.10754328204059514</v>
      </c>
      <c r="L431" s="177">
        <f>L377/RES_summary!L$21</f>
        <v>0.13754706176593354</v>
      </c>
      <c r="M431" s="177">
        <f>M377/RES_summary!M$21</f>
        <v>0.13529087829918612</v>
      </c>
      <c r="N431" s="177">
        <f>N377/RES_summary!N$21</f>
        <v>0.13531267092405788</v>
      </c>
      <c r="O431" s="177">
        <f>O377/RES_summary!O$21</f>
        <v>0.18107132075372714</v>
      </c>
      <c r="P431" s="177">
        <f>P377/RES_summary!P$21</f>
        <v>0.17992709283112313</v>
      </c>
      <c r="Q431" s="177">
        <f>Q377/RES_summary!Q$21</f>
        <v>0.46999340524194427</v>
      </c>
    </row>
    <row r="432" spans="1:17" ht="12" customHeight="1" x14ac:dyDescent="0.25">
      <c r="A432" s="148" t="s">
        <v>59</v>
      </c>
      <c r="B432" s="156"/>
      <c r="C432" s="177">
        <f>C378/RES_summary!C$21</f>
        <v>0</v>
      </c>
      <c r="D432" s="177">
        <f>D378/RES_summary!D$21</f>
        <v>5.3466410347688544</v>
      </c>
      <c r="E432" s="177">
        <f>E378/RES_summary!E$21</f>
        <v>5.2807975910544824</v>
      </c>
      <c r="F432" s="177">
        <f>F378/RES_summary!F$21</f>
        <v>5.3878863714067053</v>
      </c>
      <c r="G432" s="177">
        <f>G378/RES_summary!G$21</f>
        <v>5.6371531559446995</v>
      </c>
      <c r="H432" s="177">
        <f>H378/RES_summary!H$21</f>
        <v>5.6030091033648857</v>
      </c>
      <c r="I432" s="177">
        <f>I378/RES_summary!I$21</f>
        <v>5.6494738122041346</v>
      </c>
      <c r="J432" s="177">
        <f>J378/RES_summary!J$21</f>
        <v>5.7485221770309201</v>
      </c>
      <c r="K432" s="177">
        <f>K378/RES_summary!K$21</f>
        <v>4.7021245317889644</v>
      </c>
      <c r="L432" s="177">
        <f>L378/RES_summary!L$21</f>
        <v>5.9258476790259618</v>
      </c>
      <c r="M432" s="177">
        <f>M378/RES_summary!M$21</f>
        <v>5.9571243687635214</v>
      </c>
      <c r="N432" s="177">
        <f>N378/RES_summary!N$21</f>
        <v>5.971459752654793</v>
      </c>
      <c r="O432" s="177">
        <f>O378/RES_summary!O$21</f>
        <v>6.0521361538315777</v>
      </c>
      <c r="P432" s="177">
        <f>P378/RES_summary!P$21</f>
        <v>6.0608887397392746</v>
      </c>
      <c r="Q432" s="177">
        <f>Q378/RES_summary!Q$21</f>
        <v>6.0555161280987546</v>
      </c>
    </row>
    <row r="433" spans="1:17" ht="12" customHeight="1" x14ac:dyDescent="0.25">
      <c r="A433" s="158" t="s">
        <v>62</v>
      </c>
      <c r="B433" s="157"/>
      <c r="C433" s="178">
        <f>C379/RES_summary!C$21</f>
        <v>4.2242381950074508</v>
      </c>
      <c r="D433" s="178">
        <f>D379/RES_summary!D$21</f>
        <v>4.4348508093464929</v>
      </c>
      <c r="E433" s="178">
        <f>E379/RES_summary!E$21</f>
        <v>4.337332749352786</v>
      </c>
      <c r="F433" s="178">
        <f>F379/RES_summary!F$21</f>
        <v>4.8760836921278488</v>
      </c>
      <c r="G433" s="178">
        <f>G379/RES_summary!G$21</f>
        <v>4.7564315975715639</v>
      </c>
      <c r="H433" s="178">
        <f>H379/RES_summary!H$21</f>
        <v>4.9184739819358478</v>
      </c>
      <c r="I433" s="178">
        <f>I379/RES_summary!I$21</f>
        <v>4.7796389352757123</v>
      </c>
      <c r="J433" s="178">
        <f>J379/RES_summary!J$21</f>
        <v>4.842688238133217</v>
      </c>
      <c r="K433" s="178">
        <f>K379/RES_summary!K$21</f>
        <v>4.6716199162105694</v>
      </c>
      <c r="L433" s="178">
        <f>L379/RES_summary!L$21</f>
        <v>5.0989111802796945</v>
      </c>
      <c r="M433" s="178">
        <f>M379/RES_summary!M$21</f>
        <v>5.0626127977610365</v>
      </c>
      <c r="N433" s="178">
        <f>N379/RES_summary!N$21</f>
        <v>5.1095369671815725</v>
      </c>
      <c r="O433" s="178">
        <f>O379/RES_summary!O$21</f>
        <v>5.016543227569203</v>
      </c>
      <c r="P433" s="178">
        <f>P379/RES_summary!P$21</f>
        <v>4.9956778918872429</v>
      </c>
      <c r="Q433" s="178">
        <f>Q379/RES_summary!Q$21</f>
        <v>5.4883112543458319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4.2242381950074508</v>
      </c>
      <c r="D435" s="176">
        <f>D381/RES_summary!D$21</f>
        <v>4.4348508093464929</v>
      </c>
      <c r="E435" s="176">
        <f>E381/RES_summary!E$21</f>
        <v>4.337332749352786</v>
      </c>
      <c r="F435" s="176">
        <f>F381/RES_summary!F$21</f>
        <v>4.8760836921278488</v>
      </c>
      <c r="G435" s="176">
        <f>G381/RES_summary!G$21</f>
        <v>4.7564315975715639</v>
      </c>
      <c r="H435" s="176">
        <f>H381/RES_summary!H$21</f>
        <v>4.9184739819358478</v>
      </c>
      <c r="I435" s="176">
        <f>I381/RES_summary!I$21</f>
        <v>4.7796389352757123</v>
      </c>
      <c r="J435" s="176">
        <f>J381/RES_summary!J$21</f>
        <v>4.842688238133217</v>
      </c>
      <c r="K435" s="176">
        <f>K381/RES_summary!K$21</f>
        <v>4.6716199162105694</v>
      </c>
      <c r="L435" s="176">
        <f>L381/RES_summary!L$21</f>
        <v>5.0989111802796945</v>
      </c>
      <c r="M435" s="176">
        <f>M381/RES_summary!M$21</f>
        <v>5.0626127977610365</v>
      </c>
      <c r="N435" s="176">
        <f>N381/RES_summary!N$21</f>
        <v>5.1095369671815725</v>
      </c>
      <c r="O435" s="176">
        <f>O381/RES_summary!O$21</f>
        <v>5.016543227569203</v>
      </c>
      <c r="P435" s="176">
        <f>P381/RES_summary!P$21</f>
        <v>4.9956778918872429</v>
      </c>
      <c r="Q435" s="176">
        <f>Q381/RES_summary!Q$21</f>
        <v>5.4883112543458319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40298</v>
      </c>
      <c r="C5" s="151">
        <f>RES_hhdet_num!C$161</f>
        <v>40748</v>
      </c>
      <c r="D5" s="151">
        <f>RES_hhdet_num!D$161</f>
        <v>40867</v>
      </c>
      <c r="E5" s="151">
        <f>RES_hhdet_num!E$161</f>
        <v>43111</v>
      </c>
      <c r="F5" s="151">
        <f>RES_hhdet_num!F$161</f>
        <v>45112.000000000007</v>
      </c>
      <c r="G5" s="151">
        <f>RES_hhdet_num!G$161</f>
        <v>45712.999999999993</v>
      </c>
      <c r="H5" s="151">
        <f>RES_hhdet_num!H$161</f>
        <v>50490.999999999993</v>
      </c>
      <c r="I5" s="151">
        <f>RES_hhdet_num!I$161</f>
        <v>55556.000000000015</v>
      </c>
      <c r="J5" s="151">
        <f>RES_hhdet_num!J$161</f>
        <v>56723.000000000015</v>
      </c>
      <c r="K5" s="151">
        <f>RES_hhdet_num!K$161</f>
        <v>56966.000000000015</v>
      </c>
      <c r="L5" s="151">
        <f>RES_hhdet_num!L$161</f>
        <v>57093.000000000022</v>
      </c>
      <c r="M5" s="151">
        <f>RES_hhdet_num!M$161</f>
        <v>55828.000000000022</v>
      </c>
      <c r="N5" s="151">
        <f>RES_hhdet_num!N$161</f>
        <v>49964.000000000015</v>
      </c>
      <c r="O5" s="151">
        <f>RES_hhdet_num!O$161</f>
        <v>44155.000000000015</v>
      </c>
      <c r="P5" s="151">
        <f>RES_hhdet_num!P$161</f>
        <v>38836.000000000007</v>
      </c>
      <c r="Q5" s="151">
        <f>RES_hhdet_num!Q$161</f>
        <v>31039.999999999993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40298</v>
      </c>
      <c r="C7" s="67">
        <f>RES_hhdet_num!C$163</f>
        <v>40748</v>
      </c>
      <c r="D7" s="67">
        <f>RES_hhdet_num!D$163</f>
        <v>40867</v>
      </c>
      <c r="E7" s="67">
        <f>RES_hhdet_num!E$163</f>
        <v>43111</v>
      </c>
      <c r="F7" s="67">
        <f>RES_hhdet_num!F$163</f>
        <v>45112.000000000007</v>
      </c>
      <c r="G7" s="67">
        <f>RES_hhdet_num!G$163</f>
        <v>45712.999999999993</v>
      </c>
      <c r="H7" s="67">
        <f>RES_hhdet_num!H$163</f>
        <v>50490.999999999993</v>
      </c>
      <c r="I7" s="67">
        <f>RES_hhdet_num!I$163</f>
        <v>55556.000000000015</v>
      </c>
      <c r="J7" s="67">
        <f>RES_hhdet_num!J$163</f>
        <v>56723.000000000015</v>
      </c>
      <c r="K7" s="67">
        <f>RES_hhdet_num!K$163</f>
        <v>56966.000000000015</v>
      </c>
      <c r="L7" s="67">
        <f>RES_hhdet_num!L$163</f>
        <v>57093.000000000022</v>
      </c>
      <c r="M7" s="67">
        <f>RES_hhdet_num!M$163</f>
        <v>55828.000000000022</v>
      </c>
      <c r="N7" s="67">
        <f>RES_hhdet_num!N$163</f>
        <v>49964.000000000015</v>
      </c>
      <c r="O7" s="67">
        <f>RES_hhdet_num!O$163</f>
        <v>44155.000000000015</v>
      </c>
      <c r="P7" s="67">
        <f>RES_hhdet_num!P$163</f>
        <v>38836.000000000007</v>
      </c>
      <c r="Q7" s="67">
        <f>RES_hhdet_num!Q$163</f>
        <v>31039.999999999993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4114</v>
      </c>
      <c r="C9" s="67">
        <f>RES_hhdet_num!C$165</f>
        <v>3989</v>
      </c>
      <c r="D9" s="67">
        <f>RES_hhdet_num!D$165</f>
        <v>4121</v>
      </c>
      <c r="E9" s="67">
        <f>RES_hhdet_num!E$165</f>
        <v>4080</v>
      </c>
      <c r="F9" s="67">
        <f>RES_hhdet_num!F$165</f>
        <v>4480</v>
      </c>
      <c r="G9" s="67">
        <f>RES_hhdet_num!G$165</f>
        <v>4699.9999999999991</v>
      </c>
      <c r="H9" s="67">
        <f>RES_hhdet_num!H$165</f>
        <v>5520</v>
      </c>
      <c r="I9" s="67">
        <f>RES_hhdet_num!I$165</f>
        <v>5957.0000000000009</v>
      </c>
      <c r="J9" s="67">
        <f>RES_hhdet_num!J$165</f>
        <v>6085.0000000000009</v>
      </c>
      <c r="K9" s="67">
        <f>RES_hhdet_num!K$165</f>
        <v>7258.0000000000018</v>
      </c>
      <c r="L9" s="67">
        <f>RES_hhdet_num!L$165</f>
        <v>7968.0000000000018</v>
      </c>
      <c r="M9" s="67">
        <f>RES_hhdet_num!M$165</f>
        <v>8676.0000000000018</v>
      </c>
      <c r="N9" s="67">
        <f>RES_hhdet_num!N$165</f>
        <v>8227.0000000000018</v>
      </c>
      <c r="O9" s="67">
        <f>RES_hhdet_num!O$165</f>
        <v>7529.0000000000009</v>
      </c>
      <c r="P9" s="67">
        <f>RES_hhdet_num!P$165</f>
        <v>6785.0000000000009</v>
      </c>
      <c r="Q9" s="67">
        <f>RES_hhdet_num!Q$165</f>
        <v>5662.9999999999991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1282</v>
      </c>
      <c r="C11" s="67">
        <f>RES_hhdet_num!C$167</f>
        <v>3157.0000000000014</v>
      </c>
      <c r="D11" s="67">
        <f>RES_hhdet_num!D$167</f>
        <v>2050</v>
      </c>
      <c r="E11" s="67">
        <f>RES_hhdet_num!E$167</f>
        <v>1208</v>
      </c>
      <c r="F11" s="67">
        <f>RES_hhdet_num!F$167</f>
        <v>1084</v>
      </c>
      <c r="G11" s="67">
        <f>RES_hhdet_num!G$167</f>
        <v>0</v>
      </c>
      <c r="H11" s="67">
        <f>RES_hhdet_num!H$167</f>
        <v>0</v>
      </c>
      <c r="I11" s="67">
        <f>RES_hhdet_num!I$167</f>
        <v>0</v>
      </c>
      <c r="J11" s="67">
        <f>RES_hhdet_num!J$167</f>
        <v>0</v>
      </c>
      <c r="K11" s="67">
        <f>RES_hhdet_num!K$167</f>
        <v>0</v>
      </c>
      <c r="L11" s="67">
        <f>RES_hhdet_num!L$167</f>
        <v>0</v>
      </c>
      <c r="M11" s="67">
        <f>RES_hhdet_num!M$167</f>
        <v>0</v>
      </c>
      <c r="N11" s="67">
        <f>RES_hhdet_num!N$167</f>
        <v>0</v>
      </c>
      <c r="O11" s="67">
        <f>RES_hhdet_num!O$167</f>
        <v>0</v>
      </c>
      <c r="P11" s="67">
        <f>RES_hhdet_num!P$167</f>
        <v>0</v>
      </c>
      <c r="Q11" s="67">
        <f>RES_hhdet_num!Q$167</f>
        <v>0</v>
      </c>
    </row>
    <row r="12" spans="1:17" ht="12" customHeight="1" x14ac:dyDescent="0.25">
      <c r="A12" s="23" t="s">
        <v>143</v>
      </c>
      <c r="B12" s="67">
        <f>RES_hhdet_num!B$168</f>
        <v>0</v>
      </c>
      <c r="C12" s="67">
        <f>RES_hhdet_num!C$168</f>
        <v>0</v>
      </c>
      <c r="D12" s="67">
        <f>RES_hhdet_num!D$168</f>
        <v>53.999999999999957</v>
      </c>
      <c r="E12" s="67">
        <f>RES_hhdet_num!E$168</f>
        <v>49</v>
      </c>
      <c r="F12" s="67">
        <f>RES_hhdet_num!F$168</f>
        <v>57</v>
      </c>
      <c r="G12" s="67">
        <f>RES_hhdet_num!G$168</f>
        <v>0</v>
      </c>
      <c r="H12" s="67">
        <f>RES_hhdet_num!H$168</f>
        <v>0</v>
      </c>
      <c r="I12" s="67">
        <f>RES_hhdet_num!I$168</f>
        <v>0</v>
      </c>
      <c r="J12" s="67">
        <f>RES_hhdet_num!J$168</f>
        <v>0</v>
      </c>
      <c r="K12" s="67">
        <f>RES_hhdet_num!K$168</f>
        <v>0</v>
      </c>
      <c r="L12" s="67">
        <f>RES_hhdet_num!L$168</f>
        <v>0</v>
      </c>
      <c r="M12" s="67">
        <f>RES_hhdet_num!M$168</f>
        <v>0</v>
      </c>
      <c r="N12" s="67">
        <f>RES_hhdet_num!N$168</f>
        <v>0</v>
      </c>
      <c r="O12" s="67">
        <f>RES_hhdet_num!O$168</f>
        <v>0</v>
      </c>
      <c r="P12" s="67">
        <f>RES_hhdet_num!P$168</f>
        <v>0</v>
      </c>
      <c r="Q12" s="67">
        <f>RES_hhdet_num!Q$168</f>
        <v>0</v>
      </c>
    </row>
    <row r="13" spans="1:17" ht="12" customHeight="1" x14ac:dyDescent="0.25">
      <c r="A13" s="23" t="s">
        <v>142</v>
      </c>
      <c r="B13" s="67">
        <f>RES_hhdet_num!B$171</f>
        <v>39016</v>
      </c>
      <c r="C13" s="67">
        <f>RES_hhdet_num!C$171</f>
        <v>37591</v>
      </c>
      <c r="D13" s="67">
        <f>RES_hhdet_num!D$171</f>
        <v>37761</v>
      </c>
      <c r="E13" s="67">
        <f>RES_hhdet_num!E$171</f>
        <v>40239</v>
      </c>
      <c r="F13" s="67">
        <f>RES_hhdet_num!F$171</f>
        <v>41779.000000000007</v>
      </c>
      <c r="G13" s="67">
        <f>RES_hhdet_num!G$171</f>
        <v>42907.999999999993</v>
      </c>
      <c r="H13" s="67">
        <f>RES_hhdet_num!H$171</f>
        <v>46988.999999999993</v>
      </c>
      <c r="I13" s="67">
        <f>RES_hhdet_num!I$171</f>
        <v>50576.000000000015</v>
      </c>
      <c r="J13" s="67">
        <f>RES_hhdet_num!J$171</f>
        <v>51228.000000000015</v>
      </c>
      <c r="K13" s="67">
        <f>RES_hhdet_num!K$171</f>
        <v>50362.000000000015</v>
      </c>
      <c r="L13" s="67">
        <f>RES_hhdet_num!L$171</f>
        <v>35749.000000000007</v>
      </c>
      <c r="M13" s="67">
        <f>RES_hhdet_num!M$171</f>
        <v>34532.000000000007</v>
      </c>
      <c r="N13" s="67">
        <f>RES_hhdet_num!N$171</f>
        <v>30821.000000000007</v>
      </c>
      <c r="O13" s="67">
        <f>RES_hhdet_num!O$171</f>
        <v>27488.000000000004</v>
      </c>
      <c r="P13" s="67">
        <f>RES_hhdet_num!P$171</f>
        <v>24197.000000000004</v>
      </c>
      <c r="Q13" s="67">
        <f>RES_hhdet_num!Q$171</f>
        <v>19551.999999999996</v>
      </c>
    </row>
    <row r="14" spans="1:17" ht="12" customHeight="1" x14ac:dyDescent="0.25">
      <c r="A14" s="23" t="s">
        <v>141</v>
      </c>
      <c r="B14" s="67">
        <f>RES_hhdet_num!B$172</f>
        <v>0</v>
      </c>
      <c r="C14" s="67">
        <f>RES_hhdet_num!C$172</f>
        <v>0</v>
      </c>
      <c r="D14" s="67">
        <f>RES_hhdet_num!D$172</f>
        <v>1002</v>
      </c>
      <c r="E14" s="67">
        <f>RES_hhdet_num!E$172</f>
        <v>1615</v>
      </c>
      <c r="F14" s="67">
        <f>RES_hhdet_num!F$172</f>
        <v>2192</v>
      </c>
      <c r="G14" s="67">
        <f>RES_hhdet_num!G$172</f>
        <v>2804.9999999999995</v>
      </c>
      <c r="H14" s="67">
        <f>RES_hhdet_num!H$172</f>
        <v>3502</v>
      </c>
      <c r="I14" s="67">
        <f>RES_hhdet_num!I$172</f>
        <v>4980.0000000000009</v>
      </c>
      <c r="J14" s="67">
        <f>RES_hhdet_num!J$172</f>
        <v>5495.0000000000027</v>
      </c>
      <c r="K14" s="67">
        <f>RES_hhdet_num!K$172</f>
        <v>6604.0000000000027</v>
      </c>
      <c r="L14" s="67">
        <f>RES_hhdet_num!L$172</f>
        <v>21344.000000000015</v>
      </c>
      <c r="M14" s="67">
        <f>RES_hhdet_num!M$172</f>
        <v>21296.000000000015</v>
      </c>
      <c r="N14" s="67">
        <f>RES_hhdet_num!N$172</f>
        <v>19143.000000000004</v>
      </c>
      <c r="O14" s="67">
        <f>RES_hhdet_num!O$172</f>
        <v>16667.000000000007</v>
      </c>
      <c r="P14" s="67">
        <f>RES_hhdet_num!P$172</f>
        <v>14639.000000000004</v>
      </c>
      <c r="Q14" s="67">
        <f>RES_hhdet_num!Q$172</f>
        <v>11487.999999999998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2478</v>
      </c>
      <c r="C16" s="67">
        <f>RES_hhdet_num!C$176</f>
        <v>13702</v>
      </c>
      <c r="D16" s="67">
        <f>RES_hhdet_num!D$176</f>
        <v>6940</v>
      </c>
      <c r="E16" s="67">
        <f>RES_hhdet_num!E$176</f>
        <v>7133</v>
      </c>
      <c r="F16" s="67">
        <f>RES_hhdet_num!F$176</f>
        <v>9402.9999999999982</v>
      </c>
      <c r="G16" s="67">
        <f>RES_hhdet_num!G$176</f>
        <v>10156.999999999996</v>
      </c>
      <c r="H16" s="67">
        <f>RES_hhdet_num!H$176</f>
        <v>12993</v>
      </c>
      <c r="I16" s="67">
        <f>RES_hhdet_num!I$176</f>
        <v>20069.000000000004</v>
      </c>
      <c r="J16" s="67">
        <f>RES_hhdet_num!J$176</f>
        <v>28854.000000000011</v>
      </c>
      <c r="K16" s="67">
        <f>RES_hhdet_num!K$176</f>
        <v>30837.000000000018</v>
      </c>
      <c r="L16" s="67">
        <f>RES_hhdet_num!L$176</f>
        <v>23548.000000000011</v>
      </c>
      <c r="M16" s="67">
        <f>RES_hhdet_num!M$176</f>
        <v>20230</v>
      </c>
      <c r="N16" s="67">
        <f>RES_hhdet_num!N$176</f>
        <v>17293.000000000007</v>
      </c>
      <c r="O16" s="67">
        <f>RES_hhdet_num!O$176</f>
        <v>13433.000000000005</v>
      </c>
      <c r="P16" s="67">
        <f>RES_hhdet_num!P$176</f>
        <v>9923.0000000000018</v>
      </c>
      <c r="Q16" s="67">
        <f>RES_hhdet_num!Q$176</f>
        <v>7083.9999999999982</v>
      </c>
    </row>
    <row r="17" spans="1:17" ht="12" customHeight="1" x14ac:dyDescent="0.25">
      <c r="A17" s="29" t="s">
        <v>140</v>
      </c>
      <c r="B17" s="83">
        <f>RES_hhdet_num!B$177</f>
        <v>37820</v>
      </c>
      <c r="C17" s="83">
        <f>RES_hhdet_num!C$177</f>
        <v>27046</v>
      </c>
      <c r="D17" s="83">
        <f>RES_hhdet_num!D$177</f>
        <v>33927</v>
      </c>
      <c r="E17" s="83">
        <f>RES_hhdet_num!E$177</f>
        <v>35978</v>
      </c>
      <c r="F17" s="83">
        <f>RES_hhdet_num!F$177</f>
        <v>35709</v>
      </c>
      <c r="G17" s="83">
        <f>RES_hhdet_num!G$177</f>
        <v>35555.999999999993</v>
      </c>
      <c r="H17" s="83">
        <f>RES_hhdet_num!H$177</f>
        <v>37498</v>
      </c>
      <c r="I17" s="83">
        <f>RES_hhdet_num!I$177</f>
        <v>35487.000000000007</v>
      </c>
      <c r="J17" s="83">
        <f>RES_hhdet_num!J$177</f>
        <v>27869.000000000015</v>
      </c>
      <c r="K17" s="83">
        <f>RES_hhdet_num!K$177</f>
        <v>26129.000000000011</v>
      </c>
      <c r="L17" s="83">
        <f>RES_hhdet_num!L$177</f>
        <v>33545.000000000015</v>
      </c>
      <c r="M17" s="83">
        <f>RES_hhdet_num!M$177</f>
        <v>35598.000000000015</v>
      </c>
      <c r="N17" s="83">
        <f>RES_hhdet_num!N$177</f>
        <v>32671.000000000007</v>
      </c>
      <c r="O17" s="83">
        <f>RES_hhdet_num!O$177</f>
        <v>30722.000000000007</v>
      </c>
      <c r="P17" s="83">
        <f>RES_hhdet_num!P$177</f>
        <v>28913</v>
      </c>
      <c r="Q17" s="83">
        <f>RES_hhdet_num!Q$177</f>
        <v>23955.999999999993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2518.625</v>
      </c>
      <c r="D21" s="67">
        <f t="shared" ref="D21:Q21" si="0">C7+D35-D7</f>
        <v>2518.625</v>
      </c>
      <c r="E21" s="67">
        <f t="shared" si="0"/>
        <v>2518.625</v>
      </c>
      <c r="F21" s="67">
        <f t="shared" si="0"/>
        <v>2518.6249999999927</v>
      </c>
      <c r="G21" s="67">
        <f t="shared" si="0"/>
        <v>2518.6250000000146</v>
      </c>
      <c r="H21" s="67">
        <f t="shared" si="0"/>
        <v>2518.625</v>
      </c>
      <c r="I21" s="67">
        <f t="shared" si="0"/>
        <v>2518.6249999999782</v>
      </c>
      <c r="J21" s="67">
        <f t="shared" si="0"/>
        <v>2518.625</v>
      </c>
      <c r="K21" s="67">
        <f t="shared" si="0"/>
        <v>2518.625</v>
      </c>
      <c r="L21" s="67">
        <f t="shared" si="0"/>
        <v>2518.6249999999927</v>
      </c>
      <c r="M21" s="67">
        <f t="shared" si="0"/>
        <v>2518.625</v>
      </c>
      <c r="N21" s="67">
        <f t="shared" si="0"/>
        <v>5864.0000000000073</v>
      </c>
      <c r="O21" s="67">
        <f t="shared" si="0"/>
        <v>5809</v>
      </c>
      <c r="P21" s="67">
        <f t="shared" si="0"/>
        <v>5319.0000000000073</v>
      </c>
      <c r="Q21" s="67">
        <f t="shared" si="0"/>
        <v>7796.0000000000146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469</v>
      </c>
      <c r="D23" s="67">
        <f t="shared" si="1"/>
        <v>550</v>
      </c>
      <c r="E23" s="67">
        <f t="shared" si="1"/>
        <v>385.5</v>
      </c>
      <c r="F23" s="67">
        <f t="shared" si="1"/>
        <v>613</v>
      </c>
      <c r="G23" s="67">
        <f t="shared" si="1"/>
        <v>632.00000000000091</v>
      </c>
      <c r="H23" s="67">
        <f t="shared" si="1"/>
        <v>588.99999999999909</v>
      </c>
      <c r="I23" s="67">
        <f t="shared" si="1"/>
        <v>385.99999999999909</v>
      </c>
      <c r="J23" s="67">
        <f t="shared" si="1"/>
        <v>781</v>
      </c>
      <c r="K23" s="67">
        <f t="shared" si="1"/>
        <v>776.99999999999909</v>
      </c>
      <c r="L23" s="67">
        <f t="shared" si="1"/>
        <v>891</v>
      </c>
      <c r="M23" s="67">
        <f t="shared" si="1"/>
        <v>545.625</v>
      </c>
      <c r="N23" s="67">
        <f t="shared" si="1"/>
        <v>1013</v>
      </c>
      <c r="O23" s="67">
        <f t="shared" si="1"/>
        <v>852.00000000000091</v>
      </c>
      <c r="P23" s="67">
        <f t="shared" si="1"/>
        <v>1689.9999999999991</v>
      </c>
      <c r="Q23" s="67">
        <f t="shared" si="1"/>
        <v>1256.0000000000018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59.999999999999545</v>
      </c>
      <c r="D25" s="67">
        <f t="shared" si="2"/>
        <v>1184.1906564330575</v>
      </c>
      <c r="E25" s="67">
        <f t="shared" si="2"/>
        <v>918.05549679406977</v>
      </c>
      <c r="F25" s="67">
        <f t="shared" si="2"/>
        <v>186.08336635321302</v>
      </c>
      <c r="G25" s="67">
        <f t="shared" si="2"/>
        <v>1084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8.5824741480985907</v>
      </c>
      <c r="F26" s="67">
        <f t="shared" si="2"/>
        <v>0</v>
      </c>
      <c r="G26" s="67">
        <f t="shared" si="2"/>
        <v>57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4256.8261994412169</v>
      </c>
      <c r="D27" s="67">
        <f t="shared" si="2"/>
        <v>3657.75</v>
      </c>
      <c r="E27" s="67">
        <f t="shared" si="2"/>
        <v>3657.75</v>
      </c>
      <c r="F27" s="67">
        <f t="shared" si="2"/>
        <v>3657.7499999999927</v>
      </c>
      <c r="G27" s="67">
        <f t="shared" si="2"/>
        <v>3657.7500000000146</v>
      </c>
      <c r="H27" s="67">
        <f t="shared" si="2"/>
        <v>3657.75</v>
      </c>
      <c r="I27" s="67">
        <f t="shared" si="2"/>
        <v>3657.7499999999782</v>
      </c>
      <c r="J27" s="67">
        <f t="shared" si="2"/>
        <v>3657.75</v>
      </c>
      <c r="K27" s="67">
        <f t="shared" si="2"/>
        <v>6489.5761994412169</v>
      </c>
      <c r="L27" s="67">
        <f t="shared" si="2"/>
        <v>15095.981456096</v>
      </c>
      <c r="M27" s="67">
        <f t="shared" si="2"/>
        <v>7727.7370290578328</v>
      </c>
      <c r="N27" s="67">
        <f t="shared" si="2"/>
        <v>5586.9301604039065</v>
      </c>
      <c r="O27" s="67">
        <f t="shared" si="2"/>
        <v>3837.2527460083838</v>
      </c>
      <c r="P27" s="67">
        <f t="shared" si="2"/>
        <v>9302.1074760777228</v>
      </c>
      <c r="Q27" s="67">
        <f t="shared" si="2"/>
        <v>11589.118822143228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55.265798574632981</v>
      </c>
      <c r="F28" s="67">
        <f t="shared" si="2"/>
        <v>68.21341881465878</v>
      </c>
      <c r="G28" s="67">
        <f t="shared" si="2"/>
        <v>46.194050503854669</v>
      </c>
      <c r="H28" s="67">
        <f t="shared" si="2"/>
        <v>190.9110267373303</v>
      </c>
      <c r="I28" s="67">
        <f t="shared" si="2"/>
        <v>192.41475710972645</v>
      </c>
      <c r="J28" s="67">
        <f t="shared" si="2"/>
        <v>136.74688970206626</v>
      </c>
      <c r="K28" s="67">
        <f t="shared" si="2"/>
        <v>39.856967905398051</v>
      </c>
      <c r="L28" s="67">
        <f t="shared" si="2"/>
        <v>272.39709065232455</v>
      </c>
      <c r="M28" s="67">
        <f t="shared" si="2"/>
        <v>1846.0762502588223</v>
      </c>
      <c r="N28" s="67">
        <f t="shared" si="2"/>
        <v>4798.6227775718689</v>
      </c>
      <c r="O28" s="67">
        <f t="shared" si="2"/>
        <v>6468.1940505038547</v>
      </c>
      <c r="P28" s="67">
        <f t="shared" si="2"/>
        <v>3662.4294984035478</v>
      </c>
      <c r="Q28" s="67">
        <f t="shared" si="2"/>
        <v>3983.8422256247177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232.5</v>
      </c>
      <c r="D30" s="67">
        <f t="shared" si="3"/>
        <v>7018.0485874727256</v>
      </c>
      <c r="E30" s="67">
        <f t="shared" si="3"/>
        <v>288.50197782023861</v>
      </c>
      <c r="F30" s="67">
        <f t="shared" si="3"/>
        <v>232.5</v>
      </c>
      <c r="G30" s="67">
        <f t="shared" si="3"/>
        <v>232.50000000000182</v>
      </c>
      <c r="H30" s="67">
        <f t="shared" si="3"/>
        <v>232.49999999999818</v>
      </c>
      <c r="I30" s="67">
        <f t="shared" si="3"/>
        <v>232.49999999999636</v>
      </c>
      <c r="J30" s="67">
        <f t="shared" si="3"/>
        <v>232.49999999998909</v>
      </c>
      <c r="K30" s="67">
        <f t="shared" si="3"/>
        <v>5631.1805774831701</v>
      </c>
      <c r="L30" s="67">
        <f t="shared" si="3"/>
        <v>8395.9817319370668</v>
      </c>
      <c r="M30" s="67">
        <f t="shared" si="3"/>
        <v>3584.1802422527217</v>
      </c>
      <c r="N30" s="67">
        <f t="shared" si="3"/>
        <v>2945.8089485538949</v>
      </c>
      <c r="O30" s="67">
        <f t="shared" si="3"/>
        <v>3860.0000000000018</v>
      </c>
      <c r="P30" s="67">
        <f t="shared" si="3"/>
        <v>5618.009584358877</v>
      </c>
      <c r="Q30" s="67">
        <f t="shared" si="3"/>
        <v>3373.9752517953839</v>
      </c>
    </row>
    <row r="31" spans="1:17" ht="12" customHeight="1" x14ac:dyDescent="0.25">
      <c r="A31" s="29" t="s">
        <v>140</v>
      </c>
      <c r="B31" s="83"/>
      <c r="C31" s="83">
        <f t="shared" si="3"/>
        <v>13148.8913397984</v>
      </c>
      <c r="D31" s="83">
        <f t="shared" si="3"/>
        <v>3546</v>
      </c>
      <c r="E31" s="83">
        <f t="shared" si="3"/>
        <v>3546</v>
      </c>
      <c r="F31" s="83">
        <f t="shared" si="3"/>
        <v>4155.0803976394964</v>
      </c>
      <c r="G31" s="83">
        <f t="shared" si="3"/>
        <v>3546.0000000000073</v>
      </c>
      <c r="H31" s="83">
        <f t="shared" si="3"/>
        <v>3957.9439856246536</v>
      </c>
      <c r="I31" s="83">
        <f t="shared" si="3"/>
        <v>7182.9339530923316</v>
      </c>
      <c r="J31" s="83">
        <f t="shared" si="3"/>
        <v>9544.5912328608465</v>
      </c>
      <c r="K31" s="83">
        <f t="shared" si="3"/>
        <v>3192.8055774831773</v>
      </c>
      <c r="L31" s="83">
        <f t="shared" si="3"/>
        <v>878.61207604758965</v>
      </c>
      <c r="M31" s="83">
        <f t="shared" si="3"/>
        <v>7827.1230221797596</v>
      </c>
      <c r="N31" s="83">
        <f t="shared" si="3"/>
        <v>7437.8160514461051</v>
      </c>
      <c r="O31" s="83">
        <f t="shared" si="3"/>
        <v>5285.5355101623281</v>
      </c>
      <c r="P31" s="83">
        <f t="shared" si="3"/>
        <v>6997.6154156411358</v>
      </c>
      <c r="Q31" s="83">
        <f t="shared" si="3"/>
        <v>12005.649748204625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2968.625</v>
      </c>
      <c r="D35" s="67">
        <f>RES_hhdet_in!D$163</f>
        <v>2637.625</v>
      </c>
      <c r="E35" s="67">
        <f>RES_hhdet_in!E$163</f>
        <v>4762.625</v>
      </c>
      <c r="F35" s="67">
        <f>RES_hhdet_in!F$163</f>
        <v>4519.6249999999991</v>
      </c>
      <c r="G35" s="67">
        <f>RES_hhdet_in!G$163</f>
        <v>3119.625</v>
      </c>
      <c r="H35" s="67">
        <f>RES_hhdet_in!H$163</f>
        <v>7296.625</v>
      </c>
      <c r="I35" s="67">
        <f>RES_hhdet_in!I$163</f>
        <v>7583.625</v>
      </c>
      <c r="J35" s="67">
        <f>RES_hhdet_in!J$163</f>
        <v>3685.625</v>
      </c>
      <c r="K35" s="67">
        <f>RES_hhdet_in!K$163</f>
        <v>2761.625</v>
      </c>
      <c r="L35" s="67">
        <f>RES_hhdet_in!L$163</f>
        <v>2645.625</v>
      </c>
      <c r="M35" s="67">
        <f>RES_hhdet_in!M$163</f>
        <v>1253.625</v>
      </c>
      <c r="N35" s="67">
        <f>RES_hhdet_in!N$163</f>
        <v>0</v>
      </c>
      <c r="O35" s="67">
        <f>RES_hhdet_in!O$163</f>
        <v>0</v>
      </c>
      <c r="P35" s="67">
        <f>RES_hhdet_in!P$163</f>
        <v>0</v>
      </c>
      <c r="Q35" s="67">
        <f>RES_hhdet_in!Q$163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344</v>
      </c>
      <c r="D37" s="67">
        <f>RES_hhdet_in!D$165</f>
        <v>682</v>
      </c>
      <c r="E37" s="67">
        <f>RES_hhdet_in!E$165</f>
        <v>344.5</v>
      </c>
      <c r="F37" s="67">
        <f>RES_hhdet_in!F$165</f>
        <v>1013</v>
      </c>
      <c r="G37" s="67">
        <f>RES_hhdet_in!G$165</f>
        <v>852</v>
      </c>
      <c r="H37" s="67">
        <f>RES_hhdet_in!H$165</f>
        <v>1409</v>
      </c>
      <c r="I37" s="67">
        <f>RES_hhdet_in!I$165</f>
        <v>823</v>
      </c>
      <c r="J37" s="67">
        <f>RES_hhdet_in!J$165</f>
        <v>909</v>
      </c>
      <c r="K37" s="67">
        <f>RES_hhdet_in!K$165</f>
        <v>1950</v>
      </c>
      <c r="L37" s="67">
        <f>RES_hhdet_in!L$165</f>
        <v>1601</v>
      </c>
      <c r="M37" s="67">
        <f>RES_hhdet_in!M$165</f>
        <v>1253.625</v>
      </c>
      <c r="N37" s="67">
        <f>RES_hhdet_in!N$165</f>
        <v>564</v>
      </c>
      <c r="O37" s="67">
        <f>RES_hhdet_in!O$165</f>
        <v>154</v>
      </c>
      <c r="P37" s="67">
        <f>RES_hhdet_in!P$165</f>
        <v>946</v>
      </c>
      <c r="Q37" s="67">
        <f>RES_hhdet_in!Q$165</f>
        <v>134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1935.0000000000011</v>
      </c>
      <c r="D39" s="67">
        <f>RES_hhdet_in!D$167</f>
        <v>77.190656433056219</v>
      </c>
      <c r="E39" s="67">
        <f>RES_hhdet_in!E$167</f>
        <v>76.055496794069668</v>
      </c>
      <c r="F39" s="67">
        <f>RES_hhdet_in!F$167</f>
        <v>62.08336635321303</v>
      </c>
      <c r="G39" s="67">
        <f>RES_hhdet_in!G$167</f>
        <v>0</v>
      </c>
      <c r="H39" s="67">
        <f>RES_hhdet_in!H$167</f>
        <v>0</v>
      </c>
      <c r="I39" s="67">
        <f>RES_hhdet_in!I$167</f>
        <v>0</v>
      </c>
      <c r="J39" s="67">
        <f>RES_hhdet_in!J$167</f>
        <v>0</v>
      </c>
      <c r="K39" s="67">
        <f>RES_hhdet_in!K$167</f>
        <v>0</v>
      </c>
      <c r="L39" s="67">
        <f>RES_hhdet_in!L$167</f>
        <v>0</v>
      </c>
      <c r="M39" s="67">
        <f>RES_hhdet_in!M$167</f>
        <v>0</v>
      </c>
      <c r="N39" s="67">
        <f>RES_hhdet_in!N$167</f>
        <v>0</v>
      </c>
      <c r="O39" s="67">
        <f>RES_hhdet_in!O$167</f>
        <v>0</v>
      </c>
      <c r="P39" s="67">
        <f>RES_hhdet_in!P$167</f>
        <v>0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0</v>
      </c>
      <c r="D40" s="67">
        <f>RES_hhdet_in!D$168</f>
        <v>53.999999999999957</v>
      </c>
      <c r="E40" s="67">
        <f>RES_hhdet_in!E$168</f>
        <v>3.582474148098632</v>
      </c>
      <c r="F40" s="67">
        <f>RES_hhdet_in!F$168</f>
        <v>8.0000000000000036</v>
      </c>
      <c r="G40" s="67">
        <f>RES_hhdet_in!G$168</f>
        <v>0</v>
      </c>
      <c r="H40" s="67">
        <f>RES_hhdet_in!H$168</f>
        <v>0</v>
      </c>
      <c r="I40" s="67">
        <f>RES_hhdet_in!I$168</f>
        <v>0</v>
      </c>
      <c r="J40" s="67">
        <f>RES_hhdet_in!J$168</f>
        <v>0</v>
      </c>
      <c r="K40" s="67">
        <f>RES_hhdet_in!K$168</f>
        <v>0</v>
      </c>
      <c r="L40" s="67">
        <f>RES_hhdet_in!L$168</f>
        <v>0</v>
      </c>
      <c r="M40" s="67">
        <f>RES_hhdet_in!M$168</f>
        <v>0</v>
      </c>
      <c r="N40" s="67">
        <f>RES_hhdet_in!N$168</f>
        <v>0</v>
      </c>
      <c r="O40" s="67">
        <f>RES_hhdet_in!O$168</f>
        <v>0</v>
      </c>
      <c r="P40" s="67">
        <f>RES_hhdet_in!P$168</f>
        <v>0</v>
      </c>
      <c r="Q40" s="67">
        <f>RES_hhdet_in!Q$168</f>
        <v>0</v>
      </c>
    </row>
    <row r="41" spans="1:17" ht="12" customHeight="1" x14ac:dyDescent="0.25">
      <c r="A41" s="23" t="s">
        <v>142</v>
      </c>
      <c r="B41" s="67"/>
      <c r="C41" s="67">
        <f>RES_hhdet_in!C$171</f>
        <v>2831.8261994412155</v>
      </c>
      <c r="D41" s="67">
        <f>RES_hhdet_in!D$171</f>
        <v>3827.7500000000005</v>
      </c>
      <c r="E41" s="67">
        <f>RES_hhdet_in!E$171</f>
        <v>6135.7499999999991</v>
      </c>
      <c r="F41" s="67">
        <f>RES_hhdet_in!F$171</f>
        <v>5197.75</v>
      </c>
      <c r="G41" s="67">
        <f>RES_hhdet_in!G$171</f>
        <v>4786.7499999999982</v>
      </c>
      <c r="H41" s="67">
        <f>RES_hhdet_in!H$171</f>
        <v>7738.75</v>
      </c>
      <c r="I41" s="67">
        <f>RES_hhdet_in!I$171</f>
        <v>7244.75</v>
      </c>
      <c r="J41" s="67">
        <f>RES_hhdet_in!J$171</f>
        <v>4309.75</v>
      </c>
      <c r="K41" s="67">
        <f>RES_hhdet_in!K$171</f>
        <v>5623.5761994412169</v>
      </c>
      <c r="L41" s="67">
        <f>RES_hhdet_in!L$171</f>
        <v>482.98145609599214</v>
      </c>
      <c r="M41" s="67">
        <f>RES_hhdet_in!M$171</f>
        <v>6510.7370290578319</v>
      </c>
      <c r="N41" s="67">
        <f>RES_hhdet_in!N$171</f>
        <v>1875.9301604039033</v>
      </c>
      <c r="O41" s="67">
        <f>RES_hhdet_in!O$171</f>
        <v>504.25274600837946</v>
      </c>
      <c r="P41" s="67">
        <f>RES_hhdet_in!P$171</f>
        <v>6011.1074760777237</v>
      </c>
      <c r="Q41" s="67">
        <f>RES_hhdet_in!Q$171</f>
        <v>6944.1188221432203</v>
      </c>
    </row>
    <row r="42" spans="1:17" ht="12" customHeight="1" x14ac:dyDescent="0.25">
      <c r="A42" s="23" t="s">
        <v>141</v>
      </c>
      <c r="B42" s="67"/>
      <c r="C42" s="67">
        <f>RES_hhdet_in!C$172</f>
        <v>0</v>
      </c>
      <c r="D42" s="67">
        <f>RES_hhdet_in!D$172</f>
        <v>1002</v>
      </c>
      <c r="E42" s="67">
        <f>RES_hhdet_in!E$172</f>
        <v>668.26579857463298</v>
      </c>
      <c r="F42" s="67">
        <f>RES_hhdet_in!F$172</f>
        <v>645.21341881465867</v>
      </c>
      <c r="G42" s="67">
        <f>RES_hhdet_in!G$172</f>
        <v>659.19405050385421</v>
      </c>
      <c r="H42" s="67">
        <f>RES_hhdet_in!H$172</f>
        <v>887.91102673733064</v>
      </c>
      <c r="I42" s="67">
        <f>RES_hhdet_in!I$172</f>
        <v>1670.4147571097271</v>
      </c>
      <c r="J42" s="67">
        <f>RES_hhdet_in!J$172</f>
        <v>651.74688970206773</v>
      </c>
      <c r="K42" s="67">
        <f>RES_hhdet_in!K$172</f>
        <v>1148.8569679053981</v>
      </c>
      <c r="L42" s="67">
        <f>RES_hhdet_in!L$172</f>
        <v>15012.397090652335</v>
      </c>
      <c r="M42" s="67">
        <f>RES_hhdet_in!M$172</f>
        <v>1798.0762502588229</v>
      </c>
      <c r="N42" s="67">
        <f>RES_hhdet_in!N$172</f>
        <v>2645.6227775718585</v>
      </c>
      <c r="O42" s="67">
        <f>RES_hhdet_in!O$172</f>
        <v>3992.1940505038592</v>
      </c>
      <c r="P42" s="67">
        <f>RES_hhdet_in!P$172</f>
        <v>1634.4294984035428</v>
      </c>
      <c r="Q42" s="67">
        <f>RES_hhdet_in!Q$172</f>
        <v>832.842225624712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11456.5</v>
      </c>
      <c r="D44" s="67">
        <f>RES_hhdet_in!D$176</f>
        <v>256.04858747272533</v>
      </c>
      <c r="E44" s="67">
        <f>RES_hhdet_in!E$176</f>
        <v>481.50197782023878</v>
      </c>
      <c r="F44" s="67">
        <f>RES_hhdet_in!F$176</f>
        <v>2502.4999999999986</v>
      </c>
      <c r="G44" s="67">
        <f>RES_hhdet_in!G$176</f>
        <v>986.5</v>
      </c>
      <c r="H44" s="67">
        <f>RES_hhdet_in!H$176</f>
        <v>3068.5000000000018</v>
      </c>
      <c r="I44" s="67">
        <f>RES_hhdet_in!I$176</f>
        <v>7308.4999999999982</v>
      </c>
      <c r="J44" s="67">
        <f>RES_hhdet_in!J$176</f>
        <v>9017.4999999999982</v>
      </c>
      <c r="K44" s="67">
        <f>RES_hhdet_in!K$176</f>
        <v>7614.1805774831737</v>
      </c>
      <c r="L44" s="67">
        <f>RES_hhdet_in!L$176</f>
        <v>1106.9817319370613</v>
      </c>
      <c r="M44" s="67">
        <f>RES_hhdet_in!M$176</f>
        <v>266.18024225271023</v>
      </c>
      <c r="N44" s="67">
        <f>RES_hhdet_in!N$176</f>
        <v>8.8089485539021553</v>
      </c>
      <c r="O44" s="67">
        <f>RES_hhdet_in!O$176</f>
        <v>0</v>
      </c>
      <c r="P44" s="67">
        <f>RES_hhdet_in!P$176</f>
        <v>2108.0095843588729</v>
      </c>
      <c r="Q44" s="67">
        <f>RES_hhdet_in!Q$176</f>
        <v>534.97525179538093</v>
      </c>
    </row>
    <row r="45" spans="1:17" ht="12" customHeight="1" x14ac:dyDescent="0.25">
      <c r="A45" s="29" t="s">
        <v>140</v>
      </c>
      <c r="B45" s="83"/>
      <c r="C45" s="83">
        <f>RES_hhdet_in!C$177</f>
        <v>2374.8913397983965</v>
      </c>
      <c r="D45" s="83">
        <f>RES_hhdet_in!D$177</f>
        <v>10426.999999999998</v>
      </c>
      <c r="E45" s="83">
        <f>RES_hhdet_in!E$177</f>
        <v>5597.0000000000018</v>
      </c>
      <c r="F45" s="83">
        <f>RES_hhdet_in!F$177</f>
        <v>3886.0803976394941</v>
      </c>
      <c r="G45" s="83">
        <f>RES_hhdet_in!G$177</f>
        <v>3393</v>
      </c>
      <c r="H45" s="83">
        <f>RES_hhdet_in!H$177</f>
        <v>5899.943985624659</v>
      </c>
      <c r="I45" s="83">
        <f>RES_hhdet_in!I$177</f>
        <v>5171.9339530923407</v>
      </c>
      <c r="J45" s="83">
        <f>RES_hhdet_in!J$177</f>
        <v>1926.5912328608513</v>
      </c>
      <c r="K45" s="83">
        <f>RES_hhdet_in!K$177</f>
        <v>1452.8055774831751</v>
      </c>
      <c r="L45" s="83">
        <f>RES_hhdet_in!L$177</f>
        <v>8294.6120760475915</v>
      </c>
      <c r="M45" s="83">
        <f>RES_hhdet_in!M$177</f>
        <v>9880.1230221797632</v>
      </c>
      <c r="N45" s="83">
        <f>RES_hhdet_in!N$177</f>
        <v>4510.8160514460978</v>
      </c>
      <c r="O45" s="83">
        <f>RES_hhdet_in!O$177</f>
        <v>3336.53551016233</v>
      </c>
      <c r="P45" s="83">
        <f>RES_hhdet_in!P$177</f>
        <v>5188.6154156411267</v>
      </c>
      <c r="Q45" s="83">
        <f>RES_hhdet_in!Q$177</f>
        <v>7048.6497482046188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1257.4233797845277</v>
      </c>
      <c r="D49" s="67">
        <f>RES_hhdet_in_new!D$163</f>
        <v>1155.1714001625883</v>
      </c>
      <c r="E49" s="67">
        <f>RES_hhdet_in_new!E$163</f>
        <v>2045.2568009552263</v>
      </c>
      <c r="F49" s="67">
        <f>RES_hhdet_in_new!F$163</f>
        <v>1945.34499940664</v>
      </c>
      <c r="G49" s="67">
        <f>RES_hhdet_in_new!G$163</f>
        <v>1365.8230412415992</v>
      </c>
      <c r="H49" s="67">
        <f>RES_hhdet_in_new!H$163</f>
        <v>3449.509609078973</v>
      </c>
      <c r="I49" s="67">
        <f>RES_hhdet_in_new!I$163</f>
        <v>3624.5450293148547</v>
      </c>
      <c r="J49" s="67">
        <f>RES_hhdet_in_new!J$163</f>
        <v>1926.5912328608511</v>
      </c>
      <c r="K49" s="67">
        <f>RES_hhdet_in_new!K$163</f>
        <v>1452.8055774831751</v>
      </c>
      <c r="L49" s="67">
        <f>RES_hhdet_in_new!L$163</f>
        <v>1038.9765559085149</v>
      </c>
      <c r="M49" s="67">
        <f>RES_hhdet_in_new!M$163</f>
        <v>634.94849144655791</v>
      </c>
      <c r="N49" s="67">
        <f>RES_hhdet_in_new!N$163</f>
        <v>0</v>
      </c>
      <c r="O49" s="67">
        <f>RES_hhdet_in_new!O$163</f>
        <v>0</v>
      </c>
      <c r="P49" s="67">
        <f>RES_hhdet_in_new!P$163</f>
        <v>0</v>
      </c>
      <c r="Q49" s="67">
        <f>RES_hhdet_in_new!Q$163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146</v>
      </c>
      <c r="D51" s="67">
        <f>RES_hhdet_in_new!D$165</f>
        <v>299</v>
      </c>
      <c r="E51" s="67">
        <f>RES_hhdet_in_new!E$165</f>
        <v>69</v>
      </c>
      <c r="F51" s="67">
        <f>RES_hhdet_in_new!F$165</f>
        <v>436</v>
      </c>
      <c r="G51" s="67">
        <f>RES_hhdet_in_new!G$165</f>
        <v>372.99999999999994</v>
      </c>
      <c r="H51" s="67">
        <f>RES_hhdet_in_new!H$165</f>
        <v>666</v>
      </c>
      <c r="I51" s="67">
        <f>RES_hhdet_in_new!I$165</f>
        <v>393.00000000000011</v>
      </c>
      <c r="J51" s="67">
        <f>RES_hhdet_in_new!J$165</f>
        <v>475.00000000000023</v>
      </c>
      <c r="K51" s="67">
        <f>RES_hhdet_in_new!K$165</f>
        <v>1026.0000000000005</v>
      </c>
      <c r="L51" s="67">
        <f>RES_hhdet_in_new!L$165</f>
        <v>629.00000000000023</v>
      </c>
      <c r="M51" s="67">
        <f>RES_hhdet_in_new!M$165</f>
        <v>634.9484914465578</v>
      </c>
      <c r="N51" s="67">
        <f>RES_hhdet_in_new!N$165</f>
        <v>0</v>
      </c>
      <c r="O51" s="67">
        <f>RES_hhdet_in_new!O$165</f>
        <v>0</v>
      </c>
      <c r="P51" s="67">
        <f>RES_hhdet_in_new!P$165</f>
        <v>0</v>
      </c>
      <c r="Q51" s="67">
        <f>RES_hhdet_in_new!Q$165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1257.4233797845277</v>
      </c>
      <c r="D55" s="67">
        <f>RES_hhdet_in_new!D$171</f>
        <v>153.17140016258827</v>
      </c>
      <c r="E55" s="67">
        <f>RES_hhdet_in_new!E$171</f>
        <v>1376.9910023805933</v>
      </c>
      <c r="F55" s="67">
        <f>RES_hhdet_in_new!F$171</f>
        <v>1300.1315805919812</v>
      </c>
      <c r="G55" s="67">
        <f>RES_hhdet_in_new!G$171</f>
        <v>706.62899073774508</v>
      </c>
      <c r="H55" s="67">
        <f>RES_hhdet_in_new!H$171</f>
        <v>2561.5985823416422</v>
      </c>
      <c r="I55" s="67">
        <f>RES_hhdet_in_new!I$171</f>
        <v>1954.1302722051275</v>
      </c>
      <c r="J55" s="67">
        <f>RES_hhdet_in_new!J$171</f>
        <v>1274.8443431587834</v>
      </c>
      <c r="K55" s="67">
        <f>RES_hhdet_in_new!K$171</f>
        <v>303.94860957777712</v>
      </c>
      <c r="L55" s="67">
        <f>RES_hhdet_in_new!L$171</f>
        <v>0</v>
      </c>
      <c r="M55" s="67">
        <f>RES_hhdet_in_new!M$171</f>
        <v>392.74273315598867</v>
      </c>
      <c r="N55" s="67">
        <f>RES_hhdet_in_new!N$171</f>
        <v>0</v>
      </c>
      <c r="O55" s="67">
        <f>RES_hhdet_in_new!O$171</f>
        <v>0</v>
      </c>
      <c r="P55" s="67">
        <f>RES_hhdet_in_new!P$171</f>
        <v>0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0</v>
      </c>
      <c r="D56" s="67">
        <f>RES_hhdet_in_new!D$172</f>
        <v>1002</v>
      </c>
      <c r="E56" s="67">
        <f>RES_hhdet_in_new!E$172</f>
        <v>668.26579857463298</v>
      </c>
      <c r="F56" s="67">
        <f>RES_hhdet_in_new!F$172</f>
        <v>645.21341881465867</v>
      </c>
      <c r="G56" s="67">
        <f>RES_hhdet_in_new!G$172</f>
        <v>659.1940505038541</v>
      </c>
      <c r="H56" s="67">
        <f>RES_hhdet_in_new!H$172</f>
        <v>887.91102673733064</v>
      </c>
      <c r="I56" s="67">
        <f>RES_hhdet_in_new!I$172</f>
        <v>1670.4147571097271</v>
      </c>
      <c r="J56" s="67">
        <f>RES_hhdet_in_new!J$172</f>
        <v>651.74688970206773</v>
      </c>
      <c r="K56" s="67">
        <f>RES_hhdet_in_new!K$172</f>
        <v>1148.8569679053981</v>
      </c>
      <c r="L56" s="67">
        <f>RES_hhdet_in_new!L$172</f>
        <v>1038.9765559085149</v>
      </c>
      <c r="M56" s="67">
        <f>RES_hhdet_in_new!M$172</f>
        <v>242.20575829056918</v>
      </c>
      <c r="N56" s="67">
        <f>RES_hhdet_in_new!N$172</f>
        <v>0</v>
      </c>
      <c r="O56" s="67">
        <f>RES_hhdet_in_new!O$172</f>
        <v>0</v>
      </c>
      <c r="P56" s="67">
        <f>RES_hhdet_in_new!P$172</f>
        <v>0</v>
      </c>
      <c r="Q56" s="67">
        <f>RES_hhdet_in_new!Q$172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1257.4233797845277</v>
      </c>
      <c r="D59" s="83">
        <f>RES_hhdet_in_new!D$177</f>
        <v>1155.1714001625883</v>
      </c>
      <c r="E59" s="83">
        <f>RES_hhdet_in_new!E$177</f>
        <v>2045.2568009552263</v>
      </c>
      <c r="F59" s="83">
        <f>RES_hhdet_in_new!F$177</f>
        <v>1945.34499940664</v>
      </c>
      <c r="G59" s="83">
        <f>RES_hhdet_in_new!G$177</f>
        <v>1365.8230412415992</v>
      </c>
      <c r="H59" s="83">
        <f>RES_hhdet_in_new!H$177</f>
        <v>3449.509609078973</v>
      </c>
      <c r="I59" s="83">
        <f>RES_hhdet_in_new!I$177</f>
        <v>3624.5450293148547</v>
      </c>
      <c r="J59" s="83">
        <f>RES_hhdet_in_new!J$177</f>
        <v>1926.5912328608513</v>
      </c>
      <c r="K59" s="83">
        <f>RES_hhdet_in_new!K$177</f>
        <v>1452.8055774831751</v>
      </c>
      <c r="L59" s="83">
        <f>RES_hhdet_in_new!L$177</f>
        <v>1038.9765559085149</v>
      </c>
      <c r="M59" s="83">
        <f>RES_hhdet_in_new!M$177</f>
        <v>634.9484914465578</v>
      </c>
      <c r="N59" s="83">
        <f>RES_hhdet_in_new!N$177</f>
        <v>0</v>
      </c>
      <c r="O59" s="83">
        <f>RES_hhdet_in_new!O$177</f>
        <v>0</v>
      </c>
      <c r="P59" s="83">
        <f>RES_hhdet_in_new!P$177</f>
        <v>0</v>
      </c>
      <c r="Q59" s="83">
        <f>RES_hhdet_in_new!Q$177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1711.2016202154723</v>
      </c>
      <c r="D63" s="67">
        <f t="shared" ref="D63:Q63" si="4">D35-D49</f>
        <v>1482.4535998374117</v>
      </c>
      <c r="E63" s="67">
        <f t="shared" si="4"/>
        <v>2717.368199044774</v>
      </c>
      <c r="F63" s="67">
        <f t="shared" si="4"/>
        <v>2574.2800005933591</v>
      </c>
      <c r="G63" s="67">
        <f t="shared" si="4"/>
        <v>1753.8019587584008</v>
      </c>
      <c r="H63" s="67">
        <f t="shared" si="4"/>
        <v>3847.115390921027</v>
      </c>
      <c r="I63" s="67">
        <f t="shared" si="4"/>
        <v>3959.0799706851453</v>
      </c>
      <c r="J63" s="67">
        <f t="shared" si="4"/>
        <v>1759.0337671391489</v>
      </c>
      <c r="K63" s="67">
        <f t="shared" si="4"/>
        <v>1308.8194225168249</v>
      </c>
      <c r="L63" s="67">
        <f t="shared" si="4"/>
        <v>1606.6484440914851</v>
      </c>
      <c r="M63" s="67">
        <f t="shared" si="4"/>
        <v>618.67650855344209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198</v>
      </c>
      <c r="D65" s="67">
        <f t="shared" ref="D65:Q65" si="5">D37-D51</f>
        <v>383</v>
      </c>
      <c r="E65" s="67">
        <f t="shared" si="5"/>
        <v>275.5</v>
      </c>
      <c r="F65" s="67">
        <f t="shared" si="5"/>
        <v>577</v>
      </c>
      <c r="G65" s="67">
        <f t="shared" si="5"/>
        <v>479.00000000000006</v>
      </c>
      <c r="H65" s="67">
        <f t="shared" si="5"/>
        <v>743</v>
      </c>
      <c r="I65" s="67">
        <f t="shared" si="5"/>
        <v>429.99999999999989</v>
      </c>
      <c r="J65" s="67">
        <f t="shared" si="5"/>
        <v>433.99999999999977</v>
      </c>
      <c r="K65" s="67">
        <f t="shared" si="5"/>
        <v>923.99999999999955</v>
      </c>
      <c r="L65" s="67">
        <f t="shared" si="5"/>
        <v>971.99999999999977</v>
      </c>
      <c r="M65" s="67">
        <f t="shared" si="5"/>
        <v>618.6765085534422</v>
      </c>
      <c r="N65" s="67">
        <f t="shared" si="5"/>
        <v>564</v>
      </c>
      <c r="O65" s="67">
        <f t="shared" si="5"/>
        <v>154</v>
      </c>
      <c r="P65" s="67">
        <f t="shared" si="5"/>
        <v>946</v>
      </c>
      <c r="Q65" s="67">
        <f t="shared" si="5"/>
        <v>134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1935.0000000000011</v>
      </c>
      <c r="D67" s="67">
        <f t="shared" si="6"/>
        <v>77.190656433056219</v>
      </c>
      <c r="E67" s="67">
        <f t="shared" si="6"/>
        <v>76.055496794069668</v>
      </c>
      <c r="F67" s="67">
        <f t="shared" si="6"/>
        <v>62.08336635321303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53.999999999999957</v>
      </c>
      <c r="E68" s="67">
        <f t="shared" si="6"/>
        <v>3.582474148098632</v>
      </c>
      <c r="F68" s="67">
        <f t="shared" si="6"/>
        <v>8.0000000000000036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1574.4028196566878</v>
      </c>
      <c r="D69" s="67">
        <f t="shared" si="6"/>
        <v>3674.5785998374122</v>
      </c>
      <c r="E69" s="67">
        <f t="shared" si="6"/>
        <v>4758.7589976194058</v>
      </c>
      <c r="F69" s="67">
        <f t="shared" si="6"/>
        <v>3897.6184194080188</v>
      </c>
      <c r="G69" s="67">
        <f t="shared" si="6"/>
        <v>4080.1210092622532</v>
      </c>
      <c r="H69" s="67">
        <f t="shared" si="6"/>
        <v>5177.1514176583578</v>
      </c>
      <c r="I69" s="67">
        <f t="shared" si="6"/>
        <v>5290.6197277948722</v>
      </c>
      <c r="J69" s="67">
        <f t="shared" si="6"/>
        <v>3034.9056568412166</v>
      </c>
      <c r="K69" s="67">
        <f t="shared" si="6"/>
        <v>5319.6275898634394</v>
      </c>
      <c r="L69" s="67">
        <f t="shared" si="6"/>
        <v>482.98145609599214</v>
      </c>
      <c r="M69" s="67">
        <f t="shared" si="6"/>
        <v>6117.9942959018435</v>
      </c>
      <c r="N69" s="67">
        <f t="shared" si="6"/>
        <v>1875.9301604039033</v>
      </c>
      <c r="O69" s="67">
        <f t="shared" si="6"/>
        <v>504.25274600837946</v>
      </c>
      <c r="P69" s="67">
        <f t="shared" si="6"/>
        <v>6011.1074760777237</v>
      </c>
      <c r="Q69" s="67">
        <f t="shared" si="6"/>
        <v>6944.1188221432203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13973.42053474382</v>
      </c>
      <c r="M70" s="67">
        <f t="shared" si="6"/>
        <v>1555.8704919682536</v>
      </c>
      <c r="N70" s="67">
        <f t="shared" si="6"/>
        <v>2645.6227775718585</v>
      </c>
      <c r="O70" s="67">
        <f t="shared" si="6"/>
        <v>3992.1940505038592</v>
      </c>
      <c r="P70" s="67">
        <f t="shared" si="6"/>
        <v>1634.4294984035428</v>
      </c>
      <c r="Q70" s="67">
        <f t="shared" si="6"/>
        <v>832.842225624712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11456.5</v>
      </c>
      <c r="D72" s="67">
        <f t="shared" si="7"/>
        <v>256.04858747272533</v>
      </c>
      <c r="E72" s="67">
        <f t="shared" si="7"/>
        <v>481.50197782023878</v>
      </c>
      <c r="F72" s="67">
        <f t="shared" si="7"/>
        <v>2502.4999999999986</v>
      </c>
      <c r="G72" s="67">
        <f t="shared" si="7"/>
        <v>986.5</v>
      </c>
      <c r="H72" s="67">
        <f t="shared" si="7"/>
        <v>3068.5000000000018</v>
      </c>
      <c r="I72" s="67">
        <f t="shared" si="7"/>
        <v>7308.4999999999982</v>
      </c>
      <c r="J72" s="67">
        <f t="shared" si="7"/>
        <v>9017.4999999999982</v>
      </c>
      <c r="K72" s="67">
        <f t="shared" si="7"/>
        <v>7614.1805774831737</v>
      </c>
      <c r="L72" s="67">
        <f t="shared" si="7"/>
        <v>1106.9817319370613</v>
      </c>
      <c r="M72" s="67">
        <f t="shared" si="7"/>
        <v>266.18024225271023</v>
      </c>
      <c r="N72" s="67">
        <f t="shared" si="7"/>
        <v>8.8089485539021553</v>
      </c>
      <c r="O72" s="67">
        <f t="shared" si="7"/>
        <v>0</v>
      </c>
      <c r="P72" s="67">
        <f t="shared" si="7"/>
        <v>2108.0095843588729</v>
      </c>
      <c r="Q72" s="67">
        <f t="shared" si="7"/>
        <v>534.97525179538093</v>
      </c>
    </row>
    <row r="73" spans="1:17" ht="12" customHeight="1" x14ac:dyDescent="0.25">
      <c r="A73" s="159" t="s">
        <v>140</v>
      </c>
      <c r="B73" s="83"/>
      <c r="C73" s="83">
        <f t="shared" si="7"/>
        <v>1117.4679600138688</v>
      </c>
      <c r="D73" s="83">
        <f t="shared" si="7"/>
        <v>9271.8285998374104</v>
      </c>
      <c r="E73" s="83">
        <f t="shared" si="7"/>
        <v>3551.7431990447758</v>
      </c>
      <c r="F73" s="83">
        <f t="shared" si="7"/>
        <v>1940.7353982328541</v>
      </c>
      <c r="G73" s="83">
        <f t="shared" si="7"/>
        <v>2027.1769587584008</v>
      </c>
      <c r="H73" s="83">
        <f t="shared" si="7"/>
        <v>2450.4343765456861</v>
      </c>
      <c r="I73" s="83">
        <f t="shared" si="7"/>
        <v>1547.3889237774861</v>
      </c>
      <c r="J73" s="83">
        <f t="shared" si="7"/>
        <v>0</v>
      </c>
      <c r="K73" s="83">
        <f t="shared" si="7"/>
        <v>0</v>
      </c>
      <c r="L73" s="83">
        <f t="shared" si="7"/>
        <v>7255.6355201390761</v>
      </c>
      <c r="M73" s="83">
        <f t="shared" si="7"/>
        <v>9245.1745307332058</v>
      </c>
      <c r="N73" s="83">
        <f t="shared" si="7"/>
        <v>4510.8160514460978</v>
      </c>
      <c r="O73" s="83">
        <f t="shared" si="7"/>
        <v>3336.53551016233</v>
      </c>
      <c r="P73" s="83">
        <f t="shared" si="7"/>
        <v>5188.6154156411267</v>
      </c>
      <c r="Q73" s="83">
        <f t="shared" si="7"/>
        <v>7048.6497482046188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0</v>
      </c>
      <c r="C79" s="80">
        <f>RES_hhdet_numvin!C163</f>
        <v>0</v>
      </c>
      <c r="D79" s="80">
        <f>RES_hhdet_numvin!D163</f>
        <v>0</v>
      </c>
      <c r="E79" s="80">
        <f>RES_hhdet_numvin!E163</f>
        <v>0</v>
      </c>
      <c r="F79" s="80">
        <f>RES_hhdet_numvin!F163</f>
        <v>2693.6249999999995</v>
      </c>
      <c r="G79" s="80">
        <f>RES_hhdet_numvin!G163</f>
        <v>3119.6249999999991</v>
      </c>
      <c r="H79" s="80">
        <f>RES_hhdet_numvin!H163</f>
        <v>7296.6249999999991</v>
      </c>
      <c r="I79" s="80">
        <f>RES_hhdet_numvin!I163</f>
        <v>7583.6249999999982</v>
      </c>
      <c r="J79" s="80">
        <f>RES_hhdet_numvin!J163</f>
        <v>3685.6249999999991</v>
      </c>
      <c r="K79" s="80">
        <f>RES_hhdet_numvin!K163</f>
        <v>2761.6249999999995</v>
      </c>
      <c r="L79" s="80">
        <f>RES_hhdet_numvin!L163</f>
        <v>2645.6249999999995</v>
      </c>
      <c r="M79" s="80">
        <f>RES_hhdet_numvin!M163</f>
        <v>1253.6249999999995</v>
      </c>
      <c r="N79" s="80">
        <f>RES_hhdet_numvin!N163</f>
        <v>0</v>
      </c>
      <c r="O79" s="80">
        <f>RES_hhdet_numvin!O163</f>
        <v>0</v>
      </c>
      <c r="P79" s="80">
        <f>RES_hhdet_numvin!P163</f>
        <v>0</v>
      </c>
      <c r="Q79" s="80">
        <f>RES_hhdet_numvin!Q163</f>
        <v>0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858.37499999999977</v>
      </c>
      <c r="K81" s="80">
        <f>RES_hhdet_numvin!K165</f>
        <v>1949.9999999999995</v>
      </c>
      <c r="L81" s="80">
        <f>RES_hhdet_numvin!L165</f>
        <v>1600.9999999999995</v>
      </c>
      <c r="M81" s="80">
        <f>RES_hhdet_numvin!M165</f>
        <v>1253.6249999999998</v>
      </c>
      <c r="N81" s="80">
        <f>RES_hhdet_numvin!N165</f>
        <v>0</v>
      </c>
      <c r="O81" s="80">
        <f>RES_hhdet_numvin!O165</f>
        <v>0</v>
      </c>
      <c r="P81" s="80">
        <f>RES_hhdet_numvin!P165</f>
        <v>0</v>
      </c>
      <c r="Q81" s="80">
        <f>RES_hhdet_numvin!Q165</f>
        <v>0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0</v>
      </c>
      <c r="F83" s="80">
        <f>RES_hhdet_numvin!F167</f>
        <v>0</v>
      </c>
      <c r="G83" s="80">
        <f>RES_hhdet_numvin!G167</f>
        <v>0</v>
      </c>
      <c r="H83" s="80">
        <f>RES_hhdet_numvin!H167</f>
        <v>0</v>
      </c>
      <c r="I83" s="80">
        <f>RES_hhdet_numvin!I167</f>
        <v>0</v>
      </c>
      <c r="J83" s="80">
        <f>RES_hhdet_numvin!J167</f>
        <v>0</v>
      </c>
      <c r="K83" s="80">
        <f>RES_hhdet_numvin!K167</f>
        <v>0</v>
      </c>
      <c r="L83" s="80">
        <f>RES_hhdet_numvin!L167</f>
        <v>0</v>
      </c>
      <c r="M83" s="80">
        <f>RES_hhdet_numvin!M167</f>
        <v>0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0</v>
      </c>
      <c r="F84" s="80">
        <f>RES_hhdet_numvin!F168</f>
        <v>0</v>
      </c>
      <c r="G84" s="80">
        <f>RES_hhdet_numvin!G168</f>
        <v>0</v>
      </c>
      <c r="H84" s="80">
        <f>RES_hhdet_numvin!H168</f>
        <v>0</v>
      </c>
      <c r="I84" s="80">
        <f>RES_hhdet_numvin!I168</f>
        <v>0</v>
      </c>
      <c r="J84" s="80">
        <f>RES_hhdet_numvin!J168</f>
        <v>0</v>
      </c>
      <c r="K84" s="80">
        <f>RES_hhdet_numvin!K168</f>
        <v>0</v>
      </c>
      <c r="L84" s="80">
        <f>RES_hhdet_numvin!L168</f>
        <v>0</v>
      </c>
      <c r="M84" s="80">
        <f>RES_hhdet_numvin!M168</f>
        <v>0</v>
      </c>
      <c r="N84" s="80">
        <f>RES_hhdet_numvin!N168</f>
        <v>0</v>
      </c>
      <c r="O84" s="80">
        <f>RES_hhdet_numvin!O168</f>
        <v>0</v>
      </c>
      <c r="P84" s="80">
        <f>RES_hhdet_numvin!P168</f>
        <v>0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0</v>
      </c>
      <c r="D85" s="80">
        <f>RES_hhdet_numvin!D171</f>
        <v>0</v>
      </c>
      <c r="E85" s="80">
        <f>RES_hhdet_numvin!E171</f>
        <v>0</v>
      </c>
      <c r="F85" s="80">
        <f>RES_hhdet_numvin!F171</f>
        <v>746.31420892876929</v>
      </c>
      <c r="G85" s="80">
        <f>RES_hhdet_numvin!G171</f>
        <v>0</v>
      </c>
      <c r="H85" s="80">
        <f>RES_hhdet_numvin!H171</f>
        <v>6128.6719267252774</v>
      </c>
      <c r="I85" s="80">
        <f>RES_hhdet_numvin!I171</f>
        <v>7052.5935202915853</v>
      </c>
      <c r="J85" s="80">
        <f>RES_hhdet_numvin!J171</f>
        <v>3033.8781102979319</v>
      </c>
      <c r="K85" s="80">
        <f>RES_hhdet_numvin!K171</f>
        <v>1612.7680320946022</v>
      </c>
      <c r="L85" s="80">
        <f>RES_hhdet_numvin!L171</f>
        <v>482.98145609599203</v>
      </c>
      <c r="M85" s="80">
        <f>RES_hhdet_numvin!M171</f>
        <v>494.79274556583766</v>
      </c>
      <c r="N85" s="80">
        <f>RES_hhdet_numvin!N171</f>
        <v>0</v>
      </c>
      <c r="O85" s="80">
        <f>RES_hhdet_numvin!O171</f>
        <v>0</v>
      </c>
      <c r="P85" s="80">
        <f>RES_hhdet_numvin!P171</f>
        <v>0</v>
      </c>
      <c r="Q85" s="80">
        <f>RES_hhdet_numvin!Q171</f>
        <v>0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0</v>
      </c>
      <c r="D86" s="80">
        <f>RES_hhdet_numvin!D172</f>
        <v>0</v>
      </c>
      <c r="E86" s="80">
        <f>RES_hhdet_numvin!E172</f>
        <v>0</v>
      </c>
      <c r="F86" s="80">
        <f>RES_hhdet_numvin!F172</f>
        <v>1947.3107910712301</v>
      </c>
      <c r="G86" s="80">
        <f>RES_hhdet_numvin!G172</f>
        <v>3119.6249999999991</v>
      </c>
      <c r="H86" s="80">
        <f>RES_hhdet_numvin!H172</f>
        <v>1167.9530732747214</v>
      </c>
      <c r="I86" s="80">
        <f>RES_hhdet_numvin!I172</f>
        <v>531.03147970841314</v>
      </c>
      <c r="J86" s="80">
        <f>RES_hhdet_numvin!J172</f>
        <v>651.74688970206728</v>
      </c>
      <c r="K86" s="80">
        <f>RES_hhdet_numvin!K172</f>
        <v>1148.8569679053974</v>
      </c>
      <c r="L86" s="80">
        <f>RES_hhdet_numvin!L172</f>
        <v>2162.6435439040074</v>
      </c>
      <c r="M86" s="80">
        <f>RES_hhdet_numvin!M172</f>
        <v>758.832254434162</v>
      </c>
      <c r="N86" s="80">
        <f>RES_hhdet_numvin!N172</f>
        <v>0</v>
      </c>
      <c r="O86" s="80">
        <f>RES_hhdet_numvin!O172</f>
        <v>0</v>
      </c>
      <c r="P86" s="80">
        <f>RES_hhdet_numvin!P172</f>
        <v>0</v>
      </c>
      <c r="Q86" s="80">
        <f>RES_hhdet_numvin!Q172</f>
        <v>0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0</v>
      </c>
      <c r="E88" s="80">
        <f>RES_hhdet_numvin!E176</f>
        <v>0</v>
      </c>
      <c r="F88" s="80">
        <f>RES_hhdet_numvin!F176</f>
        <v>0</v>
      </c>
      <c r="G88" s="80">
        <f>RES_hhdet_numvin!G176</f>
        <v>0</v>
      </c>
      <c r="H88" s="80">
        <f>RES_hhdet_numvin!H176</f>
        <v>2108.0095843588724</v>
      </c>
      <c r="I88" s="80">
        <f>RES_hhdet_numvin!I176</f>
        <v>534.97525179538081</v>
      </c>
      <c r="J88" s="80">
        <f>RES_hhdet_numvin!J176</f>
        <v>1759.0337671391492</v>
      </c>
      <c r="K88" s="80">
        <f>RES_hhdet_numvin!K176</f>
        <v>1308.8194225168252</v>
      </c>
      <c r="L88" s="80">
        <f>RES_hhdet_numvin!L176</f>
        <v>1106.9817319370611</v>
      </c>
      <c r="M88" s="80">
        <f>RES_hhdet_numvin!M176</f>
        <v>266.18024225271017</v>
      </c>
      <c r="N88" s="80">
        <f>RES_hhdet_numvin!N176</f>
        <v>0</v>
      </c>
      <c r="O88" s="80">
        <f>RES_hhdet_numvin!O176</f>
        <v>0</v>
      </c>
      <c r="P88" s="80">
        <f>RES_hhdet_numvin!P176</f>
        <v>0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0</v>
      </c>
      <c r="C89" s="78">
        <f>RES_hhdet_numvin!C177</f>
        <v>0</v>
      </c>
      <c r="D89" s="78">
        <f>RES_hhdet_numvin!D177</f>
        <v>0</v>
      </c>
      <c r="E89" s="78">
        <f>RES_hhdet_numvin!E177</f>
        <v>0</v>
      </c>
      <c r="F89" s="78">
        <f>RES_hhdet_numvin!F177</f>
        <v>2693.6249999999995</v>
      </c>
      <c r="G89" s="78">
        <f>RES_hhdet_numvin!G177</f>
        <v>3119.6249999999991</v>
      </c>
      <c r="H89" s="78">
        <f>RES_hhdet_numvin!H177</f>
        <v>5188.6154156411258</v>
      </c>
      <c r="I89" s="78">
        <f>RES_hhdet_numvin!I177</f>
        <v>7048.649748204617</v>
      </c>
      <c r="J89" s="78">
        <f>RES_hhdet_numvin!J177</f>
        <v>1926.5912328608499</v>
      </c>
      <c r="K89" s="78">
        <f>RES_hhdet_numvin!K177</f>
        <v>1452.8055774831741</v>
      </c>
      <c r="L89" s="78">
        <f>RES_hhdet_numvin!L177</f>
        <v>1538.6432680629382</v>
      </c>
      <c r="M89" s="78">
        <f>RES_hhdet_numvin!M177</f>
        <v>987.44475774728949</v>
      </c>
      <c r="N89" s="78">
        <f>RES_hhdet_numvin!N177</f>
        <v>0</v>
      </c>
      <c r="O89" s="78">
        <f>RES_hhdet_numvin!O177</f>
        <v>0</v>
      </c>
      <c r="P89" s="78">
        <f>RES_hhdet_numvin!P177</f>
        <v>0</v>
      </c>
      <c r="Q89" s="78">
        <f>RES_hhdet_numvin!Q177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12.017353629726133</v>
      </c>
      <c r="C93" s="168">
        <f t="shared" ref="C93:Q93" si="8">SUM(C94,C96,C98,C107)</f>
        <v>11.663889127240353</v>
      </c>
      <c r="D93" s="168">
        <f t="shared" si="8"/>
        <v>12.072693397323743</v>
      </c>
      <c r="E93" s="168">
        <f t="shared" si="8"/>
        <v>14.966694623183106</v>
      </c>
      <c r="F93" s="168">
        <f t="shared" si="8"/>
        <v>14.3097875168038</v>
      </c>
      <c r="G93" s="168">
        <f t="shared" si="8"/>
        <v>14.326547498910557</v>
      </c>
      <c r="H93" s="168">
        <f t="shared" si="8"/>
        <v>17.319149820480664</v>
      </c>
      <c r="I93" s="168">
        <f t="shared" si="8"/>
        <v>18.873916057041342</v>
      </c>
      <c r="J93" s="168">
        <f t="shared" si="8"/>
        <v>18.5412232893474</v>
      </c>
      <c r="K93" s="168">
        <f t="shared" si="8"/>
        <v>13.625862922024304</v>
      </c>
      <c r="L93" s="168">
        <f t="shared" si="8"/>
        <v>16.09862090246714</v>
      </c>
      <c r="M93" s="168">
        <f t="shared" si="8"/>
        <v>15.141705340547388</v>
      </c>
      <c r="N93" s="168">
        <f t="shared" si="8"/>
        <v>14.420322618610346</v>
      </c>
      <c r="O93" s="168">
        <f t="shared" si="8"/>
        <v>12.069702068916058</v>
      </c>
      <c r="P93" s="168">
        <f t="shared" si="8"/>
        <v>10.50904022252341</v>
      </c>
      <c r="Q93" s="168">
        <f t="shared" si="8"/>
        <v>9.8800265004464727</v>
      </c>
    </row>
    <row r="94" spans="1:17" ht="12" customHeight="1" x14ac:dyDescent="0.25">
      <c r="A94" s="158" t="s">
        <v>65</v>
      </c>
      <c r="B94" s="157">
        <f>B95</f>
        <v>4.4309133166906598</v>
      </c>
      <c r="C94" s="157">
        <f t="shared" ref="C94:Q94" si="9">C95</f>
        <v>3.1561206765065752</v>
      </c>
      <c r="D94" s="157">
        <f t="shared" si="9"/>
        <v>4.0207738570663274</v>
      </c>
      <c r="E94" s="157">
        <f t="shared" si="9"/>
        <v>6.5347183614027271</v>
      </c>
      <c r="F94" s="157">
        <f t="shared" si="9"/>
        <v>5.0795633081580336</v>
      </c>
      <c r="G94" s="157">
        <f t="shared" si="9"/>
        <v>4.875999978445277</v>
      </c>
      <c r="H94" s="157">
        <f t="shared" si="9"/>
        <v>6.6916755340144389</v>
      </c>
      <c r="I94" s="157">
        <f t="shared" si="9"/>
        <v>6.9913606890592934</v>
      </c>
      <c r="J94" s="157">
        <f t="shared" si="9"/>
        <v>5.8518268196090588</v>
      </c>
      <c r="K94" s="157">
        <f t="shared" si="9"/>
        <v>2.0956834063589493</v>
      </c>
      <c r="L94" s="157">
        <f t="shared" si="9"/>
        <v>3.8664780932243836</v>
      </c>
      <c r="M94" s="157">
        <f t="shared" si="9"/>
        <v>3.3752773005515171</v>
      </c>
      <c r="N94" s="157">
        <f t="shared" si="9"/>
        <v>3.8607164968576315</v>
      </c>
      <c r="O94" s="157">
        <f t="shared" si="9"/>
        <v>2.8296187151415935</v>
      </c>
      <c r="P94" s="157">
        <f t="shared" si="9"/>
        <v>2.5254837434749606</v>
      </c>
      <c r="Q94" s="157">
        <f t="shared" si="9"/>
        <v>3.0881944615070536</v>
      </c>
    </row>
    <row r="95" spans="1:17" ht="12" customHeight="1" x14ac:dyDescent="0.25">
      <c r="A95" s="23" t="s">
        <v>60</v>
      </c>
      <c r="B95" s="57">
        <f>RES_hhdet_fec!B$163</f>
        <v>4.4309133166906598</v>
      </c>
      <c r="C95" s="57">
        <f>RES_hhdet_fec!C$163</f>
        <v>3.1561206765065752</v>
      </c>
      <c r="D95" s="57">
        <f>RES_hhdet_fec!D$163</f>
        <v>4.0207738570663274</v>
      </c>
      <c r="E95" s="57">
        <f>RES_hhdet_fec!E$163</f>
        <v>6.5347183614027271</v>
      </c>
      <c r="F95" s="57">
        <f>RES_hhdet_fec!F$163</f>
        <v>5.0795633081580336</v>
      </c>
      <c r="G95" s="57">
        <f>RES_hhdet_fec!G$163</f>
        <v>4.875999978445277</v>
      </c>
      <c r="H95" s="57">
        <f>RES_hhdet_fec!H$163</f>
        <v>6.6916755340144389</v>
      </c>
      <c r="I95" s="57">
        <f>RES_hhdet_fec!I$163</f>
        <v>6.9913606890592934</v>
      </c>
      <c r="J95" s="57">
        <f>RES_hhdet_fec!J$163</f>
        <v>5.8518268196090588</v>
      </c>
      <c r="K95" s="57">
        <f>RES_hhdet_fec!K$163</f>
        <v>2.0956834063589493</v>
      </c>
      <c r="L95" s="57">
        <f>RES_hhdet_fec!L$163</f>
        <v>3.8664780932243836</v>
      </c>
      <c r="M95" s="57">
        <f>RES_hhdet_fec!M$163</f>
        <v>3.3752773005515171</v>
      </c>
      <c r="N95" s="57">
        <f>RES_hhdet_fec!N$163</f>
        <v>3.8607164968576315</v>
      </c>
      <c r="O95" s="57">
        <f>RES_hhdet_fec!O$163</f>
        <v>2.8296187151415935</v>
      </c>
      <c r="P95" s="57">
        <f>RES_hhdet_fec!P$163</f>
        <v>2.5254837434749606</v>
      </c>
      <c r="Q95" s="57">
        <f>RES_hhdet_fec!Q$163</f>
        <v>3.0881944615070536</v>
      </c>
    </row>
    <row r="96" spans="1:17" ht="12" customHeight="1" x14ac:dyDescent="0.25">
      <c r="A96" s="158" t="s">
        <v>112</v>
      </c>
      <c r="B96" s="157">
        <f>B97</f>
        <v>0.93192815698860976</v>
      </c>
      <c r="C96" s="157">
        <f t="shared" ref="C96:Q96" si="10">C97</f>
        <v>0.893202296325464</v>
      </c>
      <c r="D96" s="157">
        <f t="shared" si="10"/>
        <v>0.89707600890539274</v>
      </c>
      <c r="E96" s="157">
        <f t="shared" si="10"/>
        <v>0.88399177667695661</v>
      </c>
      <c r="F96" s="157">
        <f t="shared" si="10"/>
        <v>0.92811768045763354</v>
      </c>
      <c r="G96" s="157">
        <f t="shared" si="10"/>
        <v>0.93764576147050294</v>
      </c>
      <c r="H96" s="157">
        <f t="shared" si="10"/>
        <v>1.0474428224279584</v>
      </c>
      <c r="I96" s="157">
        <f t="shared" si="10"/>
        <v>1.1004597537787595</v>
      </c>
      <c r="J96" s="157">
        <f t="shared" si="10"/>
        <v>1.0777152823241887</v>
      </c>
      <c r="K96" s="157">
        <f t="shared" si="10"/>
        <v>1.2057085221137449</v>
      </c>
      <c r="L96" s="157">
        <f t="shared" si="10"/>
        <v>1.2472787317326421</v>
      </c>
      <c r="M96" s="157">
        <f t="shared" si="10"/>
        <v>1.2710951840327667</v>
      </c>
      <c r="N96" s="157">
        <f t="shared" si="10"/>
        <v>1.1619463860481265</v>
      </c>
      <c r="O96" s="157">
        <f t="shared" si="10"/>
        <v>1.040349986472781</v>
      </c>
      <c r="P96" s="157">
        <f t="shared" si="10"/>
        <v>0.88219750825972065</v>
      </c>
      <c r="Q96" s="157">
        <f t="shared" si="10"/>
        <v>0.71155959571984684</v>
      </c>
    </row>
    <row r="97" spans="1:17" ht="12" customHeight="1" x14ac:dyDescent="0.25">
      <c r="A97" s="23" t="s">
        <v>60</v>
      </c>
      <c r="B97" s="156">
        <f>RES_hhdet_fec!B$165</f>
        <v>0.93192815698860976</v>
      </c>
      <c r="C97" s="156">
        <f>RES_hhdet_fec!C$165</f>
        <v>0.893202296325464</v>
      </c>
      <c r="D97" s="156">
        <f>RES_hhdet_fec!D$165</f>
        <v>0.89707600890539274</v>
      </c>
      <c r="E97" s="156">
        <f>RES_hhdet_fec!E$165</f>
        <v>0.88399177667695661</v>
      </c>
      <c r="F97" s="156">
        <f>RES_hhdet_fec!F$165</f>
        <v>0.92811768045763354</v>
      </c>
      <c r="G97" s="156">
        <f>RES_hhdet_fec!G$165</f>
        <v>0.93764576147050294</v>
      </c>
      <c r="H97" s="156">
        <f>RES_hhdet_fec!H$165</f>
        <v>1.0474428224279584</v>
      </c>
      <c r="I97" s="156">
        <f>RES_hhdet_fec!I$165</f>
        <v>1.1004597537787595</v>
      </c>
      <c r="J97" s="156">
        <f>RES_hhdet_fec!J$165</f>
        <v>1.0777152823241887</v>
      </c>
      <c r="K97" s="156">
        <f>RES_hhdet_fec!K$165</f>
        <v>1.2057085221137449</v>
      </c>
      <c r="L97" s="156">
        <f>RES_hhdet_fec!L$165</f>
        <v>1.2472787317326421</v>
      </c>
      <c r="M97" s="156">
        <f>RES_hhdet_fec!M$165</f>
        <v>1.2710951840327667</v>
      </c>
      <c r="N97" s="156">
        <f>RES_hhdet_fec!N$165</f>
        <v>1.1619463860481265</v>
      </c>
      <c r="O97" s="156">
        <f>RES_hhdet_fec!O$165</f>
        <v>1.040349986472781</v>
      </c>
      <c r="P97" s="156">
        <f>RES_hhdet_fec!P$165</f>
        <v>0.88219750825972065</v>
      </c>
      <c r="Q97" s="156">
        <f>RES_hhdet_fec!Q$165</f>
        <v>0.71155959571984684</v>
      </c>
    </row>
    <row r="98" spans="1:17" ht="12" customHeight="1" x14ac:dyDescent="0.25">
      <c r="A98" s="158" t="s">
        <v>63</v>
      </c>
      <c r="B98" s="157">
        <f>SUM(B99:B100,B103:B104)</f>
        <v>4.2575899246370632</v>
      </c>
      <c r="C98" s="157">
        <f t="shared" ref="C98:Q98" si="11">SUM(C99:C100,C103:C104)</f>
        <v>4.6039001865821554</v>
      </c>
      <c r="D98" s="157">
        <f t="shared" si="11"/>
        <v>4.3663366198167273</v>
      </c>
      <c r="E98" s="157">
        <f t="shared" si="11"/>
        <v>4.7205805039759792</v>
      </c>
      <c r="F98" s="157">
        <f t="shared" si="11"/>
        <v>4.8454417487904298</v>
      </c>
      <c r="G98" s="157">
        <f t="shared" si="11"/>
        <v>5.0286051362007385</v>
      </c>
      <c r="H98" s="157">
        <f t="shared" si="11"/>
        <v>5.5313587957947687</v>
      </c>
      <c r="I98" s="157">
        <f t="shared" si="11"/>
        <v>6.1480417442100173</v>
      </c>
      <c r="J98" s="157">
        <f t="shared" si="11"/>
        <v>6.3951169436673991</v>
      </c>
      <c r="K98" s="157">
        <f t="shared" si="11"/>
        <v>5.0882306096284733</v>
      </c>
      <c r="L98" s="157">
        <f t="shared" si="11"/>
        <v>5.7454115672710344</v>
      </c>
      <c r="M98" s="157">
        <f t="shared" si="11"/>
        <v>5.5474293167974489</v>
      </c>
      <c r="N98" s="157">
        <f t="shared" si="11"/>
        <v>4.9871095985733147</v>
      </c>
      <c r="O98" s="157">
        <f t="shared" si="11"/>
        <v>4.4372336029043673</v>
      </c>
      <c r="P98" s="157">
        <f t="shared" si="11"/>
        <v>3.9074005044647047</v>
      </c>
      <c r="Q98" s="157">
        <f t="shared" si="11"/>
        <v>3.3317746227827416</v>
      </c>
    </row>
    <row r="99" spans="1:17" ht="12" customHeight="1" x14ac:dyDescent="0.25">
      <c r="A99" s="167" t="s">
        <v>144</v>
      </c>
      <c r="B99" s="132">
        <f>RES_hhdet_fec!B$167</f>
        <v>0.17000430666246663</v>
      </c>
      <c r="C99" s="132">
        <f>RES_hhdet_fec!C$167</f>
        <v>0.43650642616230506</v>
      </c>
      <c r="D99" s="132">
        <f>RES_hhdet_fec!D$167</f>
        <v>0.27746671823230395</v>
      </c>
      <c r="E99" s="132">
        <f>RES_hhdet_fec!E$167</f>
        <v>0.16167132037030027</v>
      </c>
      <c r="F99" s="132">
        <f>RES_hhdet_fec!F$167</f>
        <v>0.14744435625571467</v>
      </c>
      <c r="G99" s="132">
        <f>RES_hhdet_fec!G$167</f>
        <v>0</v>
      </c>
      <c r="H99" s="132">
        <f>RES_hhdet_fec!H$167</f>
        <v>0</v>
      </c>
      <c r="I99" s="132">
        <f>RES_hhdet_fec!I$167</f>
        <v>0</v>
      </c>
      <c r="J99" s="132">
        <f>RES_hhdet_fec!J$167</f>
        <v>0</v>
      </c>
      <c r="K99" s="132">
        <f>RES_hhdet_fec!K$167</f>
        <v>0</v>
      </c>
      <c r="L99" s="132">
        <f>RES_hhdet_fec!L$167</f>
        <v>0</v>
      </c>
      <c r="M99" s="132">
        <f>RES_hhdet_fec!M$167</f>
        <v>0</v>
      </c>
      <c r="N99" s="132">
        <f>RES_hhdet_fec!N$167</f>
        <v>0</v>
      </c>
      <c r="O99" s="132">
        <f>RES_hhdet_fec!O$167</f>
        <v>0</v>
      </c>
      <c r="P99" s="132">
        <f>RES_hhdet_fec!P$167</f>
        <v>0</v>
      </c>
      <c r="Q99" s="132">
        <f>RES_hhdet_fec!Q$167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3.196163467836949E-3</v>
      </c>
      <c r="E100" s="132">
        <f t="shared" si="12"/>
        <v>2.8870627088001819E-3</v>
      </c>
      <c r="F100" s="132">
        <f t="shared" si="12"/>
        <v>3.4384715461192612E-3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RES_hhdet_fec!B$169</f>
        <v>0</v>
      </c>
      <c r="C101" s="165">
        <f>RES_hhdet_fec!C$169</f>
        <v>0</v>
      </c>
      <c r="D101" s="165">
        <f>RES_hhdet_fec!D$169</f>
        <v>1.4617758814194898E-4</v>
      </c>
      <c r="E101" s="165">
        <f>RES_hhdet_fec!E$169</f>
        <v>1.3115719698915913E-4</v>
      </c>
      <c r="F101" s="165">
        <f>RES_hhdet_fec!F$169</f>
        <v>1.5506140787041372E-4</v>
      </c>
      <c r="G101" s="165">
        <f>RES_hhdet_fec!G$169</f>
        <v>0</v>
      </c>
      <c r="H101" s="165">
        <f>RES_hhdet_fec!H$169</f>
        <v>0</v>
      </c>
      <c r="I101" s="165">
        <f>RES_hhdet_fec!I$169</f>
        <v>0</v>
      </c>
      <c r="J101" s="165">
        <f>RES_hhdet_fec!J$169</f>
        <v>0</v>
      </c>
      <c r="K101" s="165">
        <f>RES_hhdet_fec!K$169</f>
        <v>0</v>
      </c>
      <c r="L101" s="165">
        <f>RES_hhdet_fec!L$169</f>
        <v>0</v>
      </c>
      <c r="M101" s="165">
        <f>RES_hhdet_fec!M$169</f>
        <v>0</v>
      </c>
      <c r="N101" s="165">
        <f>RES_hhdet_fec!N$169</f>
        <v>0</v>
      </c>
      <c r="O101" s="165">
        <f>RES_hhdet_fec!O$169</f>
        <v>0</v>
      </c>
      <c r="P101" s="165">
        <f>RES_hhdet_fec!P$169</f>
        <v>0</v>
      </c>
      <c r="Q101" s="165">
        <f>RES_hhdet_fec!Q$169</f>
        <v>0</v>
      </c>
    </row>
    <row r="102" spans="1:17" ht="12" customHeight="1" x14ac:dyDescent="0.25">
      <c r="A102" s="147" t="s">
        <v>59</v>
      </c>
      <c r="B102" s="164">
        <f>RES_hhdet_fec!B$170</f>
        <v>0</v>
      </c>
      <c r="C102" s="164">
        <f>RES_hhdet_fec!C$170</f>
        <v>0</v>
      </c>
      <c r="D102" s="164">
        <f>RES_hhdet_fec!D$170</f>
        <v>3.0499858796949999E-3</v>
      </c>
      <c r="E102" s="164">
        <f>RES_hhdet_fec!E$170</f>
        <v>2.7559055118110227E-3</v>
      </c>
      <c r="F102" s="164">
        <f>RES_hhdet_fec!F$170</f>
        <v>3.2834101382488473E-3</v>
      </c>
      <c r="G102" s="164">
        <f>RES_hhdet_fec!G$170</f>
        <v>0</v>
      </c>
      <c r="H102" s="164">
        <f>RES_hhdet_fec!H$170</f>
        <v>0</v>
      </c>
      <c r="I102" s="164">
        <f>RES_hhdet_fec!I$170</f>
        <v>0</v>
      </c>
      <c r="J102" s="164">
        <f>RES_hhdet_fec!J$170</f>
        <v>0</v>
      </c>
      <c r="K102" s="164">
        <f>RES_hhdet_fec!K$170</f>
        <v>0</v>
      </c>
      <c r="L102" s="164">
        <f>RES_hhdet_fec!L$170</f>
        <v>0</v>
      </c>
      <c r="M102" s="164">
        <f>RES_hhdet_fec!M$170</f>
        <v>0</v>
      </c>
      <c r="N102" s="164">
        <f>RES_hhdet_fec!N$170</f>
        <v>0</v>
      </c>
      <c r="O102" s="164">
        <f>RES_hhdet_fec!O$170</f>
        <v>0</v>
      </c>
      <c r="P102" s="164">
        <f>RES_hhdet_fec!P$170</f>
        <v>0</v>
      </c>
      <c r="Q102" s="164">
        <f>RES_hhdet_fec!Q$170</f>
        <v>0</v>
      </c>
    </row>
    <row r="103" spans="1:17" ht="12" customHeight="1" x14ac:dyDescent="0.25">
      <c r="A103" s="163" t="s">
        <v>142</v>
      </c>
      <c r="B103" s="162">
        <f>RES_hhdet_fec!B$171</f>
        <v>4.0875856179745966</v>
      </c>
      <c r="C103" s="162">
        <f>RES_hhdet_fec!C$171</f>
        <v>4.1673937604198503</v>
      </c>
      <c r="D103" s="162">
        <f>RES_hhdet_fec!D$171</f>
        <v>4.0269424320272096</v>
      </c>
      <c r="E103" s="162">
        <f>RES_hhdet_fec!E$171</f>
        <v>4.4616083747511777</v>
      </c>
      <c r="F103" s="162">
        <f>RES_hhdet_fec!F$171</f>
        <v>4.5635030146842093</v>
      </c>
      <c r="G103" s="162">
        <f>RES_hhdet_fec!G$171</f>
        <v>4.851234544950656</v>
      </c>
      <c r="H103" s="162">
        <f>RES_hhdet_fec!H$171</f>
        <v>5.3104046811657613</v>
      </c>
      <c r="I103" s="162">
        <f>RES_hhdet_fec!I$171</f>
        <v>5.8278712078459245</v>
      </c>
      <c r="J103" s="162">
        <f>RES_hhdet_fec!J$171</f>
        <v>6.0340689404482122</v>
      </c>
      <c r="K103" s="162">
        <f>RES_hhdet_fec!K$171</f>
        <v>4.7323184461531964</v>
      </c>
      <c r="L103" s="162">
        <f>RES_hhdet_fec!L$171</f>
        <v>4.2866998309742641</v>
      </c>
      <c r="M103" s="162">
        <f>RES_hhdet_fec!M$171</f>
        <v>4.0774983043037931</v>
      </c>
      <c r="N103" s="162">
        <f>RES_hhdet_fec!N$171</f>
        <v>3.6554650859516067</v>
      </c>
      <c r="O103" s="162">
        <f>RES_hhdet_fec!O$171</f>
        <v>3.2427841465975762</v>
      </c>
      <c r="P103" s="162">
        <f>RES_hhdet_fec!P$171</f>
        <v>2.8489929496922697</v>
      </c>
      <c r="Q103" s="162">
        <f>RES_hhdet_fec!Q$171</f>
        <v>2.4355343528473883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5.8731306089376926E-2</v>
      </c>
      <c r="E104" s="160">
        <f t="shared" si="13"/>
        <v>9.4413746145701458E-2</v>
      </c>
      <c r="F104" s="160">
        <f t="shared" si="13"/>
        <v>0.13105590630438579</v>
      </c>
      <c r="G104" s="160">
        <f t="shared" si="13"/>
        <v>0.17737059125008284</v>
      </c>
      <c r="H104" s="160">
        <f t="shared" si="13"/>
        <v>0.22095411462900721</v>
      </c>
      <c r="I104" s="160">
        <f t="shared" si="13"/>
        <v>0.32017053636409276</v>
      </c>
      <c r="J104" s="160">
        <f t="shared" si="13"/>
        <v>0.36104800321918701</v>
      </c>
      <c r="K104" s="160">
        <f t="shared" si="13"/>
        <v>0.35591216347527704</v>
      </c>
      <c r="L104" s="160">
        <f t="shared" si="13"/>
        <v>1.4587117362967701</v>
      </c>
      <c r="M104" s="160">
        <f t="shared" si="13"/>
        <v>1.469931012493656</v>
      </c>
      <c r="N104" s="160">
        <f t="shared" si="13"/>
        <v>1.3316445126217078</v>
      </c>
      <c r="O104" s="160">
        <f t="shared" si="13"/>
        <v>1.1944494563067913</v>
      </c>
      <c r="P104" s="160">
        <f t="shared" si="13"/>
        <v>1.0584075547724348</v>
      </c>
      <c r="Q104" s="160">
        <f t="shared" si="13"/>
        <v>0.89624026993535322</v>
      </c>
    </row>
    <row r="105" spans="1:17" ht="12" customHeight="1" x14ac:dyDescent="0.25">
      <c r="A105" s="148" t="s">
        <v>60</v>
      </c>
      <c r="B105" s="156">
        <f>RES_hhdet_fec!B$173</f>
        <v>0</v>
      </c>
      <c r="C105" s="156">
        <f>RES_hhdet_fec!C$173</f>
        <v>0</v>
      </c>
      <c r="D105" s="156">
        <f>RES_hhdet_fec!D$173</f>
        <v>2.1371236550363532E-3</v>
      </c>
      <c r="E105" s="156">
        <f>RES_hhdet_fec!E$173</f>
        <v>3.5813501951952906E-3</v>
      </c>
      <c r="F105" s="156">
        <f>RES_hhdet_fec!F$173</f>
        <v>4.7886251983949796E-3</v>
      </c>
      <c r="G105" s="156">
        <f>RES_hhdet_fec!G$173</f>
        <v>6.3427393020352623E-3</v>
      </c>
      <c r="H105" s="156">
        <f>RES_hhdet_fec!H$173</f>
        <v>7.9154854086888951E-3</v>
      </c>
      <c r="I105" s="156">
        <f>RES_hhdet_fec!I$173</f>
        <v>1.1476905494729689E-2</v>
      </c>
      <c r="J105" s="156">
        <f>RES_hhdet_fec!J$173</f>
        <v>1.2944955425845648E-2</v>
      </c>
      <c r="K105" s="156">
        <f>RES_hhdet_fec!K$173</f>
        <v>1.2411036503075745E-2</v>
      </c>
      <c r="L105" s="156">
        <f>RES_hhdet_fec!L$173</f>
        <v>5.1187625495713804E-2</v>
      </c>
      <c r="M105" s="156">
        <f>RES_hhdet_fec!M$173</f>
        <v>5.0292137083547121E-2</v>
      </c>
      <c r="N105" s="156">
        <f>RES_hhdet_fec!N$173</f>
        <v>4.540836970920558E-2</v>
      </c>
      <c r="O105" s="156">
        <f>RES_hhdet_fec!O$173</f>
        <v>5.3087967514050594E-2</v>
      </c>
      <c r="P105" s="156">
        <f>RES_hhdet_fec!P$173</f>
        <v>4.6537711714043591E-2</v>
      </c>
      <c r="Q105" s="156">
        <f>RES_hhdet_fec!Q$173</f>
        <v>9.5878736152271965E-2</v>
      </c>
    </row>
    <row r="106" spans="1:17" ht="12" customHeight="1" x14ac:dyDescent="0.25">
      <c r="A106" s="159" t="s">
        <v>59</v>
      </c>
      <c r="B106" s="57">
        <f>RES_hhdet_fec!B$174</f>
        <v>0</v>
      </c>
      <c r="C106" s="57">
        <f>RES_hhdet_fec!C$174</f>
        <v>0</v>
      </c>
      <c r="D106" s="57">
        <f>RES_hhdet_fec!D$174</f>
        <v>5.659418243434057E-2</v>
      </c>
      <c r="E106" s="57">
        <f>RES_hhdet_fec!E$174</f>
        <v>9.083239595050617E-2</v>
      </c>
      <c r="F106" s="57">
        <f>RES_hhdet_fec!F$174</f>
        <v>0.12626728110599081</v>
      </c>
      <c r="G106" s="57">
        <f>RES_hhdet_fec!G$174</f>
        <v>0.17102785194804757</v>
      </c>
      <c r="H106" s="57">
        <f>RES_hhdet_fec!H$174</f>
        <v>0.21303862922031833</v>
      </c>
      <c r="I106" s="57">
        <f>RES_hhdet_fec!I$174</f>
        <v>0.30869363086936308</v>
      </c>
      <c r="J106" s="57">
        <f>RES_hhdet_fec!J$174</f>
        <v>0.34810304779334134</v>
      </c>
      <c r="K106" s="57">
        <f>RES_hhdet_fec!K$174</f>
        <v>0.34350112697220131</v>
      </c>
      <c r="L106" s="57">
        <f>RES_hhdet_fec!L$174</f>
        <v>1.4075241108010563</v>
      </c>
      <c r="M106" s="57">
        <f>RES_hhdet_fec!M$174</f>
        <v>1.4196388754101088</v>
      </c>
      <c r="N106" s="57">
        <f>RES_hhdet_fec!N$174</f>
        <v>1.2862361429125022</v>
      </c>
      <c r="O106" s="57">
        <f>RES_hhdet_fec!O$174</f>
        <v>1.1413614887927408</v>
      </c>
      <c r="P106" s="57">
        <f>RES_hhdet_fec!P$174</f>
        <v>1.0118698430583912</v>
      </c>
      <c r="Q106" s="57">
        <f>RES_hhdet_fec!Q$174</f>
        <v>0.80036153378308128</v>
      </c>
    </row>
    <row r="107" spans="1:17" ht="12" customHeight="1" x14ac:dyDescent="0.25">
      <c r="A107" s="158" t="s">
        <v>62</v>
      </c>
      <c r="B107" s="157">
        <f>SUM(B108:B109)</f>
        <v>2.3969222314098002</v>
      </c>
      <c r="C107" s="157">
        <f t="shared" ref="C107:Q107" si="14">SUM(C108:C109)</f>
        <v>3.0106659678261574</v>
      </c>
      <c r="D107" s="157">
        <f t="shared" si="14"/>
        <v>2.7885069115352952</v>
      </c>
      <c r="E107" s="157">
        <f t="shared" si="14"/>
        <v>2.8274039811274427</v>
      </c>
      <c r="F107" s="157">
        <f t="shared" si="14"/>
        <v>3.4566647793977037</v>
      </c>
      <c r="G107" s="157">
        <f t="shared" si="14"/>
        <v>3.4842966227940386</v>
      </c>
      <c r="H107" s="157">
        <f t="shared" si="14"/>
        <v>4.0486726682434968</v>
      </c>
      <c r="I107" s="157">
        <f t="shared" si="14"/>
        <v>4.6340538699932718</v>
      </c>
      <c r="J107" s="157">
        <f t="shared" si="14"/>
        <v>5.2165642437467517</v>
      </c>
      <c r="K107" s="157">
        <f t="shared" si="14"/>
        <v>5.2362403839231355</v>
      </c>
      <c r="L107" s="157">
        <f t="shared" si="14"/>
        <v>5.2394525102390794</v>
      </c>
      <c r="M107" s="157">
        <f t="shared" si="14"/>
        <v>4.9479035391656563</v>
      </c>
      <c r="N107" s="157">
        <f t="shared" si="14"/>
        <v>4.4105501371312732</v>
      </c>
      <c r="O107" s="157">
        <f t="shared" si="14"/>
        <v>3.7624997643973144</v>
      </c>
      <c r="P107" s="157">
        <f t="shared" si="14"/>
        <v>3.193958466324025</v>
      </c>
      <c r="Q107" s="157">
        <f t="shared" si="14"/>
        <v>2.7484978204368304</v>
      </c>
    </row>
    <row r="108" spans="1:17" ht="12" customHeight="1" x14ac:dyDescent="0.25">
      <c r="A108" s="23" t="s">
        <v>57</v>
      </c>
      <c r="B108" s="156">
        <f>RES_hhdet_fec!B$176</f>
        <v>0.27147444621595601</v>
      </c>
      <c r="C108" s="156">
        <f>RES_hhdet_fec!C$176</f>
        <v>1.4814962659016602</v>
      </c>
      <c r="D108" s="156">
        <f>RES_hhdet_fec!D$176</f>
        <v>0.79151892401309976</v>
      </c>
      <c r="E108" s="156">
        <f>RES_hhdet_fec!E$176</f>
        <v>0.75509569891938955</v>
      </c>
      <c r="F108" s="156">
        <f>RES_hhdet_fec!F$176</f>
        <v>1.1484382783113443</v>
      </c>
      <c r="G108" s="156">
        <f>RES_hhdet_fec!G$176</f>
        <v>1.2296831205722327</v>
      </c>
      <c r="H108" s="156">
        <f>RES_hhdet_fec!H$176</f>
        <v>1.5986701706673088</v>
      </c>
      <c r="I108" s="156">
        <f>RES_hhdet_fec!I$176</f>
        <v>2.3773256044716411</v>
      </c>
      <c r="J108" s="156">
        <f>RES_hhdet_fec!J$176</f>
        <v>3.4220168939311666</v>
      </c>
      <c r="K108" s="156">
        <f>RES_hhdet_fec!K$176</f>
        <v>3.6095888808219403</v>
      </c>
      <c r="L108" s="156">
        <f>RES_hhdet_fec!L$176</f>
        <v>2.9546399070713223</v>
      </c>
      <c r="M108" s="156">
        <f>RES_hhdet_fec!M$176</f>
        <v>2.5365351087259835</v>
      </c>
      <c r="N108" s="156">
        <f>RES_hhdet_fec!N$176</f>
        <v>2.1675876769215532</v>
      </c>
      <c r="O108" s="156">
        <f>RES_hhdet_fec!O$176</f>
        <v>1.6831150911244193</v>
      </c>
      <c r="P108" s="156">
        <f>RES_hhdet_fec!P$176</f>
        <v>1.2353057527833422</v>
      </c>
      <c r="Q108" s="156">
        <f>RES_hhdet_fec!Q$176</f>
        <v>0.95288557349471603</v>
      </c>
    </row>
    <row r="109" spans="1:17" ht="12" customHeight="1" x14ac:dyDescent="0.25">
      <c r="A109" s="29" t="s">
        <v>140</v>
      </c>
      <c r="B109" s="57">
        <f>RES_hhdet_fec!B$177</f>
        <v>2.125447785193844</v>
      </c>
      <c r="C109" s="57">
        <f>RES_hhdet_fec!C$177</f>
        <v>1.5291697019244974</v>
      </c>
      <c r="D109" s="57">
        <f>RES_hhdet_fec!D$177</f>
        <v>1.9969879875221952</v>
      </c>
      <c r="E109" s="57">
        <f>RES_hhdet_fec!E$177</f>
        <v>2.0723082822080534</v>
      </c>
      <c r="F109" s="57">
        <f>RES_hhdet_fec!F$177</f>
        <v>2.3082265010863594</v>
      </c>
      <c r="G109" s="57">
        <f>RES_hhdet_fec!G$177</f>
        <v>2.2546135022218059</v>
      </c>
      <c r="H109" s="57">
        <f>RES_hhdet_fec!H$177</f>
        <v>2.4500024975761878</v>
      </c>
      <c r="I109" s="57">
        <f>RES_hhdet_fec!I$177</f>
        <v>2.2567282655216303</v>
      </c>
      <c r="J109" s="57">
        <f>RES_hhdet_fec!J$177</f>
        <v>1.7945473498155853</v>
      </c>
      <c r="K109" s="57">
        <f>RES_hhdet_fec!K$177</f>
        <v>1.626651503101195</v>
      </c>
      <c r="L109" s="57">
        <f>RES_hhdet_fec!L$177</f>
        <v>2.2848126031677576</v>
      </c>
      <c r="M109" s="57">
        <f>RES_hhdet_fec!M$177</f>
        <v>2.4113684304396727</v>
      </c>
      <c r="N109" s="57">
        <f>RES_hhdet_fec!N$177</f>
        <v>2.24296246020972</v>
      </c>
      <c r="O109" s="57">
        <f>RES_hhdet_fec!O$177</f>
        <v>2.0793846732728953</v>
      </c>
      <c r="P109" s="57">
        <f>RES_hhdet_fec!P$177</f>
        <v>1.9586527135406828</v>
      </c>
      <c r="Q109" s="57">
        <f>RES_hhdet_fec!Q$177</f>
        <v>1.7956122469421143</v>
      </c>
    </row>
    <row r="111" spans="1:17" ht="12" customHeight="1" x14ac:dyDescent="0.25">
      <c r="A111" s="152" t="s">
        <v>119</v>
      </c>
      <c r="B111" s="168">
        <f>SUM(B112,B114,B116,B125)</f>
        <v>7.9988648429145375</v>
      </c>
      <c r="C111" s="168">
        <f t="shared" ref="C111:Q111" si="15">SUM(C112,C114,C116,C125)</f>
        <v>7.5068268369128237</v>
      </c>
      <c r="D111" s="168">
        <f t="shared" si="15"/>
        <v>8.1596570508088533</v>
      </c>
      <c r="E111" s="168">
        <f t="shared" si="15"/>
        <v>10.091495198467413</v>
      </c>
      <c r="F111" s="168">
        <f t="shared" si="15"/>
        <v>9.9004070575487404</v>
      </c>
      <c r="G111" s="168">
        <f t="shared" si="15"/>
        <v>10.090069702271919</v>
      </c>
      <c r="H111" s="168">
        <f t="shared" si="15"/>
        <v>12.341000599678143</v>
      </c>
      <c r="I111" s="168">
        <f t="shared" si="15"/>
        <v>13.459073765278852</v>
      </c>
      <c r="J111" s="168">
        <f t="shared" si="15"/>
        <v>13.145608200462956</v>
      </c>
      <c r="K111" s="168">
        <f t="shared" si="15"/>
        <v>10.270011083509935</v>
      </c>
      <c r="L111" s="168">
        <f t="shared" si="15"/>
        <v>12.808981882621328</v>
      </c>
      <c r="M111" s="168">
        <f t="shared" si="15"/>
        <v>12.556335602457443</v>
      </c>
      <c r="N111" s="168">
        <f t="shared" si="15"/>
        <v>12.05992285595379</v>
      </c>
      <c r="O111" s="168">
        <f t="shared" si="15"/>
        <v>10.391177561672695</v>
      </c>
      <c r="P111" s="168">
        <f t="shared" si="15"/>
        <v>9.2651625116387848</v>
      </c>
      <c r="Q111" s="168">
        <f t="shared" si="15"/>
        <v>8.5657982105338082</v>
      </c>
    </row>
    <row r="112" spans="1:17" ht="12" customHeight="1" x14ac:dyDescent="0.25">
      <c r="A112" s="158" t="s">
        <v>65</v>
      </c>
      <c r="B112" s="157">
        <f>B113</f>
        <v>2.6372879262774949</v>
      </c>
      <c r="C112" s="157">
        <f t="shared" ref="C112:Q112" si="16">C113</f>
        <v>1.9020173438689456</v>
      </c>
      <c r="D112" s="157">
        <f t="shared" si="16"/>
        <v>2.4497997115436592</v>
      </c>
      <c r="E112" s="157">
        <f t="shared" si="16"/>
        <v>4.0520109372650097</v>
      </c>
      <c r="F112" s="157">
        <f t="shared" si="16"/>
        <v>3.1977133364910135</v>
      </c>
      <c r="G112" s="157">
        <f t="shared" si="16"/>
        <v>3.1027731633489357</v>
      </c>
      <c r="H112" s="157">
        <f t="shared" si="16"/>
        <v>4.3360424318002986</v>
      </c>
      <c r="I112" s="157">
        <f t="shared" si="16"/>
        <v>4.6000097653998688</v>
      </c>
      <c r="J112" s="157">
        <f t="shared" si="16"/>
        <v>3.8842873857675499</v>
      </c>
      <c r="K112" s="157">
        <f t="shared" si="16"/>
        <v>1.401667377569803</v>
      </c>
      <c r="L112" s="157">
        <f t="shared" si="16"/>
        <v>2.6118513869556268</v>
      </c>
      <c r="M112" s="157">
        <f t="shared" si="16"/>
        <v>2.2988326042059182</v>
      </c>
      <c r="N112" s="157">
        <f t="shared" si="16"/>
        <v>2.6683675096797335</v>
      </c>
      <c r="O112" s="157">
        <f t="shared" si="16"/>
        <v>1.9914364921567764</v>
      </c>
      <c r="P112" s="157">
        <f t="shared" si="16"/>
        <v>1.785626211347078</v>
      </c>
      <c r="Q112" s="157">
        <f t="shared" si="16"/>
        <v>2.1892765552191178</v>
      </c>
    </row>
    <row r="113" spans="1:17" ht="12" customHeight="1" x14ac:dyDescent="0.25">
      <c r="A113" s="23" t="s">
        <v>60</v>
      </c>
      <c r="B113" s="57">
        <f>RES_hhdet_tes!B$163</f>
        <v>2.6372879262774949</v>
      </c>
      <c r="C113" s="57">
        <f>RES_hhdet_tes!C$163</f>
        <v>1.9020173438689456</v>
      </c>
      <c r="D113" s="57">
        <f>RES_hhdet_tes!D$163</f>
        <v>2.4497997115436592</v>
      </c>
      <c r="E113" s="57">
        <f>RES_hhdet_tes!E$163</f>
        <v>4.0520109372650097</v>
      </c>
      <c r="F113" s="57">
        <f>RES_hhdet_tes!F$163</f>
        <v>3.1977133364910135</v>
      </c>
      <c r="G113" s="57">
        <f>RES_hhdet_tes!G$163</f>
        <v>3.1027731633489357</v>
      </c>
      <c r="H113" s="57">
        <f>RES_hhdet_tes!H$163</f>
        <v>4.3360424318002986</v>
      </c>
      <c r="I113" s="57">
        <f>RES_hhdet_tes!I$163</f>
        <v>4.6000097653998688</v>
      </c>
      <c r="J113" s="57">
        <f>RES_hhdet_tes!J$163</f>
        <v>3.8842873857675499</v>
      </c>
      <c r="K113" s="57">
        <f>RES_hhdet_tes!K$163</f>
        <v>1.401667377569803</v>
      </c>
      <c r="L113" s="57">
        <f>RES_hhdet_tes!L$163</f>
        <v>2.6118513869556268</v>
      </c>
      <c r="M113" s="57">
        <f>RES_hhdet_tes!M$163</f>
        <v>2.2988326042059182</v>
      </c>
      <c r="N113" s="57">
        <f>RES_hhdet_tes!N$163</f>
        <v>2.6683675096797335</v>
      </c>
      <c r="O113" s="57">
        <f>RES_hhdet_tes!O$163</f>
        <v>1.9914364921567764</v>
      </c>
      <c r="P113" s="57">
        <f>RES_hhdet_tes!P$163</f>
        <v>1.785626211347078</v>
      </c>
      <c r="Q113" s="57">
        <f>RES_hhdet_tes!Q$163</f>
        <v>2.1892765552191178</v>
      </c>
    </row>
    <row r="114" spans="1:17" ht="12" customHeight="1" x14ac:dyDescent="0.25">
      <c r="A114" s="158" t="s">
        <v>112</v>
      </c>
      <c r="B114" s="157">
        <f>B115</f>
        <v>1.3395263450800508</v>
      </c>
      <c r="C114" s="157">
        <f t="shared" ref="C114:Q114" si="17">C115</f>
        <v>1.3031990218829579</v>
      </c>
      <c r="D114" s="157">
        <f t="shared" si="17"/>
        <v>1.3518245295427589</v>
      </c>
      <c r="E114" s="157">
        <f t="shared" si="17"/>
        <v>1.3446831269288366</v>
      </c>
      <c r="F114" s="157">
        <f t="shared" si="17"/>
        <v>1.4902016268568761</v>
      </c>
      <c r="G114" s="157">
        <f t="shared" si="17"/>
        <v>1.5798539385166801</v>
      </c>
      <c r="H114" s="157">
        <f t="shared" si="17"/>
        <v>1.8787918969612294</v>
      </c>
      <c r="I114" s="157">
        <f t="shared" si="17"/>
        <v>2.0481590108605636</v>
      </c>
      <c r="J114" s="157">
        <f t="shared" si="17"/>
        <v>2.1213906469259913</v>
      </c>
      <c r="K114" s="157">
        <f t="shared" si="17"/>
        <v>2.5454697699252731</v>
      </c>
      <c r="L114" s="157">
        <f t="shared" si="17"/>
        <v>2.7938658307307325</v>
      </c>
      <c r="M114" s="157">
        <f t="shared" si="17"/>
        <v>3.0412368948297868</v>
      </c>
      <c r="N114" s="157">
        <f t="shared" si="17"/>
        <v>2.8813875090330727</v>
      </c>
      <c r="O114" s="157">
        <f t="shared" si="17"/>
        <v>2.64492609216251</v>
      </c>
      <c r="P114" s="157">
        <f t="shared" si="17"/>
        <v>2.4021611615925651</v>
      </c>
      <c r="Q114" s="157">
        <f t="shared" si="17"/>
        <v>2.0000972714030976</v>
      </c>
    </row>
    <row r="115" spans="1:17" ht="12" customHeight="1" x14ac:dyDescent="0.25">
      <c r="A115" s="23" t="s">
        <v>60</v>
      </c>
      <c r="B115" s="156">
        <f>RES_hhdet_tes!B$165</f>
        <v>1.3395263450800508</v>
      </c>
      <c r="C115" s="156">
        <f>RES_hhdet_tes!C$165</f>
        <v>1.3031990218829579</v>
      </c>
      <c r="D115" s="156">
        <f>RES_hhdet_tes!D$165</f>
        <v>1.3518245295427589</v>
      </c>
      <c r="E115" s="156">
        <f>RES_hhdet_tes!E$165</f>
        <v>1.3446831269288366</v>
      </c>
      <c r="F115" s="156">
        <f>RES_hhdet_tes!F$165</f>
        <v>1.4902016268568761</v>
      </c>
      <c r="G115" s="156">
        <f>RES_hhdet_tes!G$165</f>
        <v>1.5798539385166801</v>
      </c>
      <c r="H115" s="156">
        <f>RES_hhdet_tes!H$165</f>
        <v>1.8787918969612294</v>
      </c>
      <c r="I115" s="156">
        <f>RES_hhdet_tes!I$165</f>
        <v>2.0481590108605636</v>
      </c>
      <c r="J115" s="156">
        <f>RES_hhdet_tes!J$165</f>
        <v>2.1213906469259913</v>
      </c>
      <c r="K115" s="156">
        <f>RES_hhdet_tes!K$165</f>
        <v>2.5454697699252731</v>
      </c>
      <c r="L115" s="156">
        <f>RES_hhdet_tes!L$165</f>
        <v>2.7938658307307325</v>
      </c>
      <c r="M115" s="156">
        <f>RES_hhdet_tes!M$165</f>
        <v>3.0412368948297868</v>
      </c>
      <c r="N115" s="156">
        <f>RES_hhdet_tes!N$165</f>
        <v>2.8813875090330727</v>
      </c>
      <c r="O115" s="156">
        <f>RES_hhdet_tes!O$165</f>
        <v>2.64492609216251</v>
      </c>
      <c r="P115" s="156">
        <f>RES_hhdet_tes!P$165</f>
        <v>2.4021611615925651</v>
      </c>
      <c r="Q115" s="156">
        <f>RES_hhdet_tes!Q$165</f>
        <v>2.0000972714030976</v>
      </c>
    </row>
    <row r="116" spans="1:17" ht="12" customHeight="1" x14ac:dyDescent="0.25">
      <c r="A116" s="158" t="s">
        <v>63</v>
      </c>
      <c r="B116" s="157">
        <f>SUM(B117:B118,B121:B122)</f>
        <v>2.2526477682841395</v>
      </c>
      <c r="C116" s="157">
        <f t="shared" ref="C116:Q116" si="18">SUM(C117:C118,C121:C122)</f>
        <v>2.4533433500999946</v>
      </c>
      <c r="D116" s="157">
        <f t="shared" si="18"/>
        <v>2.4150495340515254</v>
      </c>
      <c r="E116" s="157">
        <f t="shared" si="18"/>
        <v>2.6954657453686739</v>
      </c>
      <c r="F116" s="157">
        <f t="shared" si="18"/>
        <v>2.8359122948823665</v>
      </c>
      <c r="G116" s="157">
        <f t="shared" si="18"/>
        <v>3.0260807535266778</v>
      </c>
      <c r="H116" s="157">
        <f t="shared" si="18"/>
        <v>3.4027064775062859</v>
      </c>
      <c r="I116" s="157">
        <f t="shared" si="18"/>
        <v>3.8696823794808712</v>
      </c>
      <c r="J116" s="157">
        <f t="shared" si="18"/>
        <v>4.0888156452864166</v>
      </c>
      <c r="K116" s="157">
        <f t="shared" si="18"/>
        <v>3.3058604578209478</v>
      </c>
      <c r="L116" s="157">
        <f t="shared" si="18"/>
        <v>4.132209791421543</v>
      </c>
      <c r="M116" s="157">
        <f t="shared" si="18"/>
        <v>4.0246329075891394</v>
      </c>
      <c r="N116" s="157">
        <f t="shared" si="18"/>
        <v>3.627081647465956</v>
      </c>
      <c r="O116" s="157">
        <f t="shared" si="18"/>
        <v>3.2302587354593375</v>
      </c>
      <c r="P116" s="157">
        <f t="shared" si="18"/>
        <v>2.8566752384661611</v>
      </c>
      <c r="Q116" s="157">
        <f t="shared" si="18"/>
        <v>2.4214911150239047</v>
      </c>
    </row>
    <row r="117" spans="1:17" ht="12" customHeight="1" x14ac:dyDescent="0.25">
      <c r="A117" s="167" t="s">
        <v>144</v>
      </c>
      <c r="B117" s="132">
        <f>RES_hhdet_tes!B$167</f>
        <v>7.1010136312762984E-2</v>
      </c>
      <c r="C117" s="132">
        <f>RES_hhdet_tes!C$167</f>
        <v>0.19941560601904418</v>
      </c>
      <c r="D117" s="132">
        <f>RES_hhdet_tes!D$167</f>
        <v>0.1326248729731046</v>
      </c>
      <c r="E117" s="132">
        <f>RES_hhdet_tes!E$167</f>
        <v>7.734707200770681E-2</v>
      </c>
      <c r="F117" s="132">
        <f>RES_hhdet_tes!F$167</f>
        <v>7.0540583291579112E-2</v>
      </c>
      <c r="G117" s="132">
        <f>RES_hhdet_tes!G$167</f>
        <v>0</v>
      </c>
      <c r="H117" s="132">
        <f>RES_hhdet_tes!H$167</f>
        <v>0</v>
      </c>
      <c r="I117" s="132">
        <f>RES_hhdet_tes!I$167</f>
        <v>0</v>
      </c>
      <c r="J117" s="132">
        <f>RES_hhdet_tes!J$167</f>
        <v>0</v>
      </c>
      <c r="K117" s="132">
        <f>RES_hhdet_tes!K$167</f>
        <v>0</v>
      </c>
      <c r="L117" s="132">
        <f>RES_hhdet_tes!L$167</f>
        <v>0</v>
      </c>
      <c r="M117" s="132">
        <f>RES_hhdet_tes!M$167</f>
        <v>0</v>
      </c>
      <c r="N117" s="132">
        <f>RES_hhdet_tes!N$167</f>
        <v>0</v>
      </c>
      <c r="O117" s="132">
        <f>RES_hhdet_tes!O$167</f>
        <v>0</v>
      </c>
      <c r="P117" s="132">
        <f>RES_hhdet_tes!P$167</f>
        <v>0</v>
      </c>
      <c r="Q117" s="132">
        <f>RES_hhdet_tes!Q$167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3.1203025332983275E-3</v>
      </c>
      <c r="E118" s="132">
        <f t="shared" si="19"/>
        <v>2.8189968194834011E-3</v>
      </c>
      <c r="F118" s="132">
        <f t="shared" si="19"/>
        <v>3.3581111122256979E-3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RES_hhdet_tes!B$169</f>
        <v>0</v>
      </c>
      <c r="C119" s="165">
        <f>RES_hhdet_tes!C$169</f>
        <v>0</v>
      </c>
      <c r="D119" s="165">
        <f>RES_hhdet_tes!D$169</f>
        <v>7.0316653603326459E-5</v>
      </c>
      <c r="E119" s="165">
        <f>RES_hhdet_tes!E$169</f>
        <v>6.3091307672378402E-5</v>
      </c>
      <c r="F119" s="165">
        <f>RES_hhdet_tes!F$169</f>
        <v>7.4700973976850614E-5</v>
      </c>
      <c r="G119" s="165">
        <f>RES_hhdet_tes!G$169</f>
        <v>0</v>
      </c>
      <c r="H119" s="165">
        <f>RES_hhdet_tes!H$169</f>
        <v>0</v>
      </c>
      <c r="I119" s="165">
        <f>RES_hhdet_tes!I$169</f>
        <v>0</v>
      </c>
      <c r="J119" s="165">
        <f>RES_hhdet_tes!J$169</f>
        <v>0</v>
      </c>
      <c r="K119" s="165">
        <f>RES_hhdet_tes!K$169</f>
        <v>0</v>
      </c>
      <c r="L119" s="165">
        <f>RES_hhdet_tes!L$169</f>
        <v>0</v>
      </c>
      <c r="M119" s="165">
        <f>RES_hhdet_tes!M$169</f>
        <v>0</v>
      </c>
      <c r="N119" s="165">
        <f>RES_hhdet_tes!N$169</f>
        <v>0</v>
      </c>
      <c r="O119" s="165">
        <f>RES_hhdet_tes!O$169</f>
        <v>0</v>
      </c>
      <c r="P119" s="165">
        <f>RES_hhdet_tes!P$169</f>
        <v>0</v>
      </c>
      <c r="Q119" s="165">
        <f>RES_hhdet_tes!Q$169</f>
        <v>0</v>
      </c>
    </row>
    <row r="120" spans="1:17" ht="12" customHeight="1" x14ac:dyDescent="0.25">
      <c r="A120" s="147" t="s">
        <v>59</v>
      </c>
      <c r="B120" s="164">
        <f>RES_hhdet_tes!B$170</f>
        <v>0</v>
      </c>
      <c r="C120" s="164">
        <f>RES_hhdet_tes!C$170</f>
        <v>0</v>
      </c>
      <c r="D120" s="164">
        <f>RES_hhdet_tes!D$170</f>
        <v>3.0499858796950012E-3</v>
      </c>
      <c r="E120" s="164">
        <f>RES_hhdet_tes!E$170</f>
        <v>2.7559055118110227E-3</v>
      </c>
      <c r="F120" s="164">
        <f>RES_hhdet_tes!F$170</f>
        <v>3.2834101382488473E-3</v>
      </c>
      <c r="G120" s="164">
        <f>RES_hhdet_tes!G$170</f>
        <v>0</v>
      </c>
      <c r="H120" s="164">
        <f>RES_hhdet_tes!H$170</f>
        <v>0</v>
      </c>
      <c r="I120" s="164">
        <f>RES_hhdet_tes!I$170</f>
        <v>0</v>
      </c>
      <c r="J120" s="164">
        <f>RES_hhdet_tes!J$170</f>
        <v>0</v>
      </c>
      <c r="K120" s="164">
        <f>RES_hhdet_tes!K$170</f>
        <v>0</v>
      </c>
      <c r="L120" s="164">
        <f>RES_hhdet_tes!L$170</f>
        <v>0</v>
      </c>
      <c r="M120" s="164">
        <f>RES_hhdet_tes!M$170</f>
        <v>0</v>
      </c>
      <c r="N120" s="164">
        <f>RES_hhdet_tes!N$170</f>
        <v>0</v>
      </c>
      <c r="O120" s="164">
        <f>RES_hhdet_tes!O$170</f>
        <v>0</v>
      </c>
      <c r="P120" s="164">
        <f>RES_hhdet_tes!P$170</f>
        <v>0</v>
      </c>
      <c r="Q120" s="164">
        <f>RES_hhdet_tes!Q$170</f>
        <v>0</v>
      </c>
    </row>
    <row r="121" spans="1:17" ht="12" customHeight="1" x14ac:dyDescent="0.25">
      <c r="A121" s="163" t="s">
        <v>142</v>
      </c>
      <c r="B121" s="162">
        <f>RES_hhdet_tes!B$171</f>
        <v>2.1816376319713764</v>
      </c>
      <c r="C121" s="162">
        <f>RES_hhdet_tes!C$171</f>
        <v>2.2539277440809502</v>
      </c>
      <c r="D121" s="162">
        <f>RES_hhdet_tes!D$171</f>
        <v>2.2213965783947809</v>
      </c>
      <c r="E121" s="162">
        <f>RES_hhdet_tes!E$171</f>
        <v>2.522259505244373</v>
      </c>
      <c r="F121" s="162">
        <f>RES_hhdet_tes!F$171</f>
        <v>2.6327838242086199</v>
      </c>
      <c r="G121" s="162">
        <f>RES_hhdet_tes!G$171</f>
        <v>2.8511126940197431</v>
      </c>
      <c r="H121" s="162">
        <f>RES_hhdet_tes!H$171</f>
        <v>3.1847260908728248</v>
      </c>
      <c r="I121" s="162">
        <f>RES_hhdet_tes!I$171</f>
        <v>3.5537834326527902</v>
      </c>
      <c r="J121" s="162">
        <f>RES_hhdet_tes!J$171</f>
        <v>3.7325630428706797</v>
      </c>
      <c r="K121" s="162">
        <f>RES_hhdet_tes!K$171</f>
        <v>2.9545229158060167</v>
      </c>
      <c r="L121" s="162">
        <f>RES_hhdet_tes!L$171</f>
        <v>2.6920451743377947</v>
      </c>
      <c r="M121" s="162">
        <f>RES_hhdet_tes!M$171</f>
        <v>2.5728288802331911</v>
      </c>
      <c r="N121" s="162">
        <f>RES_hhdet_tes!N$171</f>
        <v>2.3117500466823118</v>
      </c>
      <c r="O121" s="162">
        <f>RES_hhdet_tes!O$171</f>
        <v>2.0548559678738862</v>
      </c>
      <c r="P121" s="162">
        <f>RES_hhdet_tes!P$171</f>
        <v>1.8149056287789835</v>
      </c>
      <c r="Q121" s="162">
        <f>RES_hhdet_tes!Q$171</f>
        <v>1.5593940682622061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5.7907780150341932E-2</v>
      </c>
      <c r="E122" s="160">
        <f t="shared" si="20"/>
        <v>9.3040171297110619E-2</v>
      </c>
      <c r="F122" s="160">
        <f t="shared" si="20"/>
        <v>0.1292297762699417</v>
      </c>
      <c r="G122" s="160">
        <f t="shared" si="20"/>
        <v>0.1749680595069345</v>
      </c>
      <c r="H122" s="160">
        <f t="shared" si="20"/>
        <v>0.21798038663346125</v>
      </c>
      <c r="I122" s="160">
        <f t="shared" si="20"/>
        <v>0.3158989468280809</v>
      </c>
      <c r="J122" s="160">
        <f t="shared" si="20"/>
        <v>0.35625260241573697</v>
      </c>
      <c r="K122" s="160">
        <f t="shared" si="20"/>
        <v>0.35133754201493117</v>
      </c>
      <c r="L122" s="160">
        <f t="shared" si="20"/>
        <v>1.4401646170837488</v>
      </c>
      <c r="M122" s="160">
        <f t="shared" si="20"/>
        <v>1.451804027355948</v>
      </c>
      <c r="N122" s="160">
        <f t="shared" si="20"/>
        <v>1.3153316007836444</v>
      </c>
      <c r="O122" s="160">
        <f t="shared" si="20"/>
        <v>1.1754027675854513</v>
      </c>
      <c r="P122" s="160">
        <f t="shared" si="20"/>
        <v>1.0417696096871776</v>
      </c>
      <c r="Q122" s="160">
        <f t="shared" si="20"/>
        <v>0.8620970467616984</v>
      </c>
    </row>
    <row r="123" spans="1:17" ht="12" customHeight="1" x14ac:dyDescent="0.25">
      <c r="A123" s="148" t="s">
        <v>60</v>
      </c>
      <c r="B123" s="156">
        <f>RES_hhdet_tes!B$173</f>
        <v>0</v>
      </c>
      <c r="C123" s="156">
        <f>RES_hhdet_tes!C$173</f>
        <v>0</v>
      </c>
      <c r="D123" s="156">
        <f>RES_hhdet_tes!D$173</f>
        <v>1.3135977160013497E-3</v>
      </c>
      <c r="E123" s="156">
        <f>RES_hhdet_tes!E$173</f>
        <v>2.207775346604489E-3</v>
      </c>
      <c r="F123" s="156">
        <f>RES_hhdet_tes!F$173</f>
        <v>2.9624951639508914E-3</v>
      </c>
      <c r="G123" s="156">
        <f>RES_hhdet_tes!G$173</f>
        <v>3.940207558886904E-3</v>
      </c>
      <c r="H123" s="156">
        <f>RES_hhdet_tes!H$173</f>
        <v>4.9417574131429077E-3</v>
      </c>
      <c r="I123" s="156">
        <f>RES_hhdet_tes!I$173</f>
        <v>7.2053159587179257E-3</v>
      </c>
      <c r="J123" s="156">
        <f>RES_hhdet_tes!J$173</f>
        <v>8.1495546223956262E-3</v>
      </c>
      <c r="K123" s="156">
        <f>RES_hhdet_tes!K$173</f>
        <v>7.8364150427298728E-3</v>
      </c>
      <c r="L123" s="156">
        <f>RES_hhdet_tes!L$173</f>
        <v>3.2640506282692591E-2</v>
      </c>
      <c r="M123" s="156">
        <f>RES_hhdet_tes!M$173</f>
        <v>3.2165151945838827E-2</v>
      </c>
      <c r="N123" s="156">
        <f>RES_hhdet_tes!N$173</f>
        <v>2.9095457871142122E-2</v>
      </c>
      <c r="O123" s="156">
        <f>RES_hhdet_tes!O$173</f>
        <v>3.4041278792710454E-2</v>
      </c>
      <c r="P123" s="156">
        <f>RES_hhdet_tes!P$173</f>
        <v>2.9899766628786077E-2</v>
      </c>
      <c r="Q123" s="156">
        <f>RES_hhdet_tes!Q$173</f>
        <v>6.1735512978617152E-2</v>
      </c>
    </row>
    <row r="124" spans="1:17" ht="12" customHeight="1" x14ac:dyDescent="0.25">
      <c r="A124" s="159" t="s">
        <v>59</v>
      </c>
      <c r="B124" s="57">
        <f>RES_hhdet_tes!B$174</f>
        <v>0</v>
      </c>
      <c r="C124" s="57">
        <f>RES_hhdet_tes!C$174</f>
        <v>0</v>
      </c>
      <c r="D124" s="57">
        <f>RES_hhdet_tes!D$174</f>
        <v>5.6594182434340584E-2</v>
      </c>
      <c r="E124" s="57">
        <f>RES_hhdet_tes!E$174</f>
        <v>9.0832395950506128E-2</v>
      </c>
      <c r="F124" s="57">
        <f>RES_hhdet_tes!F$174</f>
        <v>0.12626728110599081</v>
      </c>
      <c r="G124" s="57">
        <f>RES_hhdet_tes!G$174</f>
        <v>0.17102785194804759</v>
      </c>
      <c r="H124" s="57">
        <f>RES_hhdet_tes!H$174</f>
        <v>0.21303862922031835</v>
      </c>
      <c r="I124" s="57">
        <f>RES_hhdet_tes!I$174</f>
        <v>0.30869363086936297</v>
      </c>
      <c r="J124" s="57">
        <f>RES_hhdet_tes!J$174</f>
        <v>0.34810304779334134</v>
      </c>
      <c r="K124" s="57">
        <f>RES_hhdet_tes!K$174</f>
        <v>0.34350112697220131</v>
      </c>
      <c r="L124" s="57">
        <f>RES_hhdet_tes!L$174</f>
        <v>1.4075241108010561</v>
      </c>
      <c r="M124" s="57">
        <f>RES_hhdet_tes!M$174</f>
        <v>1.4196388754101092</v>
      </c>
      <c r="N124" s="57">
        <f>RES_hhdet_tes!N$174</f>
        <v>1.2862361429125022</v>
      </c>
      <c r="O124" s="57">
        <f>RES_hhdet_tes!O$174</f>
        <v>1.1413614887927408</v>
      </c>
      <c r="P124" s="57">
        <f>RES_hhdet_tes!P$174</f>
        <v>1.0118698430583914</v>
      </c>
      <c r="Q124" s="57">
        <f>RES_hhdet_tes!Q$174</f>
        <v>0.80036153378308128</v>
      </c>
    </row>
    <row r="125" spans="1:17" ht="12" customHeight="1" x14ac:dyDescent="0.25">
      <c r="A125" s="158" t="s">
        <v>62</v>
      </c>
      <c r="B125" s="157">
        <f>SUM(B126:B127)</f>
        <v>1.7694028032728517</v>
      </c>
      <c r="C125" s="157">
        <f t="shared" ref="C125:Q125" si="21">SUM(C126:C127)</f>
        <v>1.8482671210609261</v>
      </c>
      <c r="D125" s="157">
        <f t="shared" si="21"/>
        <v>1.9429832756709091</v>
      </c>
      <c r="E125" s="157">
        <f t="shared" si="21"/>
        <v>1.9993353889048917</v>
      </c>
      <c r="F125" s="157">
        <f t="shared" si="21"/>
        <v>2.3765797993184856</v>
      </c>
      <c r="G125" s="157">
        <f t="shared" si="21"/>
        <v>2.3813618468796252</v>
      </c>
      <c r="H125" s="157">
        <f t="shared" si="21"/>
        <v>2.7234597934103295</v>
      </c>
      <c r="I125" s="157">
        <f t="shared" si="21"/>
        <v>2.94122260953755</v>
      </c>
      <c r="J125" s="157">
        <f t="shared" si="21"/>
        <v>3.0511145224829965</v>
      </c>
      <c r="K125" s="157">
        <f t="shared" si="21"/>
        <v>3.017013478193912</v>
      </c>
      <c r="L125" s="157">
        <f t="shared" si="21"/>
        <v>3.2710548735134255</v>
      </c>
      <c r="M125" s="157">
        <f t="shared" si="21"/>
        <v>3.1916331958325994</v>
      </c>
      <c r="N125" s="157">
        <f t="shared" si="21"/>
        <v>2.8830861897750291</v>
      </c>
      <c r="O125" s="157">
        <f t="shared" si="21"/>
        <v>2.5245562418940715</v>
      </c>
      <c r="P125" s="157">
        <f t="shared" si="21"/>
        <v>2.2206999002329804</v>
      </c>
      <c r="Q125" s="157">
        <f t="shared" si="21"/>
        <v>1.9549332688876884</v>
      </c>
    </row>
    <row r="126" spans="1:17" ht="12" customHeight="1" x14ac:dyDescent="0.25">
      <c r="A126" s="23" t="s">
        <v>57</v>
      </c>
      <c r="B126" s="156">
        <f>RES_hhdet_tes!B$176</f>
        <v>0.10783891761747734</v>
      </c>
      <c r="C126" s="156">
        <f>RES_hhdet_tes!C$176</f>
        <v>0.65008985120325935</v>
      </c>
      <c r="D126" s="156">
        <f>RES_hhdet_tes!D$176</f>
        <v>0.35350936041866504</v>
      </c>
      <c r="E126" s="156">
        <f>RES_hhdet_tes!E$176</f>
        <v>0.33734041407168108</v>
      </c>
      <c r="F126" s="156">
        <f>RES_hhdet_tes!F$176</f>
        <v>0.51502608311845621</v>
      </c>
      <c r="G126" s="156">
        <f>RES_hhdet_tes!G$176</f>
        <v>0.55217098961484401</v>
      </c>
      <c r="H126" s="156">
        <f>RES_hhdet_tes!H$176</f>
        <v>0.72122399688680794</v>
      </c>
      <c r="I126" s="156">
        <f>RES_hhdet_tes!I$176</f>
        <v>1.0805184183462879</v>
      </c>
      <c r="J126" s="156">
        <f>RES_hhdet_tes!J$176</f>
        <v>1.5642650349281007</v>
      </c>
      <c r="K126" s="156">
        <f>RES_hhdet_tes!K$176</f>
        <v>1.6672900411009433</v>
      </c>
      <c r="L126" s="156">
        <f>RES_hhdet_tes!L$176</f>
        <v>1.369194503008976</v>
      </c>
      <c r="M126" s="156">
        <f>RES_hhdet_tes!M$176</f>
        <v>1.1765687178799702</v>
      </c>
      <c r="N126" s="156">
        <f>RES_hhdet_tes!N$176</f>
        <v>1.0064690738150337</v>
      </c>
      <c r="O126" s="156">
        <f>RES_hhdet_tes!O$176</f>
        <v>0.78212077067223951</v>
      </c>
      <c r="P126" s="156">
        <f>RES_hhdet_tes!P$176</f>
        <v>0.57473385893537077</v>
      </c>
      <c r="Q126" s="156">
        <f>RES_hhdet_tes!Q$176</f>
        <v>0.44356899332416871</v>
      </c>
    </row>
    <row r="127" spans="1:17" ht="12" customHeight="1" x14ac:dyDescent="0.25">
      <c r="A127" s="29" t="s">
        <v>140</v>
      </c>
      <c r="B127" s="57">
        <f>RES_hhdet_tes!B$177</f>
        <v>1.6615638856553743</v>
      </c>
      <c r="C127" s="57">
        <f>RES_hhdet_tes!C$177</f>
        <v>1.1981772698576667</v>
      </c>
      <c r="D127" s="57">
        <f>RES_hhdet_tes!D$177</f>
        <v>1.5894739152522441</v>
      </c>
      <c r="E127" s="57">
        <f>RES_hhdet_tes!E$177</f>
        <v>1.6619949748332106</v>
      </c>
      <c r="F127" s="57">
        <f>RES_hhdet_tes!F$177</f>
        <v>1.8615537162000293</v>
      </c>
      <c r="G127" s="57">
        <f>RES_hhdet_tes!G$177</f>
        <v>1.8291908572647813</v>
      </c>
      <c r="H127" s="57">
        <f>RES_hhdet_tes!H$177</f>
        <v>2.0022357965235216</v>
      </c>
      <c r="I127" s="57">
        <f>RES_hhdet_tes!I$177</f>
        <v>1.8607041911912621</v>
      </c>
      <c r="J127" s="57">
        <f>RES_hhdet_tes!J$177</f>
        <v>1.4868494875548957</v>
      </c>
      <c r="K127" s="57">
        <f>RES_hhdet_tes!K$177</f>
        <v>1.3497234370929687</v>
      </c>
      <c r="L127" s="57">
        <f>RES_hhdet_tes!L$177</f>
        <v>1.9018603705044492</v>
      </c>
      <c r="M127" s="57">
        <f>RES_hhdet_tes!M$177</f>
        <v>2.0150644779526292</v>
      </c>
      <c r="N127" s="57">
        <f>RES_hhdet_tes!N$177</f>
        <v>1.8766171159599951</v>
      </c>
      <c r="O127" s="57">
        <f>RES_hhdet_tes!O$177</f>
        <v>1.7424354712218322</v>
      </c>
      <c r="P127" s="57">
        <f>RES_hhdet_tes!P$177</f>
        <v>1.6459660412976094</v>
      </c>
      <c r="Q127" s="57">
        <f>RES_hhdet_tes!Q$177</f>
        <v>1.5113642755635197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0.66560950849682421</v>
      </c>
      <c r="C129" s="175">
        <f t="shared" si="22"/>
        <v>0.64359552418764465</v>
      </c>
      <c r="D129" s="175">
        <f t="shared" si="22"/>
        <v>0.67587710399550727</v>
      </c>
      <c r="E129" s="175">
        <f t="shared" si="22"/>
        <v>0.67426345312316938</v>
      </c>
      <c r="F129" s="175">
        <f t="shared" si="22"/>
        <v>0.69186261822006923</v>
      </c>
      <c r="G129" s="175">
        <f t="shared" si="22"/>
        <v>0.70429178439810458</v>
      </c>
      <c r="H129" s="175">
        <f t="shared" si="22"/>
        <v>0.71256388030573892</v>
      </c>
      <c r="I129" s="175">
        <f t="shared" si="22"/>
        <v>0.71310446250806758</v>
      </c>
      <c r="J129" s="175">
        <f t="shared" si="22"/>
        <v>0.70899357584542877</v>
      </c>
      <c r="K129" s="175">
        <f t="shared" si="22"/>
        <v>0.75371454580758313</v>
      </c>
      <c r="L129" s="175">
        <f t="shared" si="22"/>
        <v>0.79565709138838914</v>
      </c>
      <c r="M129" s="175">
        <f t="shared" si="22"/>
        <v>0.82925504889025392</v>
      </c>
      <c r="N129" s="175">
        <f t="shared" si="22"/>
        <v>0.83631435820927413</v>
      </c>
      <c r="O129" s="175">
        <f t="shared" si="22"/>
        <v>0.86093074231167777</v>
      </c>
      <c r="P129" s="175">
        <f t="shared" si="22"/>
        <v>0.88163736320861208</v>
      </c>
      <c r="Q129" s="175">
        <f t="shared" si="22"/>
        <v>0.86698129910347155</v>
      </c>
    </row>
    <row r="130" spans="1:17" ht="12" customHeight="1" x14ac:dyDescent="0.25">
      <c r="A130" s="158" t="s">
        <v>65</v>
      </c>
      <c r="B130" s="169">
        <f t="shared" si="22"/>
        <v>0.59520187775806466</v>
      </c>
      <c r="C130" s="169">
        <f t="shared" si="22"/>
        <v>0.60264404907807179</v>
      </c>
      <c r="D130" s="169">
        <f t="shared" si="22"/>
        <v>0.60928562476555292</v>
      </c>
      <c r="E130" s="169">
        <f t="shared" si="22"/>
        <v>0.62007430361470306</v>
      </c>
      <c r="F130" s="169">
        <f t="shared" si="22"/>
        <v>0.62952524508461694</v>
      </c>
      <c r="G130" s="169">
        <f t="shared" si="22"/>
        <v>0.63633576231849398</v>
      </c>
      <c r="H130" s="169">
        <f t="shared" si="22"/>
        <v>0.64797559441723862</v>
      </c>
      <c r="I130" s="169">
        <f t="shared" si="22"/>
        <v>0.65795629348638462</v>
      </c>
      <c r="J130" s="169">
        <f t="shared" si="22"/>
        <v>0.66377346861181485</v>
      </c>
      <c r="K130" s="169">
        <f t="shared" si="22"/>
        <v>0.66883546117543913</v>
      </c>
      <c r="L130" s="169">
        <f t="shared" si="22"/>
        <v>0.67551175099960747</v>
      </c>
      <c r="M130" s="169">
        <f t="shared" si="22"/>
        <v>0.68107962679993461</v>
      </c>
      <c r="N130" s="169">
        <f t="shared" si="22"/>
        <v>0.69115862608705103</v>
      </c>
      <c r="O130" s="169">
        <f t="shared" si="22"/>
        <v>0.70378262679009929</v>
      </c>
      <c r="P130" s="169">
        <f t="shared" si="22"/>
        <v>0.70704324110601102</v>
      </c>
      <c r="Q130" s="169">
        <f t="shared" si="22"/>
        <v>0.70891797213791397</v>
      </c>
    </row>
    <row r="131" spans="1:17" ht="12" customHeight="1" x14ac:dyDescent="0.25">
      <c r="A131" s="23" t="s">
        <v>60</v>
      </c>
      <c r="B131" s="65">
        <f t="shared" si="22"/>
        <v>0.59520187775806466</v>
      </c>
      <c r="C131" s="65">
        <f t="shared" si="22"/>
        <v>0.60264404907807179</v>
      </c>
      <c r="D131" s="65">
        <f t="shared" si="22"/>
        <v>0.60928562476555292</v>
      </c>
      <c r="E131" s="65">
        <f t="shared" si="22"/>
        <v>0.62007430361470306</v>
      </c>
      <c r="F131" s="65">
        <f t="shared" si="22"/>
        <v>0.62952524508461694</v>
      </c>
      <c r="G131" s="65">
        <f t="shared" si="22"/>
        <v>0.63633576231849398</v>
      </c>
      <c r="H131" s="65">
        <f t="shared" si="22"/>
        <v>0.64797559441723862</v>
      </c>
      <c r="I131" s="65">
        <f t="shared" si="22"/>
        <v>0.65795629348638462</v>
      </c>
      <c r="J131" s="65">
        <f t="shared" si="22"/>
        <v>0.66377346861181485</v>
      </c>
      <c r="K131" s="65">
        <f t="shared" si="22"/>
        <v>0.66883546117543913</v>
      </c>
      <c r="L131" s="65">
        <f t="shared" si="22"/>
        <v>0.67551175099960747</v>
      </c>
      <c r="M131" s="65">
        <f t="shared" si="22"/>
        <v>0.68107962679993461</v>
      </c>
      <c r="N131" s="65">
        <f t="shared" si="22"/>
        <v>0.69115862608705103</v>
      </c>
      <c r="O131" s="65">
        <f t="shared" si="22"/>
        <v>0.70378262679009929</v>
      </c>
      <c r="P131" s="65">
        <f t="shared" si="22"/>
        <v>0.70704324110601102</v>
      </c>
      <c r="Q131" s="65">
        <f t="shared" si="22"/>
        <v>0.70891797213791397</v>
      </c>
    </row>
    <row r="132" spans="1:17" ht="12" customHeight="1" x14ac:dyDescent="0.25">
      <c r="A132" s="158" t="s">
        <v>112</v>
      </c>
      <c r="B132" s="169">
        <f t="shared" si="22"/>
        <v>1.4373708263183453</v>
      </c>
      <c r="C132" s="169">
        <f t="shared" si="22"/>
        <v>1.4590188888275091</v>
      </c>
      <c r="D132" s="169">
        <f t="shared" si="22"/>
        <v>1.5069230657413832</v>
      </c>
      <c r="E132" s="169">
        <f t="shared" si="22"/>
        <v>1.5211489093073698</v>
      </c>
      <c r="F132" s="169">
        <f t="shared" si="22"/>
        <v>1.605617108944732</v>
      </c>
      <c r="G132" s="169">
        <f t="shared" si="22"/>
        <v>1.6849155655959098</v>
      </c>
      <c r="H132" s="169">
        <f t="shared" si="22"/>
        <v>1.7936939914354608</v>
      </c>
      <c r="I132" s="169">
        <f t="shared" si="22"/>
        <v>1.8611848400885118</v>
      </c>
      <c r="J132" s="169">
        <f t="shared" si="22"/>
        <v>1.9684147396991756</v>
      </c>
      <c r="K132" s="169">
        <f t="shared" si="22"/>
        <v>2.1111817020773591</v>
      </c>
      <c r="L132" s="169">
        <f t="shared" si="22"/>
        <v>2.2399691100718662</v>
      </c>
      <c r="M132" s="169">
        <f t="shared" si="22"/>
        <v>2.3926114527323934</v>
      </c>
      <c r="N132" s="169">
        <f t="shared" si="22"/>
        <v>2.4797938559221344</v>
      </c>
      <c r="O132" s="169">
        <f t="shared" si="22"/>
        <v>2.5423426025408133</v>
      </c>
      <c r="P132" s="169">
        <f t="shared" si="22"/>
        <v>2.7229289803042205</v>
      </c>
      <c r="Q132" s="169">
        <f t="shared" si="22"/>
        <v>2.8108640280224257</v>
      </c>
    </row>
    <row r="133" spans="1:17" ht="12" customHeight="1" x14ac:dyDescent="0.25">
      <c r="A133" s="23" t="s">
        <v>60</v>
      </c>
      <c r="B133" s="73">
        <f t="shared" si="22"/>
        <v>1.4373708263183453</v>
      </c>
      <c r="C133" s="73">
        <f t="shared" si="22"/>
        <v>1.4590188888275091</v>
      </c>
      <c r="D133" s="73">
        <f t="shared" si="22"/>
        <v>1.5069230657413832</v>
      </c>
      <c r="E133" s="73">
        <f t="shared" si="22"/>
        <v>1.5211489093073698</v>
      </c>
      <c r="F133" s="73">
        <f t="shared" si="22"/>
        <v>1.605617108944732</v>
      </c>
      <c r="G133" s="73">
        <f t="shared" si="22"/>
        <v>1.6849155655959098</v>
      </c>
      <c r="H133" s="73">
        <f t="shared" si="22"/>
        <v>1.7936939914354608</v>
      </c>
      <c r="I133" s="73">
        <f t="shared" si="22"/>
        <v>1.8611848400885118</v>
      </c>
      <c r="J133" s="73">
        <f t="shared" si="22"/>
        <v>1.9684147396991756</v>
      </c>
      <c r="K133" s="73">
        <f t="shared" si="22"/>
        <v>2.1111817020773591</v>
      </c>
      <c r="L133" s="73">
        <f t="shared" si="22"/>
        <v>2.2399691100718662</v>
      </c>
      <c r="M133" s="73">
        <f t="shared" si="22"/>
        <v>2.3926114527323934</v>
      </c>
      <c r="N133" s="73">
        <f t="shared" si="22"/>
        <v>2.4797938559221344</v>
      </c>
      <c r="O133" s="73">
        <f t="shared" si="22"/>
        <v>2.5423426025408133</v>
      </c>
      <c r="P133" s="73">
        <f t="shared" si="22"/>
        <v>2.7229289803042205</v>
      </c>
      <c r="Q133" s="73">
        <f t="shared" si="22"/>
        <v>2.8108640280224257</v>
      </c>
    </row>
    <row r="134" spans="1:17" ht="12" customHeight="1" x14ac:dyDescent="0.25">
      <c r="A134" s="158" t="s">
        <v>63</v>
      </c>
      <c r="B134" s="169">
        <f t="shared" si="22"/>
        <v>0.52908988609939123</v>
      </c>
      <c r="C134" s="169">
        <f t="shared" si="22"/>
        <v>0.53288369657755508</v>
      </c>
      <c r="D134" s="169">
        <f t="shared" si="22"/>
        <v>0.55310658438260651</v>
      </c>
      <c r="E134" s="169">
        <f t="shared" si="22"/>
        <v>0.57100302454293017</v>
      </c>
      <c r="F134" s="169">
        <f t="shared" si="22"/>
        <v>0.58527425194829696</v>
      </c>
      <c r="G134" s="169">
        <f t="shared" si="22"/>
        <v>0.60177338875586728</v>
      </c>
      <c r="H134" s="169">
        <f t="shared" si="22"/>
        <v>0.61516647231295196</v>
      </c>
      <c r="I134" s="169">
        <f t="shared" si="22"/>
        <v>0.62941706326655722</v>
      </c>
      <c r="J134" s="169">
        <f t="shared" si="22"/>
        <v>0.6393652659214093</v>
      </c>
      <c r="K134" s="169">
        <f t="shared" si="22"/>
        <v>0.64970727772543535</v>
      </c>
      <c r="L134" s="169">
        <f t="shared" si="22"/>
        <v>0.71921910955184487</v>
      </c>
      <c r="M134" s="169">
        <f t="shared" si="22"/>
        <v>0.7254951217499378</v>
      </c>
      <c r="N134" s="169">
        <f t="shared" si="22"/>
        <v>0.72729134497135817</v>
      </c>
      <c r="O134" s="169">
        <f t="shared" si="22"/>
        <v>0.72798933401770627</v>
      </c>
      <c r="P134" s="169">
        <f t="shared" si="22"/>
        <v>0.73109353269572552</v>
      </c>
      <c r="Q134" s="169">
        <f t="shared" si="22"/>
        <v>0.72678718976538803</v>
      </c>
    </row>
    <row r="135" spans="1:17" ht="12" customHeight="1" x14ac:dyDescent="0.25">
      <c r="A135" s="167" t="s">
        <v>144</v>
      </c>
      <c r="B135" s="174">
        <f t="shared" si="22"/>
        <v>0.41769610256844469</v>
      </c>
      <c r="C135" s="174">
        <f t="shared" si="22"/>
        <v>0.45684460540999228</v>
      </c>
      <c r="D135" s="174">
        <f t="shared" si="22"/>
        <v>0.47798479694442791</v>
      </c>
      <c r="E135" s="174">
        <f t="shared" si="22"/>
        <v>0.47842172520486081</v>
      </c>
      <c r="F135" s="174">
        <f t="shared" si="22"/>
        <v>0.4784217252048607</v>
      </c>
      <c r="G135" s="174" t="str">
        <f t="shared" si="22"/>
        <v/>
      </c>
      <c r="H135" s="174" t="str">
        <f t="shared" si="22"/>
        <v/>
      </c>
      <c r="I135" s="174" t="str">
        <f t="shared" si="22"/>
        <v/>
      </c>
      <c r="J135" s="174" t="str">
        <f t="shared" si="22"/>
        <v/>
      </c>
      <c r="K135" s="174" t="str">
        <f t="shared" si="22"/>
        <v/>
      </c>
      <c r="L135" s="174" t="str">
        <f t="shared" si="22"/>
        <v/>
      </c>
      <c r="M135" s="174" t="str">
        <f t="shared" si="22"/>
        <v/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>
        <f t="shared" si="22"/>
        <v>0.97626500168029218</v>
      </c>
      <c r="E136" s="174">
        <f t="shared" si="22"/>
        <v>0.97642382719665</v>
      </c>
      <c r="F136" s="174">
        <f t="shared" si="22"/>
        <v>0.97662902460709322</v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>
        <f t="shared" si="22"/>
        <v>0.48103580375839772</v>
      </c>
      <c r="E137" s="173">
        <f t="shared" si="22"/>
        <v>0.48103580375839572</v>
      </c>
      <c r="F137" s="173">
        <f t="shared" si="22"/>
        <v>0.48175090760996392</v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>
        <f t="shared" si="22"/>
        <v>1.0000000000000004</v>
      </c>
      <c r="E138" s="172">
        <f t="shared" si="22"/>
        <v>1</v>
      </c>
      <c r="F138" s="172">
        <f t="shared" si="22"/>
        <v>1</v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0.5337227977263459</v>
      </c>
      <c r="C139" s="171">
        <f t="shared" si="22"/>
        <v>0.54084827920217338</v>
      </c>
      <c r="D139" s="171">
        <f t="shared" si="22"/>
        <v>0.55163355719403817</v>
      </c>
      <c r="E139" s="171">
        <f t="shared" si="22"/>
        <v>0.5653251682774687</v>
      </c>
      <c r="F139" s="171">
        <f t="shared" si="22"/>
        <v>0.57692167962571328</v>
      </c>
      <c r="G139" s="171">
        <f t="shared" si="22"/>
        <v>0.58770868891245143</v>
      </c>
      <c r="H139" s="171">
        <f t="shared" si="22"/>
        <v>0.59971438752454942</v>
      </c>
      <c r="I139" s="171">
        <f t="shared" si="22"/>
        <v>0.6097910035946601</v>
      </c>
      <c r="J139" s="171">
        <f t="shared" si="22"/>
        <v>0.61858143811552546</v>
      </c>
      <c r="K139" s="171">
        <f t="shared" si="22"/>
        <v>0.62432884629893981</v>
      </c>
      <c r="L139" s="171">
        <f t="shared" si="22"/>
        <v>0.62799945890448716</v>
      </c>
      <c r="M139" s="171">
        <f t="shared" si="22"/>
        <v>0.63098220728076682</v>
      </c>
      <c r="N139" s="171">
        <f t="shared" si="22"/>
        <v>0.6324092809877041</v>
      </c>
      <c r="O139" s="171">
        <f t="shared" si="22"/>
        <v>0.63367028916491441</v>
      </c>
      <c r="P139" s="171">
        <f t="shared" si="22"/>
        <v>0.63703408917702598</v>
      </c>
      <c r="Q139" s="171">
        <f t="shared" si="22"/>
        <v>0.64026773690919825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>
        <f t="shared" si="22"/>
        <v>0.98597807551254257</v>
      </c>
      <c r="E140" s="170">
        <f t="shared" si="22"/>
        <v>0.98545153746498837</v>
      </c>
      <c r="F140" s="170">
        <f t="shared" si="22"/>
        <v>0.9860660226163116</v>
      </c>
      <c r="G140" s="170">
        <f t="shared" si="22"/>
        <v>0.98645473454073962</v>
      </c>
      <c r="H140" s="170">
        <f t="shared" si="22"/>
        <v>0.98654142286266544</v>
      </c>
      <c r="I140" s="170">
        <f t="shared" si="22"/>
        <v>0.98665839279116463</v>
      </c>
      <c r="J140" s="170">
        <f t="shared" si="22"/>
        <v>0.98671810739654242</v>
      </c>
      <c r="K140" s="170">
        <f t="shared" si="22"/>
        <v>0.98714676841702365</v>
      </c>
      <c r="L140" s="170">
        <f t="shared" si="22"/>
        <v>0.98728527456692239</v>
      </c>
      <c r="M140" s="170">
        <f t="shared" si="22"/>
        <v>0.98766813885574367</v>
      </c>
      <c r="N140" s="170">
        <f t="shared" si="22"/>
        <v>0.98774979982762301</v>
      </c>
      <c r="O140" s="170">
        <f t="shared" si="22"/>
        <v>0.98405400193304793</v>
      </c>
      <c r="P140" s="170">
        <f t="shared" si="22"/>
        <v>0.98428020944272787</v>
      </c>
      <c r="Q140" s="170">
        <f t="shared" si="22"/>
        <v>0.96190393991544521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>
        <f t="shared" si="22"/>
        <v>0.6146568603579492</v>
      </c>
      <c r="E141" s="73">
        <f t="shared" si="22"/>
        <v>0.61646452490639481</v>
      </c>
      <c r="F141" s="73">
        <f t="shared" si="22"/>
        <v>0.61865254456411445</v>
      </c>
      <c r="G141" s="73">
        <f t="shared" si="22"/>
        <v>0.62121543567501947</v>
      </c>
      <c r="H141" s="73">
        <f t="shared" si="22"/>
        <v>0.62431514404894217</v>
      </c>
      <c r="I141" s="73">
        <f t="shared" si="22"/>
        <v>0.62780999303572549</v>
      </c>
      <c r="J141" s="73">
        <f t="shared" si="22"/>
        <v>0.62955447541552623</v>
      </c>
      <c r="K141" s="73">
        <f t="shared" si="22"/>
        <v>0.63140697723254835</v>
      </c>
      <c r="L141" s="73">
        <f t="shared" si="22"/>
        <v>0.63766400505188003</v>
      </c>
      <c r="M141" s="73">
        <f t="shared" si="22"/>
        <v>0.63956621871933794</v>
      </c>
      <c r="N141" s="73">
        <f t="shared" si="22"/>
        <v>0.64075099056559248</v>
      </c>
      <c r="O141" s="73">
        <f t="shared" si="22"/>
        <v>0.64122399833259536</v>
      </c>
      <c r="P141" s="73">
        <f t="shared" si="22"/>
        <v>0.6424846759228019</v>
      </c>
      <c r="Q141" s="73">
        <f t="shared" si="22"/>
        <v>0.64389160158067282</v>
      </c>
    </row>
    <row r="142" spans="1:17" ht="12" customHeight="1" x14ac:dyDescent="0.25">
      <c r="A142" s="159" t="s">
        <v>59</v>
      </c>
      <c r="B142" s="65" t="str">
        <f t="shared" si="22"/>
        <v/>
      </c>
      <c r="C142" s="65" t="str">
        <f t="shared" si="22"/>
        <v/>
      </c>
      <c r="D142" s="65">
        <f t="shared" si="22"/>
        <v>1.0000000000000002</v>
      </c>
      <c r="E142" s="65">
        <f t="shared" si="22"/>
        <v>0.99999999999999956</v>
      </c>
      <c r="F142" s="65">
        <f t="shared" si="22"/>
        <v>1</v>
      </c>
      <c r="G142" s="65">
        <f t="shared" si="22"/>
        <v>1.0000000000000002</v>
      </c>
      <c r="H142" s="65">
        <f t="shared" si="22"/>
        <v>1.0000000000000002</v>
      </c>
      <c r="I142" s="65">
        <f t="shared" si="22"/>
        <v>0.99999999999999967</v>
      </c>
      <c r="J142" s="65">
        <f t="shared" si="22"/>
        <v>1</v>
      </c>
      <c r="K142" s="65">
        <f t="shared" si="22"/>
        <v>1</v>
      </c>
      <c r="L142" s="65">
        <f t="shared" si="22"/>
        <v>0.99999999999999989</v>
      </c>
      <c r="M142" s="65">
        <f t="shared" si="22"/>
        <v>1.0000000000000002</v>
      </c>
      <c r="N142" s="65">
        <f t="shared" si="22"/>
        <v>1</v>
      </c>
      <c r="O142" s="65">
        <f t="shared" si="22"/>
        <v>1</v>
      </c>
      <c r="P142" s="65">
        <f t="shared" si="22"/>
        <v>1.0000000000000002</v>
      </c>
      <c r="Q142" s="65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0.73819783557689322</v>
      </c>
      <c r="C143" s="169">
        <f t="shared" si="22"/>
        <v>0.61390640503219363</v>
      </c>
      <c r="D143" s="169">
        <f t="shared" si="22"/>
        <v>0.69678266445505854</v>
      </c>
      <c r="E143" s="169">
        <f t="shared" si="22"/>
        <v>0.7071275991157252</v>
      </c>
      <c r="F143" s="169">
        <f t="shared" si="22"/>
        <v>0.68753551500952481</v>
      </c>
      <c r="G143" s="169">
        <f t="shared" si="22"/>
        <v>0.68345554488699756</v>
      </c>
      <c r="H143" s="169">
        <f t="shared" si="22"/>
        <v>0.67267966975257931</v>
      </c>
      <c r="I143" s="169">
        <f t="shared" si="22"/>
        <v>0.63469754388975641</v>
      </c>
      <c r="J143" s="169">
        <f t="shared" si="22"/>
        <v>0.58488966682246013</v>
      </c>
      <c r="K143" s="169">
        <f t="shared" si="22"/>
        <v>0.57617933039458402</v>
      </c>
      <c r="L143" s="169">
        <f t="shared" si="22"/>
        <v>0.62431234315437378</v>
      </c>
      <c r="M143" s="169">
        <f t="shared" si="22"/>
        <v>0.64504757834684678</v>
      </c>
      <c r="N143" s="169">
        <f t="shared" si="22"/>
        <v>0.65367949578513507</v>
      </c>
      <c r="O143" s="169">
        <f t="shared" si="22"/>
        <v>0.67097844517698213</v>
      </c>
      <c r="P143" s="169">
        <f t="shared" si="22"/>
        <v>0.69528139568728253</v>
      </c>
      <c r="Q143" s="169">
        <f t="shared" si="22"/>
        <v>0.71127335606800024</v>
      </c>
    </row>
    <row r="144" spans="1:17" ht="12" customHeight="1" x14ac:dyDescent="0.25">
      <c r="A144" s="23" t="s">
        <v>57</v>
      </c>
      <c r="B144" s="73">
        <f t="shared" si="22"/>
        <v>0.39723413794789453</v>
      </c>
      <c r="C144" s="73">
        <f t="shared" si="22"/>
        <v>0.43880627050221094</v>
      </c>
      <c r="D144" s="73">
        <f t="shared" si="22"/>
        <v>0.44662148900537774</v>
      </c>
      <c r="E144" s="73">
        <f t="shared" si="22"/>
        <v>0.44675186808035833</v>
      </c>
      <c r="F144" s="73">
        <f t="shared" si="22"/>
        <v>0.44845778205490244</v>
      </c>
      <c r="G144" s="73">
        <f t="shared" si="22"/>
        <v>0.44903518668930853</v>
      </c>
      <c r="H144" s="73">
        <f t="shared" si="22"/>
        <v>0.45113996002424833</v>
      </c>
      <c r="I144" s="73">
        <f t="shared" si="22"/>
        <v>0.45451006640145636</v>
      </c>
      <c r="J144" s="73">
        <f t="shared" si="22"/>
        <v>0.45711785868219201</v>
      </c>
      <c r="K144" s="73">
        <f t="shared" si="22"/>
        <v>0.46190580039721429</v>
      </c>
      <c r="L144" s="73">
        <f t="shared" si="22"/>
        <v>0.46340486356123833</v>
      </c>
      <c r="M144" s="73">
        <f t="shared" si="22"/>
        <v>0.46384878089502224</v>
      </c>
      <c r="N144" s="73">
        <f t="shared" si="22"/>
        <v>0.46432681110479418</v>
      </c>
      <c r="O144" s="73">
        <f t="shared" si="22"/>
        <v>0.46468644645669305</v>
      </c>
      <c r="P144" s="73">
        <f t="shared" si="22"/>
        <v>0.46525636073531035</v>
      </c>
      <c r="Q144" s="73">
        <f t="shared" ref="Q144" si="23">IF(Q126=0,"",Q126/Q108)</f>
        <v>0.46550079638353176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0.78174768499609937</v>
      </c>
      <c r="C145" s="65">
        <f t="shared" si="24"/>
        <v>0.78354761302799247</v>
      </c>
      <c r="D145" s="65">
        <f t="shared" si="24"/>
        <v>0.79593564166823927</v>
      </c>
      <c r="E145" s="65">
        <f t="shared" si="24"/>
        <v>0.80200180113276764</v>
      </c>
      <c r="F145" s="65">
        <f t="shared" si="24"/>
        <v>0.80648658843657461</v>
      </c>
      <c r="G145" s="65">
        <f t="shared" si="24"/>
        <v>0.81131016711387893</v>
      </c>
      <c r="H145" s="65">
        <f t="shared" si="24"/>
        <v>0.81723826751374895</v>
      </c>
      <c r="I145" s="65">
        <f t="shared" si="24"/>
        <v>0.82451406295528029</v>
      </c>
      <c r="J145" s="65">
        <f t="shared" si="24"/>
        <v>0.82853733990785483</v>
      </c>
      <c r="K145" s="65">
        <f t="shared" si="24"/>
        <v>0.82975574947659925</v>
      </c>
      <c r="L145" s="65">
        <f t="shared" si="24"/>
        <v>0.83239227929136606</v>
      </c>
      <c r="M145" s="65">
        <f t="shared" si="24"/>
        <v>0.83565184503357537</v>
      </c>
      <c r="N145" s="65">
        <f t="shared" si="24"/>
        <v>0.836668980979971</v>
      </c>
      <c r="O145" s="65">
        <f t="shared" si="24"/>
        <v>0.83795725419062828</v>
      </c>
      <c r="P145" s="65">
        <f t="shared" si="24"/>
        <v>0.84035624586156188</v>
      </c>
      <c r="Q145" s="65">
        <f t="shared" si="24"/>
        <v>0.84169857837477868</v>
      </c>
    </row>
    <row r="147" spans="1:17" ht="12" customHeight="1" x14ac:dyDescent="0.25">
      <c r="A147" s="152" t="s">
        <v>121</v>
      </c>
      <c r="B147" s="168">
        <f>SUM(B148,B150,B152,B161)</f>
        <v>1.1663298260499211</v>
      </c>
      <c r="C147" s="168">
        <f t="shared" ref="C147:Q147" si="25">SUM(C148,C150,C152,C161)</f>
        <v>5.0671153064851833</v>
      </c>
      <c r="D147" s="168">
        <f t="shared" si="25"/>
        <v>2.824508136169106</v>
      </c>
      <c r="E147" s="168">
        <f t="shared" si="25"/>
        <v>2.4223265190334042</v>
      </c>
      <c r="F147" s="168">
        <f t="shared" si="25"/>
        <v>3.4239641446954443</v>
      </c>
      <c r="G147" s="168">
        <f t="shared" si="25"/>
        <v>3.2486639294926616</v>
      </c>
      <c r="H147" s="168">
        <f t="shared" si="25"/>
        <v>4.2234800427169814</v>
      </c>
      <c r="I147" s="168">
        <f t="shared" si="25"/>
        <v>6.2805870965459798</v>
      </c>
      <c r="J147" s="168">
        <f t="shared" si="25"/>
        <v>9.040526509183449</v>
      </c>
      <c r="K147" s="168">
        <f t="shared" si="25"/>
        <v>9.5360674642481662</v>
      </c>
      <c r="L147" s="168">
        <f t="shared" si="25"/>
        <v>7.8057768950064421</v>
      </c>
      <c r="M147" s="168">
        <f t="shared" si="25"/>
        <v>6.7011980369180035</v>
      </c>
      <c r="N147" s="168">
        <f t="shared" si="25"/>
        <v>5.7264865900988875</v>
      </c>
      <c r="O147" s="168">
        <f t="shared" si="25"/>
        <v>4.4465726122809439</v>
      </c>
      <c r="P147" s="168">
        <f t="shared" si="25"/>
        <v>3.263518197350332</v>
      </c>
      <c r="Q147" s="168">
        <f t="shared" si="25"/>
        <v>2.5174005723569448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0.44912941364581616</v>
      </c>
      <c r="C152" s="157">
        <f t="shared" ref="C152:Q152" si="28">SUM(C153:C154,C157:C158)</f>
        <v>1.1531935812905501</v>
      </c>
      <c r="D152" s="157">
        <f t="shared" si="28"/>
        <v>0.7334174031714783</v>
      </c>
      <c r="E152" s="157">
        <f t="shared" si="28"/>
        <v>0.42746124085267717</v>
      </c>
      <c r="F152" s="157">
        <f t="shared" si="28"/>
        <v>0.38993859162242978</v>
      </c>
      <c r="G152" s="157">
        <f t="shared" si="28"/>
        <v>0</v>
      </c>
      <c r="H152" s="157">
        <f t="shared" si="28"/>
        <v>0</v>
      </c>
      <c r="I152" s="157">
        <f t="shared" si="28"/>
        <v>0</v>
      </c>
      <c r="J152" s="157">
        <f t="shared" si="28"/>
        <v>0</v>
      </c>
      <c r="K152" s="157">
        <f t="shared" si="28"/>
        <v>0</v>
      </c>
      <c r="L152" s="157">
        <f t="shared" si="28"/>
        <v>0</v>
      </c>
      <c r="M152" s="157">
        <f t="shared" si="28"/>
        <v>0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RES_hhdet_emi!B$167</f>
        <v>0.44912941364581616</v>
      </c>
      <c r="C153" s="132">
        <f>RES_hhdet_emi!C$167</f>
        <v>1.1531935812905501</v>
      </c>
      <c r="D153" s="132">
        <f>RES_hhdet_emi!D$167</f>
        <v>0.7330312208697517</v>
      </c>
      <c r="E153" s="132">
        <f>RES_hhdet_emi!E$167</f>
        <v>0.42711474048374165</v>
      </c>
      <c r="F153" s="132">
        <f>RES_hhdet_emi!F$167</f>
        <v>0.38952893941677003</v>
      </c>
      <c r="G153" s="132">
        <f>RES_hhdet_emi!G$167</f>
        <v>0</v>
      </c>
      <c r="H153" s="132">
        <f>RES_hhdet_emi!H$167</f>
        <v>0</v>
      </c>
      <c r="I153" s="132">
        <f>RES_hhdet_emi!I$167</f>
        <v>0</v>
      </c>
      <c r="J153" s="132">
        <f>RES_hhdet_emi!J$167</f>
        <v>0</v>
      </c>
      <c r="K153" s="132">
        <f>RES_hhdet_emi!K$167</f>
        <v>0</v>
      </c>
      <c r="L153" s="132">
        <f>RES_hhdet_emi!L$167</f>
        <v>0</v>
      </c>
      <c r="M153" s="132">
        <f>RES_hhdet_emi!M$167</f>
        <v>0</v>
      </c>
      <c r="N153" s="132">
        <f>RES_hhdet_emi!N$167</f>
        <v>0</v>
      </c>
      <c r="O153" s="132">
        <f>RES_hhdet_emi!O$167</f>
        <v>0</v>
      </c>
      <c r="P153" s="132">
        <f>RES_hhdet_emi!P$167</f>
        <v>0</v>
      </c>
      <c r="Q153" s="132">
        <f>RES_hhdet_emi!Q$167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3.8618230172664144E-4</v>
      </c>
      <c r="E154" s="132">
        <f t="shared" si="29"/>
        <v>3.4650036893550749E-4</v>
      </c>
      <c r="F154" s="132">
        <f t="shared" si="29"/>
        <v>4.096522056597363E-4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RES_hhdet_emi!B$169</f>
        <v>0</v>
      </c>
      <c r="C155" s="165">
        <f>RES_hhdet_emi!C$169</f>
        <v>0</v>
      </c>
      <c r="D155" s="165">
        <f>RES_hhdet_emi!D$169</f>
        <v>3.8618230172664144E-4</v>
      </c>
      <c r="E155" s="165">
        <f>RES_hhdet_emi!E$169</f>
        <v>3.4650036893550749E-4</v>
      </c>
      <c r="F155" s="165">
        <f>RES_hhdet_emi!F$169</f>
        <v>4.096522056597363E-4</v>
      </c>
      <c r="G155" s="165">
        <f>RES_hhdet_emi!G$169</f>
        <v>0</v>
      </c>
      <c r="H155" s="165">
        <f>RES_hhdet_emi!H$169</f>
        <v>0</v>
      </c>
      <c r="I155" s="165">
        <f>RES_hhdet_emi!I$169</f>
        <v>0</v>
      </c>
      <c r="J155" s="165">
        <f>RES_hhdet_emi!J$169</f>
        <v>0</v>
      </c>
      <c r="K155" s="165">
        <f>RES_hhdet_emi!K$169</f>
        <v>0</v>
      </c>
      <c r="L155" s="165">
        <f>RES_hhdet_emi!L$169</f>
        <v>0</v>
      </c>
      <c r="M155" s="165">
        <f>RES_hhdet_emi!M$169</f>
        <v>0</v>
      </c>
      <c r="N155" s="165">
        <f>RES_hhdet_emi!N$169</f>
        <v>0</v>
      </c>
      <c r="O155" s="165">
        <f>RES_hhdet_emi!O$169</f>
        <v>0</v>
      </c>
      <c r="P155" s="165">
        <f>RES_hhdet_emi!P$169</f>
        <v>0</v>
      </c>
      <c r="Q155" s="165">
        <f>RES_hhdet_emi!Q$169</f>
        <v>0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0.71720041240410493</v>
      </c>
      <c r="C161" s="157">
        <f t="shared" ref="C161:Q161" si="31">SUM(C162:C163)</f>
        <v>3.913921725194633</v>
      </c>
      <c r="D161" s="157">
        <f t="shared" si="31"/>
        <v>2.0910907329976278</v>
      </c>
      <c r="E161" s="157">
        <f t="shared" si="31"/>
        <v>1.9948652781807272</v>
      </c>
      <c r="F161" s="157">
        <f t="shared" si="31"/>
        <v>3.0340255530730147</v>
      </c>
      <c r="G161" s="157">
        <f t="shared" si="31"/>
        <v>3.2486639294926616</v>
      </c>
      <c r="H161" s="157">
        <f t="shared" si="31"/>
        <v>4.2234800427169814</v>
      </c>
      <c r="I161" s="157">
        <f t="shared" si="31"/>
        <v>6.2805870965459798</v>
      </c>
      <c r="J161" s="157">
        <f t="shared" si="31"/>
        <v>9.040526509183449</v>
      </c>
      <c r="K161" s="157">
        <f t="shared" si="31"/>
        <v>9.5360674642481662</v>
      </c>
      <c r="L161" s="157">
        <f t="shared" si="31"/>
        <v>7.8057768950064421</v>
      </c>
      <c r="M161" s="157">
        <f t="shared" si="31"/>
        <v>6.7011980369180035</v>
      </c>
      <c r="N161" s="157">
        <f t="shared" si="31"/>
        <v>5.7264865900988875</v>
      </c>
      <c r="O161" s="157">
        <f t="shared" si="31"/>
        <v>4.4465726122809439</v>
      </c>
      <c r="P161" s="157">
        <f t="shared" si="31"/>
        <v>3.263518197350332</v>
      </c>
      <c r="Q161" s="157">
        <f t="shared" si="31"/>
        <v>2.5174005723569448</v>
      </c>
    </row>
    <row r="162" spans="1:17" ht="12" customHeight="1" x14ac:dyDescent="0.25">
      <c r="A162" s="23" t="s">
        <v>57</v>
      </c>
      <c r="B162" s="156">
        <f>RES_hhdet_emi!B$176</f>
        <v>0.71720041240410493</v>
      </c>
      <c r="C162" s="156">
        <f>RES_hhdet_emi!C$176</f>
        <v>3.913921725194633</v>
      </c>
      <c r="D162" s="156">
        <f>RES_hhdet_emi!D$176</f>
        <v>2.0910907329976278</v>
      </c>
      <c r="E162" s="156">
        <f>RES_hhdet_emi!E$176</f>
        <v>1.9948652781807272</v>
      </c>
      <c r="F162" s="156">
        <f>RES_hhdet_emi!F$176</f>
        <v>3.0340255530730147</v>
      </c>
      <c r="G162" s="156">
        <f>RES_hhdet_emi!G$176</f>
        <v>3.2486639294926616</v>
      </c>
      <c r="H162" s="156">
        <f>RES_hhdet_emi!H$176</f>
        <v>4.2234800427169814</v>
      </c>
      <c r="I162" s="156">
        <f>RES_hhdet_emi!I$176</f>
        <v>6.2805870965459798</v>
      </c>
      <c r="J162" s="156">
        <f>RES_hhdet_emi!J$176</f>
        <v>9.040526509183449</v>
      </c>
      <c r="K162" s="156">
        <f>RES_hhdet_emi!K$176</f>
        <v>9.5360674642481662</v>
      </c>
      <c r="L162" s="156">
        <f>RES_hhdet_emi!L$176</f>
        <v>7.8057768950064421</v>
      </c>
      <c r="M162" s="156">
        <f>RES_hhdet_emi!M$176</f>
        <v>6.7011980369180035</v>
      </c>
      <c r="N162" s="156">
        <f>RES_hhdet_emi!N$176</f>
        <v>5.7264865900988875</v>
      </c>
      <c r="O162" s="156">
        <f>RES_hhdet_emi!O$176</f>
        <v>4.4465726122809439</v>
      </c>
      <c r="P162" s="156">
        <f>RES_hhdet_emi!P$176</f>
        <v>3.263518197350332</v>
      </c>
      <c r="Q162" s="156">
        <f>RES_hhdet_emi!Q$176</f>
        <v>2.5174005723569448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3467.5832575585537</v>
      </c>
      <c r="C165" s="168">
        <f t="shared" si="32"/>
        <v>3328.4239167225078</v>
      </c>
      <c r="D165" s="168">
        <f t="shared" si="32"/>
        <v>3435.0492030937976</v>
      </c>
      <c r="E165" s="168">
        <f t="shared" si="32"/>
        <v>4036.8196707965612</v>
      </c>
      <c r="F165" s="168">
        <f t="shared" si="32"/>
        <v>3688.439397552087</v>
      </c>
      <c r="G165" s="168">
        <f t="shared" si="32"/>
        <v>3644.2097787333823</v>
      </c>
      <c r="H165" s="168">
        <f t="shared" si="32"/>
        <v>3988.5417802944075</v>
      </c>
      <c r="I165" s="168">
        <f t="shared" si="32"/>
        <v>3950.3229209834244</v>
      </c>
      <c r="J165" s="168">
        <f t="shared" si="32"/>
        <v>3800.8500897973372</v>
      </c>
      <c r="K165" s="168">
        <f t="shared" si="32"/>
        <v>2781.3128275667291</v>
      </c>
      <c r="L165" s="168">
        <f t="shared" si="32"/>
        <v>3278.7428635341876</v>
      </c>
      <c r="M165" s="168">
        <f t="shared" si="32"/>
        <v>3153.7282576691923</v>
      </c>
      <c r="N165" s="168">
        <f t="shared" si="32"/>
        <v>3355.9797050644706</v>
      </c>
      <c r="O165" s="168">
        <f t="shared" si="32"/>
        <v>3178.4706804296848</v>
      </c>
      <c r="P165" s="168">
        <f t="shared" si="32"/>
        <v>3146.5172036864051</v>
      </c>
      <c r="Q165" s="168">
        <f t="shared" si="32"/>
        <v>3701.1607305077005</v>
      </c>
    </row>
    <row r="166" spans="1:17" ht="12" customHeight="1" x14ac:dyDescent="0.25">
      <c r="A166" s="158" t="s">
        <v>65</v>
      </c>
      <c r="B166" s="157">
        <f t="shared" ref="B166:Q166" si="33">B167</f>
        <v>1278.5311397214762</v>
      </c>
      <c r="C166" s="157">
        <f t="shared" si="33"/>
        <v>900.63506512705862</v>
      </c>
      <c r="D166" s="157">
        <f t="shared" si="33"/>
        <v>1144.0327008219879</v>
      </c>
      <c r="E166" s="157">
        <f t="shared" si="33"/>
        <v>1762.5454576700406</v>
      </c>
      <c r="F166" s="157">
        <f t="shared" si="33"/>
        <v>1309.2899811523446</v>
      </c>
      <c r="G166" s="157">
        <f t="shared" si="33"/>
        <v>1240.2965057635324</v>
      </c>
      <c r="H166" s="157">
        <f t="shared" si="33"/>
        <v>1541.070302193953</v>
      </c>
      <c r="I166" s="157">
        <f t="shared" si="33"/>
        <v>1463.296344827698</v>
      </c>
      <c r="J166" s="157">
        <f t="shared" si="33"/>
        <v>1199.5927208086825</v>
      </c>
      <c r="K166" s="157">
        <f t="shared" si="33"/>
        <v>427.77115651174813</v>
      </c>
      <c r="L166" s="157">
        <f t="shared" si="33"/>
        <v>787.47040084830621</v>
      </c>
      <c r="M166" s="157">
        <f t="shared" si="33"/>
        <v>703.00584780986696</v>
      </c>
      <c r="N166" s="157">
        <f t="shared" si="33"/>
        <v>898.48795710996365</v>
      </c>
      <c r="O166" s="157">
        <f t="shared" si="33"/>
        <v>745.16007698609098</v>
      </c>
      <c r="P166" s="157">
        <f t="shared" si="33"/>
        <v>756.15640231760517</v>
      </c>
      <c r="Q166" s="157">
        <f t="shared" si="33"/>
        <v>1156.86977849551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1278.5311397214762</v>
      </c>
      <c r="C167" s="57">
        <f t="shared" si="34"/>
        <v>900.63506512705862</v>
      </c>
      <c r="D167" s="57">
        <f t="shared" si="34"/>
        <v>1144.0327008219879</v>
      </c>
      <c r="E167" s="57">
        <f t="shared" si="34"/>
        <v>1762.5454576700406</v>
      </c>
      <c r="F167" s="57">
        <f t="shared" si="34"/>
        <v>1309.2899811523446</v>
      </c>
      <c r="G167" s="57">
        <f t="shared" si="34"/>
        <v>1240.2965057635324</v>
      </c>
      <c r="H167" s="57">
        <f t="shared" si="34"/>
        <v>1541.070302193953</v>
      </c>
      <c r="I167" s="57">
        <f t="shared" si="34"/>
        <v>1463.296344827698</v>
      </c>
      <c r="J167" s="57">
        <f t="shared" si="34"/>
        <v>1199.5927208086825</v>
      </c>
      <c r="K167" s="57">
        <f t="shared" si="34"/>
        <v>427.77115651174813</v>
      </c>
      <c r="L167" s="57">
        <f t="shared" si="34"/>
        <v>787.47040084830621</v>
      </c>
      <c r="M167" s="57">
        <f t="shared" si="34"/>
        <v>703.00584780986696</v>
      </c>
      <c r="N167" s="57">
        <f t="shared" si="34"/>
        <v>898.48795710996365</v>
      </c>
      <c r="O167" s="57">
        <f t="shared" si="34"/>
        <v>745.16007698609098</v>
      </c>
      <c r="P167" s="57">
        <f t="shared" si="34"/>
        <v>756.15640231760517</v>
      </c>
      <c r="Q167" s="57">
        <f t="shared" si="34"/>
        <v>1156.86977849551</v>
      </c>
    </row>
    <row r="168" spans="1:17" ht="12" customHeight="1" x14ac:dyDescent="0.25">
      <c r="A168" s="158" t="s">
        <v>112</v>
      </c>
      <c r="B168" s="157">
        <f t="shared" ref="B168:Q168" si="35">B169</f>
        <v>268.90599827465894</v>
      </c>
      <c r="C168" s="157">
        <f t="shared" si="35"/>
        <v>254.8854720007557</v>
      </c>
      <c r="D168" s="157">
        <f t="shared" si="35"/>
        <v>255.24546413049273</v>
      </c>
      <c r="E168" s="157">
        <f t="shared" si="35"/>
        <v>238.43042720898313</v>
      </c>
      <c r="F168" s="157">
        <f t="shared" si="35"/>
        <v>239.22827743910591</v>
      </c>
      <c r="G168" s="157">
        <f t="shared" si="35"/>
        <v>238.50672000344497</v>
      </c>
      <c r="H168" s="157">
        <f t="shared" si="35"/>
        <v>241.22254862551111</v>
      </c>
      <c r="I168" s="157">
        <f t="shared" si="35"/>
        <v>230.32694305907955</v>
      </c>
      <c r="J168" s="157">
        <f t="shared" si="35"/>
        <v>220.92578055253182</v>
      </c>
      <c r="K168" s="157">
        <f t="shared" si="35"/>
        <v>246.10937289271376</v>
      </c>
      <c r="L168" s="157">
        <f t="shared" si="35"/>
        <v>254.028358409238</v>
      </c>
      <c r="M168" s="157">
        <f t="shared" si="35"/>
        <v>264.74486921474062</v>
      </c>
      <c r="N168" s="157">
        <f t="shared" si="35"/>
        <v>270.41478842630096</v>
      </c>
      <c r="O168" s="157">
        <f t="shared" si="35"/>
        <v>273.96881136819309</v>
      </c>
      <c r="P168" s="157">
        <f t="shared" si="35"/>
        <v>264.13921519104804</v>
      </c>
      <c r="Q168" s="157">
        <f t="shared" si="35"/>
        <v>266.55762846134286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268.90599827465894</v>
      </c>
      <c r="C169" s="156">
        <f t="shared" si="36"/>
        <v>254.8854720007557</v>
      </c>
      <c r="D169" s="156">
        <f t="shared" si="36"/>
        <v>255.24546413049273</v>
      </c>
      <c r="E169" s="156">
        <f t="shared" si="36"/>
        <v>238.43042720898313</v>
      </c>
      <c r="F169" s="156">
        <f t="shared" si="36"/>
        <v>239.22827743910591</v>
      </c>
      <c r="G169" s="156">
        <f t="shared" si="36"/>
        <v>238.50672000344497</v>
      </c>
      <c r="H169" s="156">
        <f t="shared" si="36"/>
        <v>241.22254862551111</v>
      </c>
      <c r="I169" s="156">
        <f t="shared" si="36"/>
        <v>230.32694305907955</v>
      </c>
      <c r="J169" s="156">
        <f t="shared" si="36"/>
        <v>220.92578055253182</v>
      </c>
      <c r="K169" s="156">
        <f t="shared" si="36"/>
        <v>246.10937289271376</v>
      </c>
      <c r="L169" s="156">
        <f t="shared" si="36"/>
        <v>254.028358409238</v>
      </c>
      <c r="M169" s="156">
        <f t="shared" si="36"/>
        <v>264.74486921474062</v>
      </c>
      <c r="N169" s="156">
        <f t="shared" si="36"/>
        <v>270.41478842630096</v>
      </c>
      <c r="O169" s="156">
        <f t="shared" si="36"/>
        <v>273.96881136819309</v>
      </c>
      <c r="P169" s="156">
        <f t="shared" si="36"/>
        <v>264.13921519104804</v>
      </c>
      <c r="Q169" s="156">
        <f t="shared" si="36"/>
        <v>266.55762846134286</v>
      </c>
    </row>
    <row r="170" spans="1:17" ht="12" customHeight="1" x14ac:dyDescent="0.25">
      <c r="A170" s="158" t="s">
        <v>63</v>
      </c>
      <c r="B170" s="157">
        <f t="shared" si="36"/>
        <v>1228.5190229987361</v>
      </c>
      <c r="C170" s="157">
        <f t="shared" si="36"/>
        <v>1313.7754760918942</v>
      </c>
      <c r="D170" s="157">
        <f t="shared" si="36"/>
        <v>1242.3558383140567</v>
      </c>
      <c r="E170" s="157">
        <f t="shared" si="36"/>
        <v>1273.2358557320608</v>
      </c>
      <c r="F170" s="157">
        <f t="shared" si="36"/>
        <v>1248.9436494983106</v>
      </c>
      <c r="G170" s="157">
        <f t="shared" si="36"/>
        <v>1279.1143164202792</v>
      </c>
      <c r="H170" s="157">
        <f t="shared" si="36"/>
        <v>1273.8532715235849</v>
      </c>
      <c r="I170" s="157">
        <f t="shared" si="36"/>
        <v>1286.7891405215303</v>
      </c>
      <c r="J170" s="157">
        <f t="shared" si="36"/>
        <v>1310.9642460089399</v>
      </c>
      <c r="K170" s="157">
        <f t="shared" si="36"/>
        <v>1038.6102623491597</v>
      </c>
      <c r="L170" s="157">
        <f t="shared" si="36"/>
        <v>1170.1453986887639</v>
      </c>
      <c r="M170" s="157">
        <f t="shared" si="36"/>
        <v>1155.4236593785247</v>
      </c>
      <c r="N170" s="157">
        <f t="shared" si="36"/>
        <v>1160.6285824801564</v>
      </c>
      <c r="O170" s="157">
        <f t="shared" si="36"/>
        <v>1168.5140882947667</v>
      </c>
      <c r="P170" s="157">
        <f t="shared" si="36"/>
        <v>1169.9168191059555</v>
      </c>
      <c r="Q170" s="157">
        <f t="shared" si="36"/>
        <v>1248.1174414044679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1541.9612039914618</v>
      </c>
      <c r="C171" s="132">
        <f t="shared" si="37"/>
        <v>1607.746632298491</v>
      </c>
      <c r="D171" s="132">
        <f t="shared" si="37"/>
        <v>1573.8327749988882</v>
      </c>
      <c r="E171" s="132">
        <f t="shared" si="37"/>
        <v>1556.2078427758768</v>
      </c>
      <c r="F171" s="132">
        <f t="shared" si="37"/>
        <v>1581.6137073684317</v>
      </c>
      <c r="G171" s="132">
        <f t="shared" si="37"/>
        <v>0</v>
      </c>
      <c r="H171" s="132">
        <f t="shared" si="37"/>
        <v>0</v>
      </c>
      <c r="I171" s="132">
        <f t="shared" si="37"/>
        <v>0</v>
      </c>
      <c r="J171" s="132">
        <f t="shared" si="37"/>
        <v>0</v>
      </c>
      <c r="K171" s="132">
        <f t="shared" si="37"/>
        <v>0</v>
      </c>
      <c r="L171" s="132">
        <f t="shared" si="37"/>
        <v>0</v>
      </c>
      <c r="M171" s="132">
        <f t="shared" si="37"/>
        <v>0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0</v>
      </c>
      <c r="C172" s="132">
        <f t="shared" si="38"/>
        <v>0</v>
      </c>
      <c r="D172" s="132">
        <f t="shared" si="38"/>
        <v>688.23502752733668</v>
      </c>
      <c r="E172" s="132">
        <f t="shared" si="38"/>
        <v>685.11217579501238</v>
      </c>
      <c r="F172" s="132">
        <f t="shared" si="38"/>
        <v>701.44258386765841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31.47665549998904</v>
      </c>
      <c r="E173" s="165">
        <f t="shared" si="39"/>
        <v>31.124156855519491</v>
      </c>
      <c r="F173" s="165">
        <f t="shared" si="39"/>
        <v>31.632274147371223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656.75837202734772</v>
      </c>
      <c r="E174" s="164">
        <f t="shared" si="39"/>
        <v>653.98801893949292</v>
      </c>
      <c r="F174" s="164">
        <f t="shared" si="39"/>
        <v>669.81030972028714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1218.2198412263176</v>
      </c>
      <c r="C175" s="162">
        <f t="shared" si="40"/>
        <v>1289.0869352139121</v>
      </c>
      <c r="D175" s="162">
        <f t="shared" si="40"/>
        <v>1240.0336855569608</v>
      </c>
      <c r="E175" s="162">
        <f t="shared" si="40"/>
        <v>1289.275756064254</v>
      </c>
      <c r="F175" s="162">
        <f t="shared" si="40"/>
        <v>1270.111504412256</v>
      </c>
      <c r="G175" s="162">
        <f t="shared" si="40"/>
        <v>1314.6663561819278</v>
      </c>
      <c r="H175" s="162">
        <f t="shared" si="40"/>
        <v>1314.1137636779322</v>
      </c>
      <c r="I175" s="162">
        <f t="shared" si="40"/>
        <v>1339.8834284498216</v>
      </c>
      <c r="J175" s="162">
        <f t="shared" si="40"/>
        <v>1369.6336443115708</v>
      </c>
      <c r="K175" s="162">
        <f t="shared" si="40"/>
        <v>1092.6285428735939</v>
      </c>
      <c r="L175" s="162">
        <f t="shared" si="40"/>
        <v>1394.3144387757352</v>
      </c>
      <c r="M175" s="162">
        <f t="shared" si="40"/>
        <v>1373.0097005756011</v>
      </c>
      <c r="N175" s="162">
        <f t="shared" si="40"/>
        <v>1379.1054143662263</v>
      </c>
      <c r="O175" s="162">
        <f t="shared" si="40"/>
        <v>1371.754671212798</v>
      </c>
      <c r="P175" s="162">
        <f t="shared" si="40"/>
        <v>1369.0881099484125</v>
      </c>
      <c r="Q175" s="162">
        <f t="shared" si="40"/>
        <v>1448.4537077319094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0</v>
      </c>
      <c r="C176" s="160">
        <f t="shared" si="41"/>
        <v>0</v>
      </c>
      <c r="D176" s="160">
        <f t="shared" si="41"/>
        <v>681.55904573848727</v>
      </c>
      <c r="E176" s="160">
        <f t="shared" si="41"/>
        <v>679.77353406077805</v>
      </c>
      <c r="F176" s="160">
        <f t="shared" si="41"/>
        <v>695.21253980853101</v>
      </c>
      <c r="G176" s="160">
        <f t="shared" si="41"/>
        <v>735.27584152088423</v>
      </c>
      <c r="H176" s="160">
        <f t="shared" si="41"/>
        <v>733.64759881067039</v>
      </c>
      <c r="I176" s="160">
        <f t="shared" si="41"/>
        <v>747.57293444497225</v>
      </c>
      <c r="J176" s="160">
        <f t="shared" si="41"/>
        <v>764.00957153265506</v>
      </c>
      <c r="K176" s="160">
        <f t="shared" si="41"/>
        <v>626.66770575140663</v>
      </c>
      <c r="L176" s="160">
        <f t="shared" si="41"/>
        <v>794.68536242240577</v>
      </c>
      <c r="M176" s="160">
        <f t="shared" si="41"/>
        <v>802.60241714442236</v>
      </c>
      <c r="N176" s="160">
        <f t="shared" si="41"/>
        <v>808.87209522316596</v>
      </c>
      <c r="O176" s="160">
        <f t="shared" si="41"/>
        <v>833.32016357821055</v>
      </c>
      <c r="P176" s="160">
        <f t="shared" si="41"/>
        <v>840.70391354444598</v>
      </c>
      <c r="Q176" s="160">
        <f t="shared" si="41"/>
        <v>907.15516083046566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24.800673711139964</v>
      </c>
      <c r="E177" s="156">
        <f t="shared" si="42"/>
        <v>25.785515121285123</v>
      </c>
      <c r="F177" s="156">
        <f t="shared" si="42"/>
        <v>25.402230088243613</v>
      </c>
      <c r="G177" s="156">
        <f t="shared" si="42"/>
        <v>26.293327123638285</v>
      </c>
      <c r="H177" s="156">
        <f t="shared" si="42"/>
        <v>26.282275273560945</v>
      </c>
      <c r="I177" s="156">
        <f t="shared" si="42"/>
        <v>26.797668568996187</v>
      </c>
      <c r="J177" s="156">
        <f t="shared" si="42"/>
        <v>27.392672886229853</v>
      </c>
      <c r="K177" s="156">
        <f t="shared" si="42"/>
        <v>21.852570857471409</v>
      </c>
      <c r="L177" s="156">
        <f t="shared" si="42"/>
        <v>27.886288775514373</v>
      </c>
      <c r="M177" s="156">
        <f t="shared" si="42"/>
        <v>27.460194011511653</v>
      </c>
      <c r="N177" s="156">
        <f t="shared" si="42"/>
        <v>27.582108287324392</v>
      </c>
      <c r="O177" s="156">
        <f t="shared" si="42"/>
        <v>37.037376122745393</v>
      </c>
      <c r="P177" s="156">
        <f t="shared" si="42"/>
        <v>36.965378968606942</v>
      </c>
      <c r="Q177" s="156">
        <f t="shared" si="42"/>
        <v>97.046398418037811</v>
      </c>
    </row>
    <row r="178" spans="1:17" ht="12" customHeight="1" x14ac:dyDescent="0.25">
      <c r="A178" s="159" t="s">
        <v>59</v>
      </c>
      <c r="B178" s="57">
        <f t="shared" si="42"/>
        <v>0</v>
      </c>
      <c r="C178" s="57">
        <f t="shared" si="42"/>
        <v>0</v>
      </c>
      <c r="D178" s="57">
        <f t="shared" si="42"/>
        <v>656.75837202734726</v>
      </c>
      <c r="E178" s="57">
        <f t="shared" si="42"/>
        <v>653.98801893949303</v>
      </c>
      <c r="F178" s="57">
        <f t="shared" si="42"/>
        <v>669.81030972028748</v>
      </c>
      <c r="G178" s="57">
        <f t="shared" si="42"/>
        <v>708.98251439724584</v>
      </c>
      <c r="H178" s="57">
        <f t="shared" si="42"/>
        <v>707.36532353710948</v>
      </c>
      <c r="I178" s="57">
        <f t="shared" si="42"/>
        <v>720.77526587597617</v>
      </c>
      <c r="J178" s="57">
        <f t="shared" si="42"/>
        <v>736.61689864642517</v>
      </c>
      <c r="K178" s="57">
        <f t="shared" si="42"/>
        <v>604.81513489393535</v>
      </c>
      <c r="L178" s="57">
        <f t="shared" si="42"/>
        <v>766.79907364689132</v>
      </c>
      <c r="M178" s="57">
        <f t="shared" si="42"/>
        <v>775.14222313291054</v>
      </c>
      <c r="N178" s="57">
        <f t="shared" si="42"/>
        <v>781.28998693584151</v>
      </c>
      <c r="O178" s="57">
        <f t="shared" si="42"/>
        <v>796.28278745546515</v>
      </c>
      <c r="P178" s="57">
        <f t="shared" si="42"/>
        <v>803.73853457583914</v>
      </c>
      <c r="Q178" s="57">
        <f t="shared" si="42"/>
        <v>810.10876241242784</v>
      </c>
    </row>
    <row r="179" spans="1:17" ht="12" customHeight="1" x14ac:dyDescent="0.25">
      <c r="A179" s="158" t="s">
        <v>62</v>
      </c>
      <c r="B179" s="157">
        <f t="shared" si="36"/>
        <v>691.62709656368213</v>
      </c>
      <c r="C179" s="157">
        <f t="shared" si="36"/>
        <v>859.12790350279931</v>
      </c>
      <c r="D179" s="157">
        <f t="shared" si="36"/>
        <v>793.41519982726027</v>
      </c>
      <c r="E179" s="157">
        <f t="shared" si="36"/>
        <v>762.60793018547668</v>
      </c>
      <c r="F179" s="157">
        <f t="shared" si="36"/>
        <v>890.97748946232616</v>
      </c>
      <c r="G179" s="157">
        <f t="shared" si="36"/>
        <v>886.2922365461252</v>
      </c>
      <c r="H179" s="157">
        <f t="shared" si="36"/>
        <v>932.39565795135888</v>
      </c>
      <c r="I179" s="157">
        <f t="shared" si="36"/>
        <v>969.91049257511611</v>
      </c>
      <c r="J179" s="157">
        <f t="shared" si="36"/>
        <v>1069.3673424271831</v>
      </c>
      <c r="K179" s="157">
        <f t="shared" si="36"/>
        <v>1068.8220358131075</v>
      </c>
      <c r="L179" s="157">
        <f t="shared" si="36"/>
        <v>1067.0987055878797</v>
      </c>
      <c r="M179" s="157">
        <f t="shared" si="36"/>
        <v>1030.5538812660595</v>
      </c>
      <c r="N179" s="157">
        <f t="shared" si="36"/>
        <v>1026.4483770480497</v>
      </c>
      <c r="O179" s="157">
        <f t="shared" si="36"/>
        <v>990.82770378063356</v>
      </c>
      <c r="P179" s="157">
        <f t="shared" si="36"/>
        <v>956.30476707179639</v>
      </c>
      <c r="Q179" s="157">
        <f t="shared" si="36"/>
        <v>1029.6158821463796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1273.8820045045518</v>
      </c>
      <c r="C180" s="156">
        <f t="shared" si="43"/>
        <v>1257.2398749305485</v>
      </c>
      <c r="D180" s="156">
        <f t="shared" si="43"/>
        <v>1326.1827692733393</v>
      </c>
      <c r="E180" s="156">
        <f t="shared" si="43"/>
        <v>1230.9242318203137</v>
      </c>
      <c r="F180" s="156">
        <f t="shared" si="43"/>
        <v>1420.177971789489</v>
      </c>
      <c r="G180" s="156">
        <f t="shared" si="43"/>
        <v>1407.762226728998</v>
      </c>
      <c r="H180" s="156">
        <f t="shared" si="43"/>
        <v>1430.7079220361131</v>
      </c>
      <c r="I180" s="156">
        <f t="shared" si="43"/>
        <v>1377.4139709117735</v>
      </c>
      <c r="J180" s="156">
        <f t="shared" si="43"/>
        <v>1379.0425630927662</v>
      </c>
      <c r="K180" s="156">
        <f t="shared" si="43"/>
        <v>1361.0910182731025</v>
      </c>
      <c r="L180" s="156">
        <f t="shared" si="43"/>
        <v>1458.9892130627404</v>
      </c>
      <c r="M180" s="156">
        <f t="shared" si="43"/>
        <v>1457.9631382852911</v>
      </c>
      <c r="N180" s="156">
        <f t="shared" si="43"/>
        <v>1457.4977083895703</v>
      </c>
      <c r="O180" s="156">
        <f t="shared" si="43"/>
        <v>1456.9422847278386</v>
      </c>
      <c r="P180" s="156">
        <f t="shared" si="43"/>
        <v>1447.5481589440342</v>
      </c>
      <c r="Q180" s="156">
        <f t="shared" si="43"/>
        <v>1564.0972343419107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653.47723770917446</v>
      </c>
      <c r="C181" s="57">
        <f t="shared" si="44"/>
        <v>657.43707186399809</v>
      </c>
      <c r="D181" s="57">
        <f t="shared" si="44"/>
        <v>684.43394796426651</v>
      </c>
      <c r="E181" s="57">
        <f t="shared" si="44"/>
        <v>669.75951783455957</v>
      </c>
      <c r="F181" s="57">
        <f t="shared" si="44"/>
        <v>751.62684577803634</v>
      </c>
      <c r="G181" s="57">
        <f t="shared" si="44"/>
        <v>737.32804793414857</v>
      </c>
      <c r="H181" s="57">
        <f t="shared" si="44"/>
        <v>759.73121592103143</v>
      </c>
      <c r="I181" s="57">
        <f t="shared" si="44"/>
        <v>739.45462685701148</v>
      </c>
      <c r="J181" s="57">
        <f t="shared" si="44"/>
        <v>748.74698227487249</v>
      </c>
      <c r="K181" s="57">
        <f t="shared" si="44"/>
        <v>723.8911692618085</v>
      </c>
      <c r="L181" s="57">
        <f t="shared" si="44"/>
        <v>791.99846203390689</v>
      </c>
      <c r="M181" s="57">
        <f t="shared" si="44"/>
        <v>787.66132355216985</v>
      </c>
      <c r="N181" s="57">
        <f t="shared" si="44"/>
        <v>798.29080345406942</v>
      </c>
      <c r="O181" s="57">
        <f t="shared" si="44"/>
        <v>787.02205421798135</v>
      </c>
      <c r="P181" s="57">
        <f t="shared" si="44"/>
        <v>787.7090427419721</v>
      </c>
      <c r="Q181" s="57">
        <f t="shared" si="44"/>
        <v>871.56504315184179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2308.0563877353652</v>
      </c>
      <c r="C183" s="168">
        <f t="shared" si="45"/>
        <v>2142.1587354017161</v>
      </c>
      <c r="D183" s="168">
        <f t="shared" si="45"/>
        <v>2321.6711074691111</v>
      </c>
      <c r="E183" s="168">
        <f t="shared" si="45"/>
        <v>2721.8799708668248</v>
      </c>
      <c r="F183" s="168">
        <f t="shared" si="45"/>
        <v>2551.8933387364423</v>
      </c>
      <c r="G183" s="168">
        <f t="shared" si="45"/>
        <v>2566.5870077851555</v>
      </c>
      <c r="H183" s="168">
        <f t="shared" si="45"/>
        <v>2842.0908077281438</v>
      </c>
      <c r="I183" s="168">
        <f t="shared" si="45"/>
        <v>2816.9929033011849</v>
      </c>
      <c r="J183" s="168">
        <f t="shared" si="45"/>
        <v>2694.7782964178332</v>
      </c>
      <c r="K183" s="168">
        <f t="shared" si="45"/>
        <v>2096.3159345782619</v>
      </c>
      <c r="L183" s="168">
        <f t="shared" si="45"/>
        <v>2608.7550102100499</v>
      </c>
      <c r="M183" s="168">
        <f t="shared" si="45"/>
        <v>2615.2450805000408</v>
      </c>
      <c r="N183" s="168">
        <f t="shared" si="45"/>
        <v>2806.6540132043419</v>
      </c>
      <c r="O183" s="168">
        <f t="shared" si="45"/>
        <v>2736.4431223182319</v>
      </c>
      <c r="P183" s="168">
        <f t="shared" si="45"/>
        <v>2774.0871307486168</v>
      </c>
      <c r="Q183" s="168">
        <f t="shared" si="45"/>
        <v>3208.8371383263197</v>
      </c>
    </row>
    <row r="184" spans="1:17" ht="12" customHeight="1" x14ac:dyDescent="0.25">
      <c r="A184" s="158" t="s">
        <v>65</v>
      </c>
      <c r="B184" s="157">
        <f t="shared" ref="B184:Q184" si="46">B185</f>
        <v>760.98413513438118</v>
      </c>
      <c r="C184" s="157">
        <f t="shared" si="46"/>
        <v>542.76236238986348</v>
      </c>
      <c r="D184" s="157">
        <f t="shared" si="46"/>
        <v>697.04267887254775</v>
      </c>
      <c r="E184" s="157">
        <f t="shared" si="46"/>
        <v>1092.9091472540083</v>
      </c>
      <c r="F184" s="157">
        <f t="shared" si="46"/>
        <v>824.23109627176325</v>
      </c>
      <c r="G184" s="157">
        <f t="shared" si="46"/>
        <v>789.24502249600175</v>
      </c>
      <c r="H184" s="157">
        <f t="shared" si="46"/>
        <v>998.57594510288038</v>
      </c>
      <c r="I184" s="157">
        <f t="shared" si="46"/>
        <v>962.78503931500677</v>
      </c>
      <c r="J184" s="157">
        <f t="shared" si="46"/>
        <v>796.25782121266366</v>
      </c>
      <c r="K184" s="157">
        <f t="shared" si="46"/>
        <v>286.10851874308599</v>
      </c>
      <c r="L184" s="157">
        <f t="shared" si="46"/>
        <v>531.9455093374022</v>
      </c>
      <c r="M184" s="157">
        <f t="shared" si="46"/>
        <v>478.80296046451593</v>
      </c>
      <c r="N184" s="157">
        <f t="shared" si="46"/>
        <v>620.99770199188367</v>
      </c>
      <c r="O184" s="157">
        <f t="shared" si="46"/>
        <v>524.43071636038371</v>
      </c>
      <c r="P184" s="157">
        <f t="shared" si="46"/>
        <v>534.63527347770037</v>
      </c>
      <c r="Q184" s="157">
        <f t="shared" si="46"/>
        <v>820.12577739867481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760.98413513438118</v>
      </c>
      <c r="C185" s="57">
        <f t="shared" si="47"/>
        <v>542.76236238986348</v>
      </c>
      <c r="D185" s="57">
        <f t="shared" si="47"/>
        <v>697.04267887254775</v>
      </c>
      <c r="E185" s="57">
        <f t="shared" si="47"/>
        <v>1092.9091472540083</v>
      </c>
      <c r="F185" s="57">
        <f t="shared" si="47"/>
        <v>824.23109627176325</v>
      </c>
      <c r="G185" s="57">
        <f t="shared" si="47"/>
        <v>789.24502249600175</v>
      </c>
      <c r="H185" s="57">
        <f t="shared" si="47"/>
        <v>998.57594510288038</v>
      </c>
      <c r="I185" s="57">
        <f t="shared" si="47"/>
        <v>962.78503931500677</v>
      </c>
      <c r="J185" s="57">
        <f t="shared" si="47"/>
        <v>796.25782121266366</v>
      </c>
      <c r="K185" s="57">
        <f t="shared" si="47"/>
        <v>286.10851874308599</v>
      </c>
      <c r="L185" s="57">
        <f t="shared" si="47"/>
        <v>531.9455093374022</v>
      </c>
      <c r="M185" s="57">
        <f t="shared" si="47"/>
        <v>478.80296046451593</v>
      </c>
      <c r="N185" s="57">
        <f t="shared" si="47"/>
        <v>620.99770199188367</v>
      </c>
      <c r="O185" s="57">
        <f t="shared" si="47"/>
        <v>524.43071636038371</v>
      </c>
      <c r="P185" s="57">
        <f t="shared" si="47"/>
        <v>534.63527347770037</v>
      </c>
      <c r="Q185" s="57">
        <f t="shared" si="47"/>
        <v>820.12577739867481</v>
      </c>
    </row>
    <row r="186" spans="1:17" ht="12" customHeight="1" x14ac:dyDescent="0.25">
      <c r="A186" s="158" t="s">
        <v>112</v>
      </c>
      <c r="B186" s="157">
        <f t="shared" ref="B186:Q186" si="48">B187</f>
        <v>386.51763694200616</v>
      </c>
      <c r="C186" s="157">
        <f t="shared" si="48"/>
        <v>371.88271813681769</v>
      </c>
      <c r="D186" s="157">
        <f t="shared" si="48"/>
        <v>384.63527732410444</v>
      </c>
      <c r="E186" s="157">
        <f t="shared" si="48"/>
        <v>362.68818429463499</v>
      </c>
      <c r="F186" s="157">
        <f t="shared" si="48"/>
        <v>384.10901519960549</v>
      </c>
      <c r="G186" s="157">
        <f t="shared" si="48"/>
        <v>401.86368503302981</v>
      </c>
      <c r="H186" s="157">
        <f t="shared" si="48"/>
        <v>432.67943606832756</v>
      </c>
      <c r="I186" s="157">
        <f t="shared" si="48"/>
        <v>428.68101468548878</v>
      </c>
      <c r="J186" s="157">
        <f t="shared" si="48"/>
        <v>434.87356281914907</v>
      </c>
      <c r="K186" s="157">
        <f t="shared" si="48"/>
        <v>519.58160476083094</v>
      </c>
      <c r="L186" s="157">
        <f t="shared" si="48"/>
        <v>569.01567591895787</v>
      </c>
      <c r="M186" s="157">
        <f t="shared" si="48"/>
        <v>633.43160613532802</v>
      </c>
      <c r="N186" s="157">
        <f t="shared" si="48"/>
        <v>670.57293089002496</v>
      </c>
      <c r="O186" s="157">
        <f t="shared" si="48"/>
        <v>696.52258090882515</v>
      </c>
      <c r="P186" s="157">
        <f t="shared" si="48"/>
        <v>719.23232387851738</v>
      </c>
      <c r="Q186" s="157">
        <f t="shared" si="48"/>
        <v>749.25724923695543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386.51763694200616</v>
      </c>
      <c r="C187" s="156">
        <f t="shared" si="49"/>
        <v>371.88271813681769</v>
      </c>
      <c r="D187" s="156">
        <f t="shared" si="49"/>
        <v>384.63527732410444</v>
      </c>
      <c r="E187" s="156">
        <f t="shared" si="49"/>
        <v>362.68818429463499</v>
      </c>
      <c r="F187" s="156">
        <f t="shared" si="49"/>
        <v>384.10901519960549</v>
      </c>
      <c r="G187" s="156">
        <f t="shared" si="49"/>
        <v>401.86368503302981</v>
      </c>
      <c r="H187" s="156">
        <f t="shared" si="49"/>
        <v>432.67943606832756</v>
      </c>
      <c r="I187" s="156">
        <f t="shared" si="49"/>
        <v>428.68101468548878</v>
      </c>
      <c r="J187" s="156">
        <f t="shared" si="49"/>
        <v>434.87356281914907</v>
      </c>
      <c r="K187" s="156">
        <f t="shared" si="49"/>
        <v>519.58160476083094</v>
      </c>
      <c r="L187" s="156">
        <f t="shared" si="49"/>
        <v>569.01567591895787</v>
      </c>
      <c r="M187" s="156">
        <f t="shared" si="49"/>
        <v>633.43160613532802</v>
      </c>
      <c r="N187" s="156">
        <f t="shared" si="49"/>
        <v>670.57293089002496</v>
      </c>
      <c r="O187" s="156">
        <f t="shared" si="49"/>
        <v>696.52258090882515</v>
      </c>
      <c r="P187" s="156">
        <f t="shared" si="49"/>
        <v>719.23232387851738</v>
      </c>
      <c r="Q187" s="156">
        <f t="shared" si="49"/>
        <v>749.25724923695543</v>
      </c>
    </row>
    <row r="188" spans="1:17" ht="12" customHeight="1" x14ac:dyDescent="0.25">
      <c r="A188" s="158" t="s">
        <v>63</v>
      </c>
      <c r="B188" s="157">
        <f t="shared" si="49"/>
        <v>649.99698994933669</v>
      </c>
      <c r="C188" s="157">
        <f t="shared" si="49"/>
        <v>700.08953217278599</v>
      </c>
      <c r="D188" s="157">
        <f t="shared" si="49"/>
        <v>687.15519431767757</v>
      </c>
      <c r="E188" s="157">
        <f t="shared" si="49"/>
        <v>727.02152457951274</v>
      </c>
      <c r="F188" s="157">
        <f t="shared" si="49"/>
        <v>730.9745601856996</v>
      </c>
      <c r="G188" s="157">
        <f t="shared" si="49"/>
        <v>769.73695679837624</v>
      </c>
      <c r="H188" s="157">
        <f t="shared" si="49"/>
        <v>783.63182328747666</v>
      </c>
      <c r="I188" s="157">
        <f t="shared" si="49"/>
        <v>809.92704187035895</v>
      </c>
      <c r="J188" s="157">
        <f t="shared" si="49"/>
        <v>838.18500376296561</v>
      </c>
      <c r="K188" s="157">
        <f t="shared" si="49"/>
        <v>674.79264616857279</v>
      </c>
      <c r="L188" s="157">
        <f t="shared" si="49"/>
        <v>841.59093169112123</v>
      </c>
      <c r="M188" s="157">
        <f t="shared" si="49"/>
        <v>838.25422843358137</v>
      </c>
      <c r="N188" s="157">
        <f t="shared" si="49"/>
        <v>844.11512276419376</v>
      </c>
      <c r="O188" s="157">
        <f t="shared" si="49"/>
        <v>850.6657929280143</v>
      </c>
      <c r="P188" s="157">
        <f t="shared" si="49"/>
        <v>855.31862024031909</v>
      </c>
      <c r="Q188" s="157">
        <f t="shared" si="49"/>
        <v>907.11576773551963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644.07118521897996</v>
      </c>
      <c r="C189" s="132">
        <f t="shared" si="50"/>
        <v>734.49037583164807</v>
      </c>
      <c r="D189" s="132">
        <f t="shared" si="50"/>
        <v>752.26813938232908</v>
      </c>
      <c r="E189" s="132">
        <f t="shared" si="50"/>
        <v>744.52364091816969</v>
      </c>
      <c r="F189" s="132">
        <f t="shared" si="50"/>
        <v>756.67835848686093</v>
      </c>
      <c r="G189" s="132">
        <f t="shared" si="50"/>
        <v>0</v>
      </c>
      <c r="H189" s="132">
        <f t="shared" si="50"/>
        <v>0</v>
      </c>
      <c r="I189" s="132">
        <f t="shared" si="50"/>
        <v>0</v>
      </c>
      <c r="J189" s="132">
        <f t="shared" si="50"/>
        <v>0</v>
      </c>
      <c r="K189" s="132">
        <f t="shared" si="50"/>
        <v>0</v>
      </c>
      <c r="L189" s="132">
        <f t="shared" si="50"/>
        <v>0</v>
      </c>
      <c r="M189" s="132">
        <f t="shared" si="50"/>
        <v>0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671.89977030541127</v>
      </c>
      <c r="E190" s="132">
        <f t="shared" si="51"/>
        <v>668.95985274879013</v>
      </c>
      <c r="F190" s="132">
        <f t="shared" si="51"/>
        <v>685.04918650055038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15.141398278063422</v>
      </c>
      <c r="E191" s="165">
        <f t="shared" si="51"/>
        <v>14.971833809297202</v>
      </c>
      <c r="F191" s="165">
        <f t="shared" si="51"/>
        <v>15.238876780263285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656.75837202734795</v>
      </c>
      <c r="E192" s="164">
        <f t="shared" si="51"/>
        <v>653.98801893949292</v>
      </c>
      <c r="F192" s="164">
        <f t="shared" si="51"/>
        <v>669.81030972028714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650.1917019050552</v>
      </c>
      <c r="C193" s="162">
        <f t="shared" si="52"/>
        <v>697.2004506524479</v>
      </c>
      <c r="D193" s="162">
        <f t="shared" si="52"/>
        <v>684.04419300421955</v>
      </c>
      <c r="E193" s="162">
        <f t="shared" si="52"/>
        <v>728.86003375308496</v>
      </c>
      <c r="F193" s="162">
        <f t="shared" si="52"/>
        <v>732.75486243746013</v>
      </c>
      <c r="G193" s="162">
        <f t="shared" si="52"/>
        <v>772.64084054899058</v>
      </c>
      <c r="H193" s="162">
        <f t="shared" si="52"/>
        <v>788.09293092169162</v>
      </c>
      <c r="I193" s="162">
        <f t="shared" si="52"/>
        <v>817.04886053427072</v>
      </c>
      <c r="J193" s="162">
        <f t="shared" si="52"/>
        <v>847.22994938965951</v>
      </c>
      <c r="K193" s="162">
        <f t="shared" si="52"/>
        <v>682.15951760556277</v>
      </c>
      <c r="L193" s="162">
        <f t="shared" si="52"/>
        <v>875.6287130938756</v>
      </c>
      <c r="M193" s="162">
        <f t="shared" si="52"/>
        <v>866.34469148709741</v>
      </c>
      <c r="N193" s="162">
        <f t="shared" si="52"/>
        <v>872.1590635055951</v>
      </c>
      <c r="O193" s="162">
        <f t="shared" si="52"/>
        <v>869.24017917073593</v>
      </c>
      <c r="P193" s="162">
        <f t="shared" si="52"/>
        <v>872.15579712408294</v>
      </c>
      <c r="Q193" s="162">
        <f t="shared" si="52"/>
        <v>927.39817746724691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672.00227626539868</v>
      </c>
      <c r="E194" s="160">
        <f t="shared" si="53"/>
        <v>669.88387426820225</v>
      </c>
      <c r="F194" s="160">
        <f t="shared" si="53"/>
        <v>685.52546400198241</v>
      </c>
      <c r="G194" s="160">
        <f t="shared" si="53"/>
        <v>725.31633506170283</v>
      </c>
      <c r="H194" s="160">
        <f t="shared" si="53"/>
        <v>723.77374601045676</v>
      </c>
      <c r="I194" s="160">
        <f t="shared" si="53"/>
        <v>737.59910999365104</v>
      </c>
      <c r="J194" s="160">
        <f t="shared" si="53"/>
        <v>753.86207845554486</v>
      </c>
      <c r="K194" s="160">
        <f t="shared" si="53"/>
        <v>618.61300060381143</v>
      </c>
      <c r="L194" s="160">
        <f t="shared" si="53"/>
        <v>784.5811562335191</v>
      </c>
      <c r="M194" s="160">
        <f t="shared" si="53"/>
        <v>792.70483558215278</v>
      </c>
      <c r="N194" s="160">
        <f t="shared" si="53"/>
        <v>798.96325014283218</v>
      </c>
      <c r="O194" s="160">
        <f t="shared" si="53"/>
        <v>820.03204186064011</v>
      </c>
      <c r="P194" s="160">
        <f t="shared" si="53"/>
        <v>827.48822410284845</v>
      </c>
      <c r="Q194" s="160">
        <f t="shared" si="53"/>
        <v>872.59612331745416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15.24390423805122</v>
      </c>
      <c r="E195" s="156">
        <f t="shared" si="53"/>
        <v>15.895855328709693</v>
      </c>
      <c r="F195" s="156">
        <f t="shared" si="53"/>
        <v>15.715154281695019</v>
      </c>
      <c r="G195" s="156">
        <f t="shared" si="53"/>
        <v>16.333820664456763</v>
      </c>
      <c r="H195" s="156">
        <f t="shared" si="53"/>
        <v>16.408422473347152</v>
      </c>
      <c r="I195" s="156">
        <f t="shared" si="53"/>
        <v>16.823844117675179</v>
      </c>
      <c r="J195" s="156">
        <f t="shared" si="53"/>
        <v>17.245179809119541</v>
      </c>
      <c r="K195" s="156">
        <f t="shared" si="53"/>
        <v>13.797865709876097</v>
      </c>
      <c r="L195" s="156">
        <f t="shared" si="53"/>
        <v>17.78208258662778</v>
      </c>
      <c r="M195" s="156">
        <f t="shared" si="53"/>
        <v>17.562612449241918</v>
      </c>
      <c r="N195" s="156">
        <f t="shared" si="53"/>
        <v>17.673263206990544</v>
      </c>
      <c r="O195" s="156">
        <f t="shared" si="53"/>
        <v>23.749254405174998</v>
      </c>
      <c r="P195" s="156">
        <f t="shared" si="53"/>
        <v>23.749689527008982</v>
      </c>
      <c r="Q195" s="156">
        <f t="shared" si="53"/>
        <v>62.487360905026442</v>
      </c>
    </row>
    <row r="196" spans="1:17" ht="12" customHeight="1" x14ac:dyDescent="0.25">
      <c r="A196" s="159" t="s">
        <v>59</v>
      </c>
      <c r="B196" s="57">
        <f t="shared" si="53"/>
        <v>0</v>
      </c>
      <c r="C196" s="57">
        <f t="shared" si="53"/>
        <v>0</v>
      </c>
      <c r="D196" s="57">
        <f t="shared" si="53"/>
        <v>656.75837202734749</v>
      </c>
      <c r="E196" s="57">
        <f t="shared" si="53"/>
        <v>653.98801893949269</v>
      </c>
      <c r="F196" s="57">
        <f t="shared" si="53"/>
        <v>669.81030972028748</v>
      </c>
      <c r="G196" s="57">
        <f t="shared" si="53"/>
        <v>708.98251439724595</v>
      </c>
      <c r="H196" s="57">
        <f t="shared" si="53"/>
        <v>707.36532353710948</v>
      </c>
      <c r="I196" s="57">
        <f t="shared" si="53"/>
        <v>720.77526587597583</v>
      </c>
      <c r="J196" s="57">
        <f t="shared" si="53"/>
        <v>736.61689864642517</v>
      </c>
      <c r="K196" s="57">
        <f t="shared" si="53"/>
        <v>604.81513489393535</v>
      </c>
      <c r="L196" s="57">
        <f t="shared" si="53"/>
        <v>766.79907364689132</v>
      </c>
      <c r="M196" s="57">
        <f t="shared" si="53"/>
        <v>775.14222313291089</v>
      </c>
      <c r="N196" s="57">
        <f t="shared" si="53"/>
        <v>781.28998693584151</v>
      </c>
      <c r="O196" s="57">
        <f t="shared" si="53"/>
        <v>796.28278745546515</v>
      </c>
      <c r="P196" s="57">
        <f t="shared" si="53"/>
        <v>803.73853457583937</v>
      </c>
      <c r="Q196" s="57">
        <f t="shared" si="53"/>
        <v>810.10876241242784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510.55762570964106</v>
      </c>
      <c r="C197" s="157">
        <f t="shared" si="54"/>
        <v>527.42412270224884</v>
      </c>
      <c r="D197" s="157">
        <f t="shared" si="54"/>
        <v>552.83795695478113</v>
      </c>
      <c r="E197" s="157">
        <f t="shared" si="54"/>
        <v>539.26111473866854</v>
      </c>
      <c r="F197" s="157">
        <f t="shared" si="54"/>
        <v>612.57866707937387</v>
      </c>
      <c r="G197" s="157">
        <f t="shared" si="54"/>
        <v>605.74134345774769</v>
      </c>
      <c r="H197" s="157">
        <f t="shared" si="54"/>
        <v>627.20360326945911</v>
      </c>
      <c r="I197" s="157">
        <f t="shared" si="54"/>
        <v>615.59980743032997</v>
      </c>
      <c r="J197" s="157">
        <f t="shared" si="54"/>
        <v>625.4619086230548</v>
      </c>
      <c r="K197" s="157">
        <f t="shared" si="54"/>
        <v>615.83316490577238</v>
      </c>
      <c r="L197" s="157">
        <f t="shared" si="54"/>
        <v>666.20289326256841</v>
      </c>
      <c r="M197" s="157">
        <f t="shared" si="54"/>
        <v>664.75628546661551</v>
      </c>
      <c r="N197" s="157">
        <f t="shared" si="54"/>
        <v>670.96825755823932</v>
      </c>
      <c r="O197" s="157">
        <f t="shared" si="54"/>
        <v>664.82403212100894</v>
      </c>
      <c r="P197" s="157">
        <f t="shared" si="54"/>
        <v>664.90091315208019</v>
      </c>
      <c r="Q197" s="157">
        <f t="shared" si="54"/>
        <v>732.33834395516999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506.02941990670149</v>
      </c>
      <c r="C198" s="156">
        <f t="shared" si="55"/>
        <v>551.68474064494012</v>
      </c>
      <c r="D198" s="156">
        <f t="shared" si="55"/>
        <v>592.30172310613409</v>
      </c>
      <c r="E198" s="156">
        <f t="shared" si="55"/>
        <v>549.91770003110514</v>
      </c>
      <c r="F198" s="156">
        <f t="shared" si="55"/>
        <v>636.88986335194409</v>
      </c>
      <c r="G198" s="156">
        <f t="shared" si="55"/>
        <v>632.13477429341231</v>
      </c>
      <c r="H198" s="156">
        <f t="shared" si="55"/>
        <v>645.44951475374751</v>
      </c>
      <c r="I198" s="156">
        <f t="shared" si="55"/>
        <v>626.04851538140383</v>
      </c>
      <c r="J198" s="156">
        <f t="shared" si="55"/>
        <v>630.38498347256689</v>
      </c>
      <c r="K198" s="156">
        <f t="shared" si="55"/>
        <v>628.69583620889659</v>
      </c>
      <c r="L198" s="156">
        <f t="shared" si="55"/>
        <v>676.1026972166577</v>
      </c>
      <c r="M198" s="156">
        <f t="shared" si="55"/>
        <v>676.27442428351299</v>
      </c>
      <c r="N198" s="156">
        <f t="shared" si="55"/>
        <v>676.75526312907459</v>
      </c>
      <c r="O198" s="156">
        <f t="shared" si="55"/>
        <v>677.02133298267483</v>
      </c>
      <c r="P198" s="156">
        <f t="shared" si="55"/>
        <v>673.48098841940009</v>
      </c>
      <c r="Q198" s="156">
        <f t="shared" si="55"/>
        <v>728.08850820743908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510.85431777679293</v>
      </c>
      <c r="C199" s="57">
        <f t="shared" si="56"/>
        <v>515.13324837514847</v>
      </c>
      <c r="D199" s="57">
        <f t="shared" si="56"/>
        <v>544.76537355246467</v>
      </c>
      <c r="E199" s="57">
        <f t="shared" si="56"/>
        <v>537.14833962913087</v>
      </c>
      <c r="F199" s="57">
        <f t="shared" si="56"/>
        <v>606.17697062887203</v>
      </c>
      <c r="G199" s="57">
        <f t="shared" si="56"/>
        <v>598.20174178720424</v>
      </c>
      <c r="H199" s="57">
        <f t="shared" si="56"/>
        <v>620.88142267541764</v>
      </c>
      <c r="I199" s="57">
        <f t="shared" si="56"/>
        <v>609.69073876095536</v>
      </c>
      <c r="J199" s="57">
        <f t="shared" si="56"/>
        <v>620.36483295805658</v>
      </c>
      <c r="K199" s="57">
        <f t="shared" si="56"/>
        <v>600.65285969032368</v>
      </c>
      <c r="L199" s="57">
        <f t="shared" si="56"/>
        <v>659.25340500766015</v>
      </c>
      <c r="M199" s="57">
        <f t="shared" si="56"/>
        <v>658.21063828795866</v>
      </c>
      <c r="N199" s="57">
        <f t="shared" si="56"/>
        <v>667.90515305159863</v>
      </c>
      <c r="O199" s="57">
        <f t="shared" si="56"/>
        <v>659.49083953996762</v>
      </c>
      <c r="P199" s="57">
        <f t="shared" si="56"/>
        <v>661.95621398984827</v>
      </c>
      <c r="Q199" s="57">
        <f t="shared" si="56"/>
        <v>733.59505778205789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28.942623109085339</v>
      </c>
      <c r="C201" s="168">
        <f t="shared" si="57"/>
        <v>124.35249107895315</v>
      </c>
      <c r="D201" s="168">
        <f t="shared" si="57"/>
        <v>69.114643506230109</v>
      </c>
      <c r="E201" s="168">
        <f t="shared" si="57"/>
        <v>56.188131081009594</v>
      </c>
      <c r="F201" s="168">
        <f t="shared" si="57"/>
        <v>75.899187459998302</v>
      </c>
      <c r="G201" s="168">
        <f t="shared" si="57"/>
        <v>71.06652220358896</v>
      </c>
      <c r="H201" s="168">
        <f t="shared" si="57"/>
        <v>83.64817576829499</v>
      </c>
      <c r="I201" s="168">
        <f t="shared" si="57"/>
        <v>113.04966334052088</v>
      </c>
      <c r="J201" s="168">
        <f t="shared" si="57"/>
        <v>159.38026037380686</v>
      </c>
      <c r="K201" s="168">
        <f t="shared" si="57"/>
        <v>167.39928140027672</v>
      </c>
      <c r="L201" s="168">
        <f t="shared" si="57"/>
        <v>136.7203841978253</v>
      </c>
      <c r="M201" s="168">
        <f t="shared" si="57"/>
        <v>120.03292320910656</v>
      </c>
      <c r="N201" s="168">
        <f t="shared" si="57"/>
        <v>114.61225262386691</v>
      </c>
      <c r="O201" s="168">
        <f t="shared" si="57"/>
        <v>100.70371673153534</v>
      </c>
      <c r="P201" s="168">
        <f t="shared" si="57"/>
        <v>84.033324682004618</v>
      </c>
      <c r="Q201" s="168">
        <f t="shared" si="57"/>
        <v>81.101822563045928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11.145203574515264</v>
      </c>
      <c r="C206" s="157">
        <f t="shared" si="62"/>
        <v>28.300617976110484</v>
      </c>
      <c r="D206" s="157">
        <f t="shared" si="62"/>
        <v>17.946445865159621</v>
      </c>
      <c r="E206" s="157">
        <f t="shared" si="62"/>
        <v>9.9153636160765739</v>
      </c>
      <c r="F206" s="157">
        <f t="shared" si="62"/>
        <v>8.6437886066330396</v>
      </c>
      <c r="G206" s="157">
        <f t="shared" si="62"/>
        <v>0</v>
      </c>
      <c r="H206" s="157">
        <f t="shared" si="62"/>
        <v>0</v>
      </c>
      <c r="I206" s="157">
        <f t="shared" si="62"/>
        <v>0</v>
      </c>
      <c r="J206" s="157">
        <f t="shared" si="62"/>
        <v>0</v>
      </c>
      <c r="K206" s="157">
        <f t="shared" si="62"/>
        <v>0</v>
      </c>
      <c r="L206" s="157">
        <f t="shared" si="62"/>
        <v>0</v>
      </c>
      <c r="M206" s="157">
        <f t="shared" si="62"/>
        <v>0</v>
      </c>
      <c r="N206" s="157">
        <f t="shared" si="62"/>
        <v>0</v>
      </c>
      <c r="O206" s="157">
        <f t="shared" si="62"/>
        <v>0</v>
      </c>
      <c r="P206" s="157">
        <f t="shared" si="62"/>
        <v>0</v>
      </c>
      <c r="Q206" s="157">
        <f t="shared" si="62"/>
        <v>0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350.33495604197827</v>
      </c>
      <c r="C207" s="132">
        <f t="shared" si="63"/>
        <v>365.28146382342402</v>
      </c>
      <c r="D207" s="132">
        <f t="shared" si="63"/>
        <v>357.57620530231787</v>
      </c>
      <c r="E207" s="132">
        <f t="shared" si="63"/>
        <v>353.57180503620998</v>
      </c>
      <c r="F207" s="132">
        <f t="shared" si="63"/>
        <v>359.34404005237087</v>
      </c>
      <c r="G207" s="132">
        <f t="shared" si="63"/>
        <v>0</v>
      </c>
      <c r="H207" s="132">
        <f t="shared" si="63"/>
        <v>0</v>
      </c>
      <c r="I207" s="132">
        <f t="shared" si="63"/>
        <v>0</v>
      </c>
      <c r="J207" s="132">
        <f t="shared" si="63"/>
        <v>0</v>
      </c>
      <c r="K207" s="132">
        <f t="shared" si="63"/>
        <v>0</v>
      </c>
      <c r="L207" s="132">
        <f t="shared" si="63"/>
        <v>0</v>
      </c>
      <c r="M207" s="132">
        <f t="shared" si="63"/>
        <v>0</v>
      </c>
      <c r="N207" s="132">
        <f t="shared" si="63"/>
        <v>0</v>
      </c>
      <c r="O207" s="132">
        <f t="shared" si="63"/>
        <v>0</v>
      </c>
      <c r="P207" s="132">
        <f t="shared" si="63"/>
        <v>0</v>
      </c>
      <c r="Q207" s="132">
        <f t="shared" si="63"/>
        <v>0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0</v>
      </c>
      <c r="C208" s="132">
        <f t="shared" si="64"/>
        <v>0</v>
      </c>
      <c r="D208" s="132">
        <f t="shared" si="64"/>
        <v>7.1515241060489219</v>
      </c>
      <c r="E208" s="132">
        <f t="shared" si="64"/>
        <v>7.0714361007246422</v>
      </c>
      <c r="F208" s="132">
        <f t="shared" si="64"/>
        <v>7.1868808010480052</v>
      </c>
      <c r="G208" s="132">
        <f t="shared" si="64"/>
        <v>0</v>
      </c>
      <c r="H208" s="132">
        <f t="shared" si="64"/>
        <v>0</v>
      </c>
      <c r="I208" s="132">
        <f t="shared" si="64"/>
        <v>0</v>
      </c>
      <c r="J208" s="132">
        <f t="shared" si="64"/>
        <v>0</v>
      </c>
      <c r="K208" s="132">
        <f t="shared" si="64"/>
        <v>0</v>
      </c>
      <c r="L208" s="132">
        <f t="shared" si="64"/>
        <v>0</v>
      </c>
      <c r="M208" s="132">
        <f t="shared" si="64"/>
        <v>0</v>
      </c>
      <c r="N208" s="132">
        <f t="shared" si="64"/>
        <v>0</v>
      </c>
      <c r="O208" s="132">
        <f t="shared" si="64"/>
        <v>0</v>
      </c>
      <c r="P208" s="132">
        <f t="shared" si="64"/>
        <v>0</v>
      </c>
      <c r="Q208" s="132">
        <f t="shared" si="64"/>
        <v>0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0</v>
      </c>
      <c r="C209" s="165">
        <f t="shared" si="65"/>
        <v>0</v>
      </c>
      <c r="D209" s="165">
        <f t="shared" si="65"/>
        <v>7.1515241060489219</v>
      </c>
      <c r="E209" s="165">
        <f t="shared" si="65"/>
        <v>7.0714361007246422</v>
      </c>
      <c r="F209" s="165">
        <f t="shared" si="65"/>
        <v>7.1868808010480052</v>
      </c>
      <c r="G209" s="165">
        <f t="shared" si="65"/>
        <v>0</v>
      </c>
      <c r="H209" s="165">
        <f t="shared" si="65"/>
        <v>0</v>
      </c>
      <c r="I209" s="165">
        <f t="shared" si="65"/>
        <v>0</v>
      </c>
      <c r="J209" s="165">
        <f t="shared" si="65"/>
        <v>0</v>
      </c>
      <c r="K209" s="165">
        <f t="shared" si="65"/>
        <v>0</v>
      </c>
      <c r="L209" s="165">
        <f t="shared" si="65"/>
        <v>0</v>
      </c>
      <c r="M209" s="165">
        <f t="shared" si="65"/>
        <v>0</v>
      </c>
      <c r="N209" s="165">
        <f t="shared" si="65"/>
        <v>0</v>
      </c>
      <c r="O209" s="165">
        <f t="shared" si="65"/>
        <v>0</v>
      </c>
      <c r="P209" s="165">
        <f t="shared" si="65"/>
        <v>0</v>
      </c>
      <c r="Q209" s="165">
        <f t="shared" si="65"/>
        <v>0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17.797419534570075</v>
      </c>
      <c r="C215" s="157">
        <f t="shared" si="71"/>
        <v>96.051873102842663</v>
      </c>
      <c r="D215" s="157">
        <f t="shared" si="71"/>
        <v>51.168197641070492</v>
      </c>
      <c r="E215" s="157">
        <f t="shared" si="71"/>
        <v>46.272767464933018</v>
      </c>
      <c r="F215" s="157">
        <f t="shared" si="71"/>
        <v>67.255398853365264</v>
      </c>
      <c r="G215" s="157">
        <f t="shared" si="71"/>
        <v>71.06652220358896</v>
      </c>
      <c r="H215" s="157">
        <f t="shared" si="71"/>
        <v>83.64817576829499</v>
      </c>
      <c r="I215" s="157">
        <f t="shared" si="71"/>
        <v>113.04966334052088</v>
      </c>
      <c r="J215" s="157">
        <f t="shared" si="71"/>
        <v>159.38026037380686</v>
      </c>
      <c r="K215" s="157">
        <f t="shared" si="71"/>
        <v>167.39928140027672</v>
      </c>
      <c r="L215" s="157">
        <f t="shared" si="71"/>
        <v>136.7203841978253</v>
      </c>
      <c r="M215" s="157">
        <f t="shared" si="71"/>
        <v>120.03292320910656</v>
      </c>
      <c r="N215" s="157">
        <f t="shared" si="71"/>
        <v>114.61225262386691</v>
      </c>
      <c r="O215" s="157">
        <f t="shared" si="71"/>
        <v>100.70371673153534</v>
      </c>
      <c r="P215" s="157">
        <f t="shared" si="71"/>
        <v>84.033324682004618</v>
      </c>
      <c r="Q215" s="157">
        <f t="shared" si="71"/>
        <v>81.101822563045928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289.42712364975989</v>
      </c>
      <c r="C216" s="156">
        <f t="shared" si="72"/>
        <v>285.64601701902154</v>
      </c>
      <c r="D216" s="156">
        <f t="shared" si="72"/>
        <v>301.30990389014812</v>
      </c>
      <c r="E216" s="156">
        <f t="shared" si="72"/>
        <v>279.66707951503258</v>
      </c>
      <c r="F216" s="156">
        <f t="shared" si="72"/>
        <v>322.66569744475328</v>
      </c>
      <c r="G216" s="156">
        <f t="shared" si="72"/>
        <v>319.84482913189555</v>
      </c>
      <c r="H216" s="156">
        <f t="shared" si="72"/>
        <v>325.05811149980622</v>
      </c>
      <c r="I216" s="156">
        <f t="shared" si="72"/>
        <v>312.9496784366923</v>
      </c>
      <c r="J216" s="156">
        <f t="shared" si="72"/>
        <v>313.31969602770658</v>
      </c>
      <c r="K216" s="156">
        <f t="shared" si="72"/>
        <v>309.24108908934591</v>
      </c>
      <c r="L216" s="156">
        <f t="shared" si="72"/>
        <v>331.48364595746727</v>
      </c>
      <c r="M216" s="156">
        <f t="shared" si="72"/>
        <v>331.25052085605552</v>
      </c>
      <c r="N216" s="156">
        <f t="shared" si="72"/>
        <v>331.14477477007375</v>
      </c>
      <c r="O216" s="156">
        <f t="shared" si="72"/>
        <v>331.0185820204677</v>
      </c>
      <c r="P216" s="156">
        <f t="shared" si="72"/>
        <v>328.88422829288839</v>
      </c>
      <c r="Q216" s="156">
        <f t="shared" si="72"/>
        <v>355.36428181210414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28.890561773237721</v>
      </c>
      <c r="C219" s="184">
        <f>C165/RES_summary!C$19</f>
        <v>27.717957882666422</v>
      </c>
      <c r="D219" s="184">
        <f>D165/RES_summary!D$19</f>
        <v>28.58553065048693</v>
      </c>
      <c r="E219" s="184">
        <f>E165/RES_summary!E$19</f>
        <v>33.562914181024176</v>
      </c>
      <c r="F219" s="184">
        <f>F165/RES_summary!F$19</f>
        <v>30.636209004479749</v>
      </c>
      <c r="G219" s="184">
        <f>G165/RES_summary!G$19</f>
        <v>30.228555516079677</v>
      </c>
      <c r="H219" s="184">
        <f>H165/RES_summary!H$19</f>
        <v>33.032214107404762</v>
      </c>
      <c r="I219" s="184">
        <f>I165/RES_summary!I$19</f>
        <v>32.653439867451588</v>
      </c>
      <c r="J219" s="184">
        <f>J165/RES_summary!J$19</f>
        <v>31.345190698977962</v>
      </c>
      <c r="K219" s="184">
        <f>K165/RES_summary!K$19</f>
        <v>22.88366910550139</v>
      </c>
      <c r="L219" s="184">
        <f>L165/RES_summary!L$19</f>
        <v>26.908022984261489</v>
      </c>
      <c r="M219" s="184">
        <f>M165/RES_summary!M$19</f>
        <v>25.823427157947179</v>
      </c>
      <c r="N219" s="184">
        <f>N165/RES_summary!N$19</f>
        <v>27.404866810546409</v>
      </c>
      <c r="O219" s="184">
        <f>O165/RES_summary!O$19</f>
        <v>25.878761634171717</v>
      </c>
      <c r="P219" s="184">
        <f>P165/RES_summary!P$19</f>
        <v>25.535128318304015</v>
      </c>
      <c r="Q219" s="184">
        <f>Q165/RES_summary!Q$19</f>
        <v>29.928528417981568</v>
      </c>
    </row>
    <row r="220" spans="1:17" ht="12" customHeight="1" x14ac:dyDescent="0.25">
      <c r="A220" s="158" t="s">
        <v>65</v>
      </c>
      <c r="B220" s="178">
        <f>B166/RES_summary!B$19</f>
        <v>10.652226674187537</v>
      </c>
      <c r="C220" s="178">
        <f>C166/RES_summary!C$19</f>
        <v>7.5001758872788384</v>
      </c>
      <c r="D220" s="178">
        <f>D166/RES_summary!D$19</f>
        <v>9.5203241354017063</v>
      </c>
      <c r="E220" s="178">
        <f>E166/RES_summary!E$19</f>
        <v>14.654150237100044</v>
      </c>
      <c r="F220" s="178">
        <f>F166/RES_summary!F$19</f>
        <v>10.874973718336152</v>
      </c>
      <c r="G220" s="178">
        <f>G166/RES_summary!G$19</f>
        <v>10.288203494669233</v>
      </c>
      <c r="H220" s="178">
        <f>H166/RES_summary!H$19</f>
        <v>12.762800788030393</v>
      </c>
      <c r="I220" s="178">
        <f>I166/RES_summary!I$19</f>
        <v>12.095633739278663</v>
      </c>
      <c r="J220" s="178">
        <f>J166/RES_summary!J$19</f>
        <v>9.8929086142565836</v>
      </c>
      <c r="K220" s="178">
        <f>K166/RES_summary!K$19</f>
        <v>3.5195514511959853</v>
      </c>
      <c r="L220" s="178">
        <f>L166/RES_summary!L$19</f>
        <v>6.462620744406812</v>
      </c>
      <c r="M220" s="178">
        <f>M166/RES_summary!M$19</f>
        <v>5.7563679617552044</v>
      </c>
      <c r="N220" s="178">
        <f>N166/RES_summary!N$19</f>
        <v>7.3370356675042716</v>
      </c>
      <c r="O220" s="178">
        <f>O166/RES_summary!O$19</f>
        <v>6.0670120792233302</v>
      </c>
      <c r="P220" s="178">
        <f>P166/RES_summary!P$19</f>
        <v>6.1364834551883582</v>
      </c>
      <c r="Q220" s="178">
        <f>Q166/RES_summary!Q$19</f>
        <v>9.3547437041075234</v>
      </c>
    </row>
    <row r="221" spans="1:17" ht="12" customHeight="1" x14ac:dyDescent="0.25">
      <c r="A221" s="23" t="s">
        <v>60</v>
      </c>
      <c r="B221" s="176">
        <f>B167/RES_summary!B$19</f>
        <v>10.652226674187537</v>
      </c>
      <c r="C221" s="176">
        <f>C167/RES_summary!C$19</f>
        <v>7.5001758872788384</v>
      </c>
      <c r="D221" s="176">
        <f>D167/RES_summary!D$19</f>
        <v>9.5203241354017063</v>
      </c>
      <c r="E221" s="176">
        <f>E167/RES_summary!E$19</f>
        <v>14.654150237100044</v>
      </c>
      <c r="F221" s="176">
        <f>F167/RES_summary!F$19</f>
        <v>10.874973718336152</v>
      </c>
      <c r="G221" s="176">
        <f>G167/RES_summary!G$19</f>
        <v>10.288203494669233</v>
      </c>
      <c r="H221" s="176">
        <f>H167/RES_summary!H$19</f>
        <v>12.762800788030393</v>
      </c>
      <c r="I221" s="176">
        <f>I167/RES_summary!I$19</f>
        <v>12.095633739278663</v>
      </c>
      <c r="J221" s="176">
        <f>J167/RES_summary!J$19</f>
        <v>9.8929086142565836</v>
      </c>
      <c r="K221" s="176">
        <f>K167/RES_summary!K$19</f>
        <v>3.5195514511959853</v>
      </c>
      <c r="L221" s="176">
        <f>L167/RES_summary!L$19</f>
        <v>6.462620744406812</v>
      </c>
      <c r="M221" s="176">
        <f>M167/RES_summary!M$19</f>
        <v>5.7563679617552044</v>
      </c>
      <c r="N221" s="176">
        <f>N167/RES_summary!N$19</f>
        <v>7.3370356675042716</v>
      </c>
      <c r="O221" s="176">
        <f>O167/RES_summary!O$19</f>
        <v>6.0670120792233302</v>
      </c>
      <c r="P221" s="176">
        <f>P167/RES_summary!P$19</f>
        <v>6.1364834551883582</v>
      </c>
      <c r="Q221" s="176">
        <f>Q167/RES_summary!Q$19</f>
        <v>9.3547437041075234</v>
      </c>
    </row>
    <row r="222" spans="1:17" ht="12" customHeight="1" x14ac:dyDescent="0.25">
      <c r="A222" s="158" t="s">
        <v>112</v>
      </c>
      <c r="B222" s="178">
        <f>B168/RES_summary!B$19</f>
        <v>2.2404207130178779</v>
      </c>
      <c r="C222" s="178">
        <f>C168/RES_summary!C$19</f>
        <v>2.122597648191789</v>
      </c>
      <c r="D222" s="178">
        <f>D168/RES_summary!D$19</f>
        <v>2.1240822494561304</v>
      </c>
      <c r="E222" s="178">
        <f>E168/RES_summary!E$19</f>
        <v>1.9823575535096822</v>
      </c>
      <c r="F222" s="178">
        <f>F168/RES_summary!F$19</f>
        <v>1.9870321069312398</v>
      </c>
      <c r="G222" s="178">
        <f>G168/RES_summary!G$19</f>
        <v>1.9784024697634413</v>
      </c>
      <c r="H222" s="178">
        <f>H168/RES_summary!H$19</f>
        <v>1.9977513870103136</v>
      </c>
      <c r="I222" s="178">
        <f>I168/RES_summary!I$19</f>
        <v>1.9038866278712405</v>
      </c>
      <c r="J222" s="178">
        <f>J168/RES_summary!J$19</f>
        <v>1.8219505000548202</v>
      </c>
      <c r="K222" s="178">
        <f>K168/RES_summary!K$19</f>
        <v>2.0249018367223544</v>
      </c>
      <c r="L222" s="178">
        <f>L168/RES_summary!L$19</f>
        <v>2.0847627249921175</v>
      </c>
      <c r="M222" s="178">
        <f>M168/RES_summary!M$19</f>
        <v>2.1677897672324526</v>
      </c>
      <c r="N222" s="178">
        <f>N168/RES_summary!N$19</f>
        <v>2.2082020487911445</v>
      </c>
      <c r="O222" s="178">
        <f>O168/RES_summary!O$19</f>
        <v>2.2306241829596987</v>
      </c>
      <c r="P222" s="178">
        <f>P168/RES_summary!P$19</f>
        <v>2.1435855319327044</v>
      </c>
      <c r="Q222" s="178">
        <f>Q168/RES_summary!Q$19</f>
        <v>2.1554528806806905</v>
      </c>
    </row>
    <row r="223" spans="1:17" ht="12" customHeight="1" x14ac:dyDescent="0.25">
      <c r="A223" s="23" t="s">
        <v>60</v>
      </c>
      <c r="B223" s="177">
        <f>B169/RES_summary!B$19</f>
        <v>2.2404207130178779</v>
      </c>
      <c r="C223" s="177">
        <f>C169/RES_summary!C$19</f>
        <v>2.122597648191789</v>
      </c>
      <c r="D223" s="177">
        <f>D169/RES_summary!D$19</f>
        <v>2.1240822494561304</v>
      </c>
      <c r="E223" s="177">
        <f>E169/RES_summary!E$19</f>
        <v>1.9823575535096822</v>
      </c>
      <c r="F223" s="177">
        <f>F169/RES_summary!F$19</f>
        <v>1.9870321069312398</v>
      </c>
      <c r="G223" s="177">
        <f>G169/RES_summary!G$19</f>
        <v>1.9784024697634413</v>
      </c>
      <c r="H223" s="177">
        <f>H169/RES_summary!H$19</f>
        <v>1.9977513870103136</v>
      </c>
      <c r="I223" s="177">
        <f>I169/RES_summary!I$19</f>
        <v>1.9038866278712405</v>
      </c>
      <c r="J223" s="177">
        <f>J169/RES_summary!J$19</f>
        <v>1.8219505000548202</v>
      </c>
      <c r="K223" s="177">
        <f>K169/RES_summary!K$19</f>
        <v>2.0249018367223544</v>
      </c>
      <c r="L223" s="177">
        <f>L169/RES_summary!L$19</f>
        <v>2.0847627249921175</v>
      </c>
      <c r="M223" s="177">
        <f>M169/RES_summary!M$19</f>
        <v>2.1677897672324526</v>
      </c>
      <c r="N223" s="177">
        <f>N169/RES_summary!N$19</f>
        <v>2.2082020487911445</v>
      </c>
      <c r="O223" s="177">
        <f>O169/RES_summary!O$19</f>
        <v>2.2306241829596987</v>
      </c>
      <c r="P223" s="177">
        <f>P169/RES_summary!P$19</f>
        <v>2.1435855319327044</v>
      </c>
      <c r="Q223" s="177">
        <f>Q169/RES_summary!Q$19</f>
        <v>2.1554528806806905</v>
      </c>
    </row>
    <row r="224" spans="1:17" ht="12" customHeight="1" x14ac:dyDescent="0.25">
      <c r="A224" s="158" t="s">
        <v>63</v>
      </c>
      <c r="B224" s="178">
        <f>B170/RES_summary!B$19</f>
        <v>10.235545071968126</v>
      </c>
      <c r="C224" s="178">
        <f>C170/RES_summary!C$19</f>
        <v>10.940665679825152</v>
      </c>
      <c r="D224" s="178">
        <f>D170/RES_summary!D$19</f>
        <v>10.33854212712659</v>
      </c>
      <c r="E224" s="178">
        <f>E170/RES_summary!E$19</f>
        <v>10.585933790226921</v>
      </c>
      <c r="F224" s="178">
        <f>F170/RES_summary!F$19</f>
        <v>10.373736574401072</v>
      </c>
      <c r="G224" s="178">
        <f>G170/RES_summary!G$19</f>
        <v>10.610195480777667</v>
      </c>
      <c r="H224" s="178">
        <f>H170/RES_summary!H$19</f>
        <v>10.549768894054091</v>
      </c>
      <c r="I224" s="178">
        <f>I170/RES_summary!I$19</f>
        <v>10.636622033838487</v>
      </c>
      <c r="J224" s="178">
        <f>J170/RES_summary!J$19</f>
        <v>10.811377276098554</v>
      </c>
      <c r="K224" s="178">
        <f>K170/RES_summary!K$19</f>
        <v>8.5453219564550906</v>
      </c>
      <c r="L224" s="178">
        <f>L170/RES_summary!L$19</f>
        <v>9.6031621244325649</v>
      </c>
      <c r="M224" s="178">
        <f>M170/RES_summary!M$19</f>
        <v>9.4608654477356797</v>
      </c>
      <c r="N224" s="178">
        <f>N170/RES_summary!N$19</f>
        <v>9.4776710572422633</v>
      </c>
      <c r="O224" s="178">
        <f>O170/RES_summary!O$19</f>
        <v>9.5139142680604394</v>
      </c>
      <c r="P224" s="178">
        <f>P170/RES_summary!P$19</f>
        <v>9.4942993041998314</v>
      </c>
      <c r="Q224" s="178">
        <f>Q170/RES_summary!Q$19</f>
        <v>10.092595548782894</v>
      </c>
    </row>
    <row r="225" spans="1:17" ht="12" customHeight="1" x14ac:dyDescent="0.25">
      <c r="A225" s="167" t="s">
        <v>144</v>
      </c>
      <c r="B225" s="183">
        <f>B171/RES_summary!B$19</f>
        <v>12.847024024223908</v>
      </c>
      <c r="C225" s="183">
        <f>C171/RES_summary!C$19</f>
        <v>13.388755325352275</v>
      </c>
      <c r="D225" s="183">
        <f>D171/RES_summary!D$19</f>
        <v>13.097001634780703</v>
      </c>
      <c r="E225" s="183">
        <f>E171/RES_summary!E$19</f>
        <v>12.938618648926942</v>
      </c>
      <c r="F225" s="183">
        <f>F171/RES_summary!F$19</f>
        <v>13.136896904269953</v>
      </c>
      <c r="G225" s="183">
        <f>G171/RES_summary!G$19</f>
        <v>0</v>
      </c>
      <c r="H225" s="183">
        <f>H171/RES_summary!H$19</f>
        <v>0</v>
      </c>
      <c r="I225" s="183">
        <f>I171/RES_summary!I$19</f>
        <v>0</v>
      </c>
      <c r="J225" s="183">
        <f>J171/RES_summary!J$19</f>
        <v>0</v>
      </c>
      <c r="K225" s="183">
        <f>K171/RES_summary!K$19</f>
        <v>0</v>
      </c>
      <c r="L225" s="183">
        <f>L171/RES_summary!L$19</f>
        <v>0</v>
      </c>
      <c r="M225" s="183">
        <f>M171/RES_summary!M$19</f>
        <v>0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5.7273017971335856</v>
      </c>
      <c r="E226" s="183">
        <f>E172/RES_summary!E$19</f>
        <v>5.6961576279788115</v>
      </c>
      <c r="F226" s="183">
        <f>F172/RES_summary!F$19</f>
        <v>5.8261880670382977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0.26194003269570787</v>
      </c>
      <c r="E227" s="182">
        <f>E173/RES_summary!E$19</f>
        <v>0.2587723729785551</v>
      </c>
      <c r="F227" s="182">
        <f>F173/RES_summary!F$19</f>
        <v>0.26273793808542056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5.465361764437878</v>
      </c>
      <c r="E228" s="181">
        <f>E174/RES_summary!E$19</f>
        <v>5.4373852550002564</v>
      </c>
      <c r="F228" s="181">
        <f>F174/RES_summary!F$19</f>
        <v>5.5634501289528773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10.149736275146516</v>
      </c>
      <c r="C229" s="180">
        <f>C175/RES_summary!C$19</f>
        <v>10.735068089685781</v>
      </c>
      <c r="D229" s="180">
        <f>D175/RES_summary!D$19</f>
        <v>10.319217813299211</v>
      </c>
      <c r="E229" s="180">
        <f>E175/RES_summary!E$19</f>
        <v>10.719292682182417</v>
      </c>
      <c r="F229" s="180">
        <f>F175/RES_summary!F$19</f>
        <v>10.54955695733878</v>
      </c>
      <c r="G229" s="180">
        <f>G175/RES_summary!G$19</f>
        <v>10.905098044816777</v>
      </c>
      <c r="H229" s="180">
        <f>H175/RES_summary!H$19</f>
        <v>10.883197317314515</v>
      </c>
      <c r="I229" s="180">
        <f>I175/RES_summary!I$19</f>
        <v>11.075500366787535</v>
      </c>
      <c r="J229" s="180">
        <f>J175/RES_summary!J$19</f>
        <v>11.295217320968179</v>
      </c>
      <c r="K229" s="180">
        <f>K175/RES_summary!K$19</f>
        <v>8.9897654742490776</v>
      </c>
      <c r="L229" s="180">
        <f>L175/RES_summary!L$19</f>
        <v>11.442875067495802</v>
      </c>
      <c r="M229" s="180">
        <f>M175/RES_summary!M$19</f>
        <v>11.242508261055132</v>
      </c>
      <c r="N229" s="180">
        <f>N175/RES_summary!N$19</f>
        <v>11.261748735063877</v>
      </c>
      <c r="O229" s="180">
        <f>O175/RES_summary!O$19</f>
        <v>11.168676928641226</v>
      </c>
      <c r="P229" s="180">
        <f>P175/RES_summary!P$19</f>
        <v>11.110646566825912</v>
      </c>
      <c r="Q229" s="180">
        <f>Q175/RES_summary!Q$19</f>
        <v>11.71256562749674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5.6717461207038653</v>
      </c>
      <c r="E230" s="179">
        <f>E176/RES_summary!E$19</f>
        <v>5.6517711086439055</v>
      </c>
      <c r="F230" s="179">
        <f>F176/RES_summary!F$19</f>
        <v>5.7744412680996424</v>
      </c>
      <c r="G230" s="179">
        <f>G176/RES_summary!G$19</f>
        <v>6.099079895112804</v>
      </c>
      <c r="H230" s="179">
        <f>H176/RES_summary!H$19</f>
        <v>6.0759059070226566</v>
      </c>
      <c r="I230" s="179">
        <f>I176/RES_summary!I$19</f>
        <v>6.1794512372057442</v>
      </c>
      <c r="J230" s="179">
        <f>J176/RES_summary!J$19</f>
        <v>6.3007025138453789</v>
      </c>
      <c r="K230" s="179">
        <f>K176/RES_summary!K$19</f>
        <v>5.1560026888686412</v>
      </c>
      <c r="L230" s="179">
        <f>L176/RES_summary!L$19</f>
        <v>6.5218325703861044</v>
      </c>
      <c r="M230" s="179">
        <f>M176/RES_summary!M$19</f>
        <v>6.5718867836885648</v>
      </c>
      <c r="N230" s="179">
        <f>N176/RES_summary!N$19</f>
        <v>6.6052342339575114</v>
      </c>
      <c r="O230" s="179">
        <f>O176/RES_summary!O$19</f>
        <v>6.784801889465335</v>
      </c>
      <c r="P230" s="179">
        <f>P176/RES_summary!P$19</f>
        <v>6.8226171733327439</v>
      </c>
      <c r="Q230" s="179">
        <f>Q176/RES_summary!Q$19</f>
        <v>7.3354876989384357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0.20638435626599044</v>
      </c>
      <c r="E231" s="177">
        <f>E177/RES_summary!E$19</f>
        <v>0.21438585364364871</v>
      </c>
      <c r="F231" s="177">
        <f>F177/RES_summary!F$19</f>
        <v>0.21099113914676307</v>
      </c>
      <c r="G231" s="177">
        <f>G177/RES_summary!G$19</f>
        <v>0.21810196089633327</v>
      </c>
      <c r="H231" s="177">
        <f>H177/RES_summary!H$19</f>
        <v>0.21766394634630937</v>
      </c>
      <c r="I231" s="177">
        <f>I177/RES_summary!I$19</f>
        <v>0.22151000733574869</v>
      </c>
      <c r="J231" s="177">
        <f>J177/RES_summary!J$19</f>
        <v>0.2259043464193507</v>
      </c>
      <c r="K231" s="177">
        <f>K177/RES_summary!K$19</f>
        <v>0.17979530948497771</v>
      </c>
      <c r="L231" s="177">
        <f>L177/RES_summary!L$19</f>
        <v>0.22885750134991331</v>
      </c>
      <c r="M231" s="177">
        <f>M177/RES_summary!M$19</f>
        <v>0.22485016522109963</v>
      </c>
      <c r="N231" s="177">
        <f>N177/RES_summary!N$19</f>
        <v>0.22523497470127646</v>
      </c>
      <c r="O231" s="177">
        <f>O177/RES_summary!O$19</f>
        <v>0.30155427707331184</v>
      </c>
      <c r="P231" s="177">
        <f>P177/RES_summary!P$19</f>
        <v>0.29998745730429804</v>
      </c>
      <c r="Q231" s="177">
        <f>Q177/RES_summary!Q$19</f>
        <v>0.7847418970422807</v>
      </c>
    </row>
    <row r="232" spans="1:17" ht="12" customHeight="1" x14ac:dyDescent="0.25">
      <c r="A232" s="159" t="s">
        <v>59</v>
      </c>
      <c r="B232" s="176">
        <f>B178/RES_summary!B$19</f>
        <v>0</v>
      </c>
      <c r="C232" s="176">
        <f>C178/RES_summary!C$19</f>
        <v>0</v>
      </c>
      <c r="D232" s="176">
        <f>D178/RES_summary!D$19</f>
        <v>5.4653617644378745</v>
      </c>
      <c r="E232" s="176">
        <f>E178/RES_summary!E$19</f>
        <v>5.4373852550002573</v>
      </c>
      <c r="F232" s="176">
        <f>F178/RES_summary!F$19</f>
        <v>5.5634501289528799</v>
      </c>
      <c r="G232" s="176">
        <f>G178/RES_summary!G$19</f>
        <v>5.8809779342164701</v>
      </c>
      <c r="H232" s="176">
        <f>H178/RES_summary!H$19</f>
        <v>5.8582419606763478</v>
      </c>
      <c r="I232" s="176">
        <f>I178/RES_summary!I$19</f>
        <v>5.9579412298699967</v>
      </c>
      <c r="J232" s="176">
        <f>J178/RES_summary!J$19</f>
        <v>6.0747981674260281</v>
      </c>
      <c r="K232" s="176">
        <f>K178/RES_summary!K$19</f>
        <v>4.9762073793836645</v>
      </c>
      <c r="L232" s="176">
        <f>L178/RES_summary!L$19</f>
        <v>6.2929750690361903</v>
      </c>
      <c r="M232" s="176">
        <f>M178/RES_summary!M$19</f>
        <v>6.3470366184674631</v>
      </c>
      <c r="N232" s="176">
        <f>N178/RES_summary!N$19</f>
        <v>6.3799992592562349</v>
      </c>
      <c r="O232" s="176">
        <f>O178/RES_summary!O$19</f>
        <v>6.4832476123920237</v>
      </c>
      <c r="P232" s="176">
        <f>P178/RES_summary!P$19</f>
        <v>6.5226297160284465</v>
      </c>
      <c r="Q232" s="176">
        <f>Q178/RES_summary!Q$19</f>
        <v>6.5507458018961549</v>
      </c>
    </row>
    <row r="233" spans="1:17" ht="12" customHeight="1" x14ac:dyDescent="0.25">
      <c r="A233" s="158" t="s">
        <v>62</v>
      </c>
      <c r="B233" s="178">
        <f>B179/RES_summary!B$19</f>
        <v>5.762369314064177</v>
      </c>
      <c r="C233" s="178">
        <f>C179/RES_summary!C$19</f>
        <v>7.1545186673706436</v>
      </c>
      <c r="D233" s="178">
        <f>D179/RES_summary!D$19</f>
        <v>6.6025821385025019</v>
      </c>
      <c r="E233" s="178">
        <f>E179/RES_summary!E$19</f>
        <v>6.3404726001875265</v>
      </c>
      <c r="F233" s="178">
        <f>F179/RES_summary!F$19</f>
        <v>7.4004666048112853</v>
      </c>
      <c r="G233" s="178">
        <f>G179/RES_summary!G$19</f>
        <v>7.3517540708693314</v>
      </c>
      <c r="H233" s="178">
        <f>H179/RES_summary!H$19</f>
        <v>7.7218930383099647</v>
      </c>
      <c r="I233" s="178">
        <f>I179/RES_summary!I$19</f>
        <v>8.017297466463198</v>
      </c>
      <c r="J233" s="178">
        <f>J179/RES_summary!J$19</f>
        <v>8.8189543085680064</v>
      </c>
      <c r="K233" s="178">
        <f>K179/RES_summary!K$19</f>
        <v>8.7938938611279607</v>
      </c>
      <c r="L233" s="178">
        <f>L179/RES_summary!L$19</f>
        <v>8.7574773904299974</v>
      </c>
      <c r="M233" s="178">
        <f>M179/RES_summary!M$19</f>
        <v>8.4384039812238392</v>
      </c>
      <c r="N233" s="178">
        <f>N179/RES_summary!N$19</f>
        <v>8.3819580370087294</v>
      </c>
      <c r="O233" s="178">
        <f>O179/RES_summary!O$19</f>
        <v>8.0672111039282459</v>
      </c>
      <c r="P233" s="178">
        <f>P179/RES_summary!P$19</f>
        <v>7.7607600269831183</v>
      </c>
      <c r="Q233" s="178">
        <f>Q179/RES_summary!Q$19</f>
        <v>8.3257362844104588</v>
      </c>
    </row>
    <row r="234" spans="1:17" ht="12" customHeight="1" x14ac:dyDescent="0.25">
      <c r="A234" s="23" t="s">
        <v>57</v>
      </c>
      <c r="B234" s="177">
        <f>B180/RES_summary!B$19</f>
        <v>10.613491878740618</v>
      </c>
      <c r="C234" s="177">
        <f>C180/RES_summary!C$19</f>
        <v>10.469856837241037</v>
      </c>
      <c r="D234" s="177">
        <f>D180/RES_summary!D$19</f>
        <v>11.036126692178714</v>
      </c>
      <c r="E234" s="177">
        <f>E180/RES_summary!E$19</f>
        <v>10.234146611700435</v>
      </c>
      <c r="F234" s="177">
        <f>F180/RES_summary!F$19</f>
        <v>11.796010311617573</v>
      </c>
      <c r="G234" s="177">
        <f>G180/RES_summary!G$19</f>
        <v>11.677324086131005</v>
      </c>
      <c r="H234" s="177">
        <f>H180/RES_summary!H$19</f>
        <v>11.848804151769137</v>
      </c>
      <c r="I234" s="177">
        <f>I180/RES_summary!I$19</f>
        <v>11.385728501546984</v>
      </c>
      <c r="J234" s="177">
        <f>J180/RES_summary!J$19</f>
        <v>11.372811634476999</v>
      </c>
      <c r="K234" s="177">
        <f>K180/RES_summary!K$19</f>
        <v>11.198580819792502</v>
      </c>
      <c r="L234" s="177">
        <f>L180/RES_summary!L$19</f>
        <v>11.973648716253608</v>
      </c>
      <c r="M234" s="177">
        <f>M180/RES_summary!M$19</f>
        <v>11.938125870206637</v>
      </c>
      <c r="N234" s="177">
        <f>N180/RES_summary!N$19</f>
        <v>11.901898725673449</v>
      </c>
      <c r="O234" s="177">
        <f>O180/RES_summary!O$19</f>
        <v>11.862265187269319</v>
      </c>
      <c r="P234" s="177">
        <f>P180/RES_summary!P$19</f>
        <v>11.747378321102154</v>
      </c>
      <c r="Q234" s="177">
        <f>Q180/RES_summary!Q$19</f>
        <v>12.647688640116694</v>
      </c>
    </row>
    <row r="235" spans="1:17" ht="12" customHeight="1" x14ac:dyDescent="0.25">
      <c r="A235" s="29" t="s">
        <v>140</v>
      </c>
      <c r="B235" s="176">
        <f>B181/RES_summary!B$19</f>
        <v>5.4445194537979624</v>
      </c>
      <c r="C235" s="176">
        <f>C181/RES_summary!C$19</f>
        <v>5.4749075010775083</v>
      </c>
      <c r="D235" s="176">
        <f>D181/RES_summary!D$19</f>
        <v>5.6956702629310421</v>
      </c>
      <c r="E235" s="176">
        <f>E181/RES_summary!E$19</f>
        <v>5.5685126045201301</v>
      </c>
      <c r="F235" s="176">
        <f>F181/RES_summary!F$19</f>
        <v>6.2430189732590309</v>
      </c>
      <c r="G235" s="176">
        <f>G181/RES_summary!G$19</f>
        <v>6.1161028546185481</v>
      </c>
      <c r="H235" s="176">
        <f>H181/RES_summary!H$19</f>
        <v>6.2919246107358253</v>
      </c>
      <c r="I235" s="176">
        <f>I181/RES_summary!I$19</f>
        <v>6.1123451615882702</v>
      </c>
      <c r="J235" s="176">
        <f>J181/RES_summary!J$19</f>
        <v>6.1748336267431059</v>
      </c>
      <c r="K235" s="176">
        <f>K181/RES_summary!K$19</f>
        <v>5.9559233400847251</v>
      </c>
      <c r="L235" s="176">
        <f>L181/RES_summary!L$19</f>
        <v>6.4997816867336375</v>
      </c>
      <c r="M235" s="176">
        <f>M181/RES_summary!M$19</f>
        <v>6.4495457921648507</v>
      </c>
      <c r="N235" s="176">
        <f>N181/RES_summary!N$19</f>
        <v>6.518827605461512</v>
      </c>
      <c r="O235" s="176">
        <f>O181/RES_summary!O$19</f>
        <v>6.4078477323534582</v>
      </c>
      <c r="P235" s="176">
        <f>P181/RES_summary!P$19</f>
        <v>6.3925445760598958</v>
      </c>
      <c r="Q235" s="176">
        <f>Q181/RES_summary!Q$19</f>
        <v>7.0476969419566684</v>
      </c>
    </row>
    <row r="237" spans="1:17" ht="12" customHeight="1" x14ac:dyDescent="0.25">
      <c r="A237" s="152" t="s">
        <v>71</v>
      </c>
      <c r="B237" s="184">
        <f>B183/RES_summary!B$19</f>
        <v>19.229832622081894</v>
      </c>
      <c r="C237" s="184">
        <f>C183/RES_summary!C$19</f>
        <v>17.839153632905756</v>
      </c>
      <c r="D237" s="184">
        <f>D183/RES_summary!D$19</f>
        <v>19.320305672225917</v>
      </c>
      <c r="E237" s="184">
        <f>E183/RES_summary!E$19</f>
        <v>22.630246412573946</v>
      </c>
      <c r="F237" s="184">
        <f>F183/RES_summary!F$19</f>
        <v>21.196047774176623</v>
      </c>
      <c r="G237" s="184">
        <f>G183/RES_summary!G$19</f>
        <v>21.289723304196922</v>
      </c>
      <c r="H237" s="184">
        <f>H183/RES_summary!H$19</f>
        <v>23.53756265946231</v>
      </c>
      <c r="I237" s="184">
        <f>I183/RES_summary!I$19</f>
        <v>23.285313685718577</v>
      </c>
      <c r="J237" s="184">
        <f>J183/RES_summary!J$19</f>
        <v>22.22353883922526</v>
      </c>
      <c r="K237" s="184">
        <f>K183/RES_summary!K$19</f>
        <v>17.247754266264</v>
      </c>
      <c r="L237" s="184">
        <f>L183/RES_summary!L$19</f>
        <v>21.409559302669422</v>
      </c>
      <c r="M237" s="184">
        <f>M183/RES_summary!M$19</f>
        <v>21.414207350377396</v>
      </c>
      <c r="N237" s="184">
        <f>N183/RES_summary!N$19</f>
        <v>22.919083598472756</v>
      </c>
      <c r="O237" s="184">
        <f>O183/RES_summary!O$19</f>
        <v>22.279821463814422</v>
      </c>
      <c r="P237" s="184">
        <f>P183/RES_summary!P$19</f>
        <v>22.512723199743103</v>
      </c>
      <c r="Q237" s="184">
        <f>Q183/RES_summary!Q$19</f>
        <v>25.947474448076825</v>
      </c>
    </row>
    <row r="238" spans="1:17" ht="12" customHeight="1" x14ac:dyDescent="0.25">
      <c r="A238" s="158" t="s">
        <v>65</v>
      </c>
      <c r="B238" s="178">
        <f>B184/RES_summary!B$19</f>
        <v>6.3402253187809654</v>
      </c>
      <c r="C238" s="178">
        <f>C184/RES_summary!C$19</f>
        <v>4.5199363655074389</v>
      </c>
      <c r="D238" s="178">
        <f>D184/RES_summary!D$19</f>
        <v>5.8005966388088011</v>
      </c>
      <c r="E238" s="178">
        <f>E184/RES_summary!E$19</f>
        <v>9.0866620033350429</v>
      </c>
      <c r="F238" s="178">
        <f>F184/RES_summary!F$19</f>
        <v>6.8460704953243345</v>
      </c>
      <c r="G238" s="178">
        <f>G184/RES_summary!G$19</f>
        <v>6.5467518136681404</v>
      </c>
      <c r="H238" s="178">
        <f>H184/RES_summary!H$19</f>
        <v>8.2699834270527965</v>
      </c>
      <c r="I238" s="178">
        <f>I184/RES_summary!I$19</f>
        <v>7.9583983424646476</v>
      </c>
      <c r="J238" s="178">
        <f>J184/RES_summary!J$19</f>
        <v>6.5666502655447951</v>
      </c>
      <c r="K238" s="178">
        <f>K184/RES_summary!K$19</f>
        <v>2.3540008179913525</v>
      </c>
      <c r="L238" s="178">
        <f>L184/RES_summary!L$19</f>
        <v>4.365576255100633</v>
      </c>
      <c r="M238" s="178">
        <f>M184/RES_summary!M$19</f>
        <v>3.9205449431153361</v>
      </c>
      <c r="N238" s="178">
        <f>N184/RES_summary!N$19</f>
        <v>5.0710554915039419</v>
      </c>
      <c r="O238" s="178">
        <f>O184/RES_summary!O$19</f>
        <v>4.2698576978830571</v>
      </c>
      <c r="P238" s="178">
        <f>P184/RES_summary!P$19</f>
        <v>4.33875915114979</v>
      </c>
      <c r="Q238" s="178">
        <f>Q184/RES_summary!Q$19</f>
        <v>6.6317459365858245</v>
      </c>
    </row>
    <row r="239" spans="1:17" ht="12" customHeight="1" x14ac:dyDescent="0.25">
      <c r="A239" s="23" t="s">
        <v>60</v>
      </c>
      <c r="B239" s="176">
        <f>B185/RES_summary!B$19</f>
        <v>6.3402253187809654</v>
      </c>
      <c r="C239" s="176">
        <f>C185/RES_summary!C$19</f>
        <v>4.5199363655074389</v>
      </c>
      <c r="D239" s="176">
        <f>D185/RES_summary!D$19</f>
        <v>5.8005966388088011</v>
      </c>
      <c r="E239" s="176">
        <f>E185/RES_summary!E$19</f>
        <v>9.0866620033350429</v>
      </c>
      <c r="F239" s="176">
        <f>F185/RES_summary!F$19</f>
        <v>6.8460704953243345</v>
      </c>
      <c r="G239" s="176">
        <f>G185/RES_summary!G$19</f>
        <v>6.5467518136681404</v>
      </c>
      <c r="H239" s="176">
        <f>H185/RES_summary!H$19</f>
        <v>8.2699834270527965</v>
      </c>
      <c r="I239" s="176">
        <f>I185/RES_summary!I$19</f>
        <v>7.9583983424646476</v>
      </c>
      <c r="J239" s="176">
        <f>J185/RES_summary!J$19</f>
        <v>6.5666502655447951</v>
      </c>
      <c r="K239" s="176">
        <f>K185/RES_summary!K$19</f>
        <v>2.3540008179913525</v>
      </c>
      <c r="L239" s="176">
        <f>L185/RES_summary!L$19</f>
        <v>4.365576255100633</v>
      </c>
      <c r="M239" s="176">
        <f>M185/RES_summary!M$19</f>
        <v>3.9205449431153361</v>
      </c>
      <c r="N239" s="176">
        <f>N185/RES_summary!N$19</f>
        <v>5.0710554915039419</v>
      </c>
      <c r="O239" s="176">
        <f>O185/RES_summary!O$19</f>
        <v>4.2698576978830571</v>
      </c>
      <c r="P239" s="176">
        <f>P185/RES_summary!P$19</f>
        <v>4.33875915114979</v>
      </c>
      <c r="Q239" s="176">
        <f>Q185/RES_summary!Q$19</f>
        <v>6.6317459365858245</v>
      </c>
    </row>
    <row r="240" spans="1:17" ht="12" customHeight="1" x14ac:dyDescent="0.25">
      <c r="A240" s="158" t="s">
        <v>112</v>
      </c>
      <c r="B240" s="178">
        <f>B186/RES_summary!B$19</f>
        <v>3.2203153715712443</v>
      </c>
      <c r="C240" s="178">
        <f>C186/RES_summary!C$19</f>
        <v>3.0969100620926673</v>
      </c>
      <c r="D240" s="178">
        <f>D186/RES_summary!D$19</f>
        <v>3.2008285352372861</v>
      </c>
      <c r="E240" s="178">
        <f>E186/RES_summary!E$19</f>
        <v>3.0154610303784795</v>
      </c>
      <c r="F240" s="178">
        <f>F186/RES_summary!F$19</f>
        <v>3.1904127469112966</v>
      </c>
      <c r="G240" s="178">
        <f>G186/RES_summary!G$19</f>
        <v>3.3334411163178141</v>
      </c>
      <c r="H240" s="178">
        <f>H186/RES_summary!H$19</f>
        <v>3.5833546592622576</v>
      </c>
      <c r="I240" s="178">
        <f>I186/RES_summary!I$19</f>
        <v>3.5434849290411909</v>
      </c>
      <c r="J240" s="178">
        <f>J186/RES_summary!J$19</f>
        <v>3.5863542193101914</v>
      </c>
      <c r="K240" s="178">
        <f>K186/RES_summary!K$19</f>
        <v>4.2749357061910711</v>
      </c>
      <c r="L240" s="178">
        <f>L186/RES_summary!L$19</f>
        <v>4.6698041058115924</v>
      </c>
      <c r="M240" s="178">
        <f>M186/RES_summary!M$19</f>
        <v>5.186678624196456</v>
      </c>
      <c r="N240" s="178">
        <f>N186/RES_summary!N$19</f>
        <v>5.4758858732269484</v>
      </c>
      <c r="O240" s="178">
        <f>O186/RES_summary!O$19</f>
        <v>5.6710108905962358</v>
      </c>
      <c r="P240" s="178">
        <f>P186/RES_summary!P$19</f>
        <v>5.8368311666603976</v>
      </c>
      <c r="Q240" s="178">
        <f>Q186/RES_summary!Q$19</f>
        <v>6.0586849664026676</v>
      </c>
    </row>
    <row r="241" spans="1:17" ht="12" customHeight="1" x14ac:dyDescent="0.25">
      <c r="A241" s="23" t="s">
        <v>60</v>
      </c>
      <c r="B241" s="177">
        <f>B187/RES_summary!B$19</f>
        <v>3.2203153715712443</v>
      </c>
      <c r="C241" s="177">
        <f>C187/RES_summary!C$19</f>
        <v>3.0969100620926673</v>
      </c>
      <c r="D241" s="177">
        <f>D187/RES_summary!D$19</f>
        <v>3.2008285352372861</v>
      </c>
      <c r="E241" s="177">
        <f>E187/RES_summary!E$19</f>
        <v>3.0154610303784795</v>
      </c>
      <c r="F241" s="177">
        <f>F187/RES_summary!F$19</f>
        <v>3.1904127469112966</v>
      </c>
      <c r="G241" s="177">
        <f>G187/RES_summary!G$19</f>
        <v>3.3334411163178141</v>
      </c>
      <c r="H241" s="177">
        <f>H187/RES_summary!H$19</f>
        <v>3.5833546592622576</v>
      </c>
      <c r="I241" s="177">
        <f>I187/RES_summary!I$19</f>
        <v>3.5434849290411909</v>
      </c>
      <c r="J241" s="177">
        <f>J187/RES_summary!J$19</f>
        <v>3.5863542193101914</v>
      </c>
      <c r="K241" s="177">
        <f>K187/RES_summary!K$19</f>
        <v>4.2749357061910711</v>
      </c>
      <c r="L241" s="177">
        <f>L187/RES_summary!L$19</f>
        <v>4.6698041058115924</v>
      </c>
      <c r="M241" s="177">
        <f>M187/RES_summary!M$19</f>
        <v>5.186678624196456</v>
      </c>
      <c r="N241" s="177">
        <f>N187/RES_summary!N$19</f>
        <v>5.4758858732269484</v>
      </c>
      <c r="O241" s="177">
        <f>O187/RES_summary!O$19</f>
        <v>5.6710108905962358</v>
      </c>
      <c r="P241" s="177">
        <f>P187/RES_summary!P$19</f>
        <v>5.8368311666603976</v>
      </c>
      <c r="Q241" s="177">
        <f>Q187/RES_summary!Q$19</f>
        <v>6.0586849664026676</v>
      </c>
    </row>
    <row r="242" spans="1:17" ht="12" customHeight="1" x14ac:dyDescent="0.25">
      <c r="A242" s="158" t="s">
        <v>63</v>
      </c>
      <c r="B242" s="178">
        <f>B188/RES_summary!B$19</f>
        <v>5.4155233762928017</v>
      </c>
      <c r="C242" s="178">
        <f>C188/RES_summary!C$19</f>
        <v>5.8301023704844175</v>
      </c>
      <c r="D242" s="178">
        <f>D188/RES_summary!D$19</f>
        <v>5.718315723430675</v>
      </c>
      <c r="E242" s="178">
        <f>E188/RES_summary!E$19</f>
        <v>6.0446002118307769</v>
      </c>
      <c r="F242" s="178">
        <f>F188/RES_summary!F$19</f>
        <v>6.0714809134912748</v>
      </c>
      <c r="G242" s="178">
        <f>G188/RES_summary!G$19</f>
        <v>6.3849332898297666</v>
      </c>
      <c r="H242" s="178">
        <f>H188/RES_summary!H$19</f>
        <v>6.4898641142721676</v>
      </c>
      <c r="I242" s="178">
        <f>I188/RES_summary!I$19</f>
        <v>6.6948714036149761</v>
      </c>
      <c r="J242" s="178">
        <f>J188/RES_summary!J$19</f>
        <v>6.9124191071094332</v>
      </c>
      <c r="K242" s="178">
        <f>K188/RES_summary!K$19</f>
        <v>5.5519578656158277</v>
      </c>
      <c r="L242" s="178">
        <f>L188/RES_summary!L$19</f>
        <v>6.9067777120163925</v>
      </c>
      <c r="M242" s="178">
        <f>M188/RES_summary!M$19</f>
        <v>6.8638117298647758</v>
      </c>
      <c r="N242" s="178">
        <f>N188/RES_summary!N$19</f>
        <v>6.8930281304178393</v>
      </c>
      <c r="O242" s="178">
        <f>O188/RES_summary!O$19</f>
        <v>6.9260281119068718</v>
      </c>
      <c r="P242" s="178">
        <f>P188/RES_summary!P$19</f>
        <v>6.9412208187780244</v>
      </c>
      <c r="Q242" s="178">
        <f>Q188/RES_summary!Q$19</f>
        <v>7.3351691563385844</v>
      </c>
    </row>
    <row r="243" spans="1:17" ht="12" customHeight="1" x14ac:dyDescent="0.25">
      <c r="A243" s="167" t="s">
        <v>144</v>
      </c>
      <c r="B243" s="183">
        <f>B189/RES_summary!B$19</f>
        <v>5.3661518645215009</v>
      </c>
      <c r="C243" s="183">
        <f>C189/RES_summary!C$19</f>
        <v>6.1165806435414929</v>
      </c>
      <c r="D243" s="183">
        <f>D189/RES_summary!D$19</f>
        <v>6.260167666981495</v>
      </c>
      <c r="E243" s="183">
        <f>E189/RES_summary!E$19</f>
        <v>6.1901162557874132</v>
      </c>
      <c r="F243" s="183">
        <f>F189/RES_summary!F$19</f>
        <v>6.2849768807792259</v>
      </c>
      <c r="G243" s="183">
        <f>G189/RES_summary!G$19</f>
        <v>0</v>
      </c>
      <c r="H243" s="183">
        <f>H189/RES_summary!H$19</f>
        <v>0</v>
      </c>
      <c r="I243" s="183">
        <f>I189/RES_summary!I$19</f>
        <v>0</v>
      </c>
      <c r="J243" s="183">
        <f>J189/RES_summary!J$19</f>
        <v>0</v>
      </c>
      <c r="K243" s="183">
        <f>K189/RES_summary!K$19</f>
        <v>0</v>
      </c>
      <c r="L243" s="183">
        <f>L189/RES_summary!L$19</f>
        <v>0</v>
      </c>
      <c r="M243" s="183">
        <f>M189/RES_summary!M$19</f>
        <v>0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5.5913642986021603</v>
      </c>
      <c r="E244" s="183">
        <f>E190/RES_summary!E$19</f>
        <v>5.5618640314264631</v>
      </c>
      <c r="F244" s="183">
        <f>F190/RES_summary!F$19</f>
        <v>5.6900243690890981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0.12600253416428087</v>
      </c>
      <c r="E245" s="182">
        <f>E191/RES_summary!E$19</f>
        <v>0.12447877642620664</v>
      </c>
      <c r="F245" s="182">
        <f>F191/RES_summary!F$19</f>
        <v>0.12657424013622187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5.4653617644378807</v>
      </c>
      <c r="E246" s="181">
        <f>E192/RES_summary!E$19</f>
        <v>5.4373852550002564</v>
      </c>
      <c r="F246" s="181">
        <f>F192/RES_summary!F$19</f>
        <v>5.5634501289528773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5.4171456409557797</v>
      </c>
      <c r="C247" s="180">
        <f>C193/RES_summary!C$19</f>
        <v>5.8060431034247166</v>
      </c>
      <c r="D247" s="180">
        <f>D193/RES_summary!D$19</f>
        <v>5.6924268298103264</v>
      </c>
      <c r="E247" s="180">
        <f>E193/RES_summary!E$19</f>
        <v>6.0598859393702131</v>
      </c>
      <c r="F247" s="180">
        <f>F193/RES_summary!F$19</f>
        <v>6.086268119135017</v>
      </c>
      <c r="G247" s="180">
        <f>G193/RES_summary!G$19</f>
        <v>6.409020874381004</v>
      </c>
      <c r="H247" s="180">
        <f>H193/RES_summary!H$19</f>
        <v>6.5268100134620939</v>
      </c>
      <c r="I247" s="180">
        <f>I193/RES_summary!I$19</f>
        <v>6.7537404839763973</v>
      </c>
      <c r="J247" s="180">
        <f>J193/RES_summary!J$19</f>
        <v>6.9870117742318882</v>
      </c>
      <c r="K247" s="180">
        <f>K193/RES_summary!K$19</f>
        <v>5.6125699070359705</v>
      </c>
      <c r="L247" s="180">
        <f>L193/RES_summary!L$19</f>
        <v>7.1861193506990118</v>
      </c>
      <c r="M247" s="180">
        <f>M193/RES_summary!M$19</f>
        <v>7.0938226779328222</v>
      </c>
      <c r="N247" s="180">
        <f>N193/RES_summary!N$19</f>
        <v>7.1220344202059342</v>
      </c>
      <c r="O247" s="180">
        <f>O193/RES_summary!O$19</f>
        <v>7.0772587389615937</v>
      </c>
      <c r="P247" s="180">
        <f>P193/RES_summary!P$19</f>
        <v>7.077860615865796</v>
      </c>
      <c r="Q247" s="180">
        <f>Q193/RES_summary!Q$19</f>
        <v>7.4991778877178019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5.5922173248873266</v>
      </c>
      <c r="E248" s="179">
        <f>E194/RES_summary!E$19</f>
        <v>5.5695465284133379</v>
      </c>
      <c r="F248" s="179">
        <f>F194/RES_summary!F$19</f>
        <v>5.6939803340665049</v>
      </c>
      <c r="G248" s="179">
        <f>G194/RES_summary!G$19</f>
        <v>6.0164662388762631</v>
      </c>
      <c r="H248" s="179">
        <f>H194/RES_summary!H$19</f>
        <v>5.9941328586938063</v>
      </c>
      <c r="I248" s="179">
        <f>I194/RES_summary!I$19</f>
        <v>6.0970074260327936</v>
      </c>
      <c r="J248" s="179">
        <f>J194/RES_summary!J$19</f>
        <v>6.2170172597301514</v>
      </c>
      <c r="K248" s="179">
        <f>K194/RES_summary!K$19</f>
        <v>5.0897313922661649</v>
      </c>
      <c r="L248" s="179">
        <f>L194/RES_summary!L$19</f>
        <v>6.4389092599331423</v>
      </c>
      <c r="M248" s="179">
        <f>M194/RES_summary!M$19</f>
        <v>6.4908431884163429</v>
      </c>
      <c r="N248" s="179">
        <f>N194/RES_summary!N$19</f>
        <v>6.5243187924060946</v>
      </c>
      <c r="O248" s="179">
        <f>O194/RES_summary!O$19</f>
        <v>6.6766114516512678</v>
      </c>
      <c r="P248" s="179">
        <f>P194/RES_summary!P$19</f>
        <v>6.7153670603155069</v>
      </c>
      <c r="Q248" s="179">
        <f>Q194/RES_summary!Q$19</f>
        <v>7.0560345188101632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0.12685556044945015</v>
      </c>
      <c r="E249" s="177">
        <f>E195/RES_summary!E$19</f>
        <v>0.13216127341308379</v>
      </c>
      <c r="F249" s="177">
        <f>F195/RES_summary!F$19</f>
        <v>0.13053020511362612</v>
      </c>
      <c r="G249" s="177">
        <f>G195/RES_summary!G$19</f>
        <v>0.13548830465979173</v>
      </c>
      <c r="H249" s="177">
        <f>H195/RES_summary!H$19</f>
        <v>0.13589089801745735</v>
      </c>
      <c r="I249" s="177">
        <f>I195/RES_summary!I$19</f>
        <v>0.13906619616279992</v>
      </c>
      <c r="J249" s="177">
        <f>J195/RES_summary!J$19</f>
        <v>0.14221909230412161</v>
      </c>
      <c r="K249" s="177">
        <f>K195/RES_summary!K$19</f>
        <v>0.11352401288250029</v>
      </c>
      <c r="L249" s="177">
        <f>L195/RES_summary!L$19</f>
        <v>0.14593419089695173</v>
      </c>
      <c r="M249" s="177">
        <f>M195/RES_summary!M$19</f>
        <v>0.14380656994887711</v>
      </c>
      <c r="N249" s="177">
        <f>N195/RES_summary!N$19</f>
        <v>0.14431953314985907</v>
      </c>
      <c r="O249" s="177">
        <f>O195/RES_summary!O$19</f>
        <v>0.1933638392592443</v>
      </c>
      <c r="P249" s="177">
        <f>P195/RES_summary!P$19</f>
        <v>0.19273734428705724</v>
      </c>
      <c r="Q249" s="177">
        <f>Q195/RES_summary!Q$19</f>
        <v>0.50528871691400956</v>
      </c>
    </row>
    <row r="250" spans="1:17" ht="12" customHeight="1" x14ac:dyDescent="0.25">
      <c r="A250" s="159" t="s">
        <v>59</v>
      </c>
      <c r="B250" s="176">
        <f>B196/RES_summary!B$19</f>
        <v>0</v>
      </c>
      <c r="C250" s="176">
        <f>C196/RES_summary!C$19</f>
        <v>0</v>
      </c>
      <c r="D250" s="176">
        <f>D196/RES_summary!D$19</f>
        <v>5.4653617644378762</v>
      </c>
      <c r="E250" s="176">
        <f>E196/RES_summary!E$19</f>
        <v>5.4373852550002546</v>
      </c>
      <c r="F250" s="176">
        <f>F196/RES_summary!F$19</f>
        <v>5.5634501289528799</v>
      </c>
      <c r="G250" s="176">
        <f>G196/RES_summary!G$19</f>
        <v>5.880977934216471</v>
      </c>
      <c r="H250" s="176">
        <f>H196/RES_summary!H$19</f>
        <v>5.8582419606763478</v>
      </c>
      <c r="I250" s="176">
        <f>I196/RES_summary!I$19</f>
        <v>5.9579412298699932</v>
      </c>
      <c r="J250" s="176">
        <f>J196/RES_summary!J$19</f>
        <v>6.0747981674260281</v>
      </c>
      <c r="K250" s="176">
        <f>K196/RES_summary!K$19</f>
        <v>4.9762073793836645</v>
      </c>
      <c r="L250" s="176">
        <f>L196/RES_summary!L$19</f>
        <v>6.2929750690361903</v>
      </c>
      <c r="M250" s="176">
        <f>M196/RES_summary!M$19</f>
        <v>6.3470366184674667</v>
      </c>
      <c r="N250" s="176">
        <f>N196/RES_summary!N$19</f>
        <v>6.3799992592562349</v>
      </c>
      <c r="O250" s="176">
        <f>O196/RES_summary!O$19</f>
        <v>6.4832476123920237</v>
      </c>
      <c r="P250" s="176">
        <f>P196/RES_summary!P$19</f>
        <v>6.5226297160284483</v>
      </c>
      <c r="Q250" s="176">
        <f>Q196/RES_summary!Q$19</f>
        <v>6.5507458018961549</v>
      </c>
    </row>
    <row r="251" spans="1:17" ht="12" customHeight="1" x14ac:dyDescent="0.25">
      <c r="A251" s="158" t="s">
        <v>62</v>
      </c>
      <c r="B251" s="178">
        <f>B197/RES_summary!B$19</f>
        <v>4.2537685554368823</v>
      </c>
      <c r="C251" s="178">
        <f>C197/RES_summary!C$19</f>
        <v>4.3922048348212321</v>
      </c>
      <c r="D251" s="178">
        <f>D197/RES_summary!D$19</f>
        <v>4.6005647747491514</v>
      </c>
      <c r="E251" s="178">
        <f>E197/RES_summary!E$19</f>
        <v>4.4835231670296434</v>
      </c>
      <c r="F251" s="178">
        <f>F197/RES_summary!F$19</f>
        <v>5.0880836184497165</v>
      </c>
      <c r="G251" s="178">
        <f>G197/RES_summary!G$19</f>
        <v>5.0245970843812007</v>
      </c>
      <c r="H251" s="178">
        <f>H197/RES_summary!H$19</f>
        <v>5.1943604588750896</v>
      </c>
      <c r="I251" s="178">
        <f>I197/RES_summary!I$19</f>
        <v>5.0885590105977574</v>
      </c>
      <c r="J251" s="178">
        <f>J197/RES_summary!J$19</f>
        <v>5.1581152472608407</v>
      </c>
      <c r="K251" s="178">
        <f>K197/RES_summary!K$19</f>
        <v>5.0668598764657515</v>
      </c>
      <c r="L251" s="178">
        <f>L197/RES_summary!L$19</f>
        <v>5.4674012297408021</v>
      </c>
      <c r="M251" s="178">
        <f>M197/RES_summary!M$19</f>
        <v>5.4431720532008283</v>
      </c>
      <c r="N251" s="178">
        <f>N197/RES_summary!N$19</f>
        <v>5.4791141033240267</v>
      </c>
      <c r="O251" s="178">
        <f>O197/RES_summary!O$19</f>
        <v>5.4129247634282596</v>
      </c>
      <c r="P251" s="178">
        <f>P197/RES_summary!P$19</f>
        <v>5.3959120631548947</v>
      </c>
      <c r="Q251" s="178">
        <f>Q197/RES_summary!Q$19</f>
        <v>5.9218743887497496</v>
      </c>
    </row>
    <row r="252" spans="1:17" ht="12" customHeight="1" x14ac:dyDescent="0.25">
      <c r="A252" s="23" t="s">
        <v>57</v>
      </c>
      <c r="B252" s="177">
        <f>B198/RES_summary!B$19</f>
        <v>4.2160412970685091</v>
      </c>
      <c r="C252" s="177">
        <f>C198/RES_summary!C$19</f>
        <v>4.5942388314418139</v>
      </c>
      <c r="D252" s="177">
        <f>D198/RES_summary!D$19</f>
        <v>4.9289713361128511</v>
      </c>
      <c r="E252" s="177">
        <f>E198/RES_summary!E$19</f>
        <v>4.5721241169854387</v>
      </c>
      <c r="F252" s="177">
        <f>F198/RES_summary!F$19</f>
        <v>5.2900126214447756</v>
      </c>
      <c r="G252" s="177">
        <f>G198/RES_summary!G$19</f>
        <v>5.243529401047395</v>
      </c>
      <c r="H252" s="177">
        <f>H198/RES_summary!H$19</f>
        <v>5.345469031364277</v>
      </c>
      <c r="I252" s="177">
        <f>I198/RES_summary!I$19</f>
        <v>5.1749282172670741</v>
      </c>
      <c r="J252" s="177">
        <f>J198/RES_summary!J$19</f>
        <v>5.1987153015480461</v>
      </c>
      <c r="K252" s="177">
        <f>K198/RES_summary!K$19</f>
        <v>5.1726894368791463</v>
      </c>
      <c r="L252" s="177">
        <f>L198/RES_summary!L$19</f>
        <v>5.5486470496856999</v>
      </c>
      <c r="M252" s="177">
        <f>M198/RES_summary!M$19</f>
        <v>5.5374851310666751</v>
      </c>
      <c r="N252" s="177">
        <f>N198/RES_summary!N$19</f>
        <v>5.5263706813841678</v>
      </c>
      <c r="O252" s="177">
        <f>O198/RES_summary!O$19</f>
        <v>5.5122338567991189</v>
      </c>
      <c r="P252" s="177">
        <f>P198/RES_summary!P$19</f>
        <v>5.4655424858568695</v>
      </c>
      <c r="Q252" s="177">
        <f>Q198/RES_summary!Q$19</f>
        <v>5.8875091343852706</v>
      </c>
    </row>
    <row r="253" spans="1:17" ht="12" customHeight="1" x14ac:dyDescent="0.25">
      <c r="A253" s="29" t="s">
        <v>140</v>
      </c>
      <c r="B253" s="176">
        <f>B199/RES_summary!B$19</f>
        <v>4.256240478922785</v>
      </c>
      <c r="C253" s="176">
        <f>C199/RES_summary!C$19</f>
        <v>4.2898507040183329</v>
      </c>
      <c r="D253" s="176">
        <f>D199/RES_summary!D$19</f>
        <v>4.5333869654567271</v>
      </c>
      <c r="E253" s="176">
        <f>E199/RES_summary!E$19</f>
        <v>4.4659571384556642</v>
      </c>
      <c r="F253" s="176">
        <f>F199/RES_summary!F$19</f>
        <v>5.034911073288483</v>
      </c>
      <c r="G253" s="176">
        <f>G199/RES_summary!G$19</f>
        <v>4.962056429066247</v>
      </c>
      <c r="H253" s="176">
        <f>H199/RES_summary!H$19</f>
        <v>5.142001568204865</v>
      </c>
      <c r="I253" s="176">
        <f>I199/RES_summary!I$19</f>
        <v>5.0397145433661947</v>
      </c>
      <c r="J253" s="176">
        <f>J199/RES_summary!J$19</f>
        <v>5.1160802274753046</v>
      </c>
      <c r="K253" s="176">
        <f>K199/RES_summary!K$19</f>
        <v>4.9419616348771713</v>
      </c>
      <c r="L253" s="176">
        <f>L199/RES_summary!L$19</f>
        <v>5.4103680931164915</v>
      </c>
      <c r="M253" s="176">
        <f>M199/RES_summary!M$19</f>
        <v>5.3895748408510897</v>
      </c>
      <c r="N253" s="176">
        <f>N199/RES_summary!N$19</f>
        <v>5.4541008498455881</v>
      </c>
      <c r="O253" s="176">
        <f>O199/RES_summary!O$19</f>
        <v>5.3695024910745497</v>
      </c>
      <c r="P253" s="176">
        <f>P199/RES_summary!P$19</f>
        <v>5.3720147614403837</v>
      </c>
      <c r="Q253" s="176">
        <f>Q199/RES_summary!Q$19</f>
        <v>5.9320364968612029</v>
      </c>
    </row>
    <row r="255" spans="1:17" ht="12" customHeight="1" x14ac:dyDescent="0.25">
      <c r="A255" s="152" t="s">
        <v>195</v>
      </c>
      <c r="B255" s="184">
        <f>B201/RES_summary!B$19</f>
        <v>0.24113873516660558</v>
      </c>
      <c r="C255" s="184">
        <f>C201/RES_summary!C$19</f>
        <v>1.0355643381282782</v>
      </c>
      <c r="D255" s="184">
        <f>D201/RES_summary!D$19</f>
        <v>0.57515297264604281</v>
      </c>
      <c r="E255" s="184">
        <f>E201/RES_summary!E$19</f>
        <v>0.46715919343802176</v>
      </c>
      <c r="F255" s="184">
        <f>F201/RES_summary!F$19</f>
        <v>0.63041929652901663</v>
      </c>
      <c r="G255" s="184">
        <f>G201/RES_summary!G$19</f>
        <v>0.58949359180759375</v>
      </c>
      <c r="H255" s="184">
        <f>H201/RES_summary!H$19</f>
        <v>0.69275554923940008</v>
      </c>
      <c r="I255" s="184">
        <f>I201/RES_summary!I$19</f>
        <v>0.93447053766590904</v>
      </c>
      <c r="J255" s="184">
        <f>J201/RES_summary!J$19</f>
        <v>1.314391395882734</v>
      </c>
      <c r="K255" s="184">
        <f>K201/RES_summary!K$19</f>
        <v>1.3773027349152942</v>
      </c>
      <c r="L255" s="184">
        <f>L201/RES_summary!L$19</f>
        <v>1.1220383523600417</v>
      </c>
      <c r="M255" s="184">
        <f>M201/RES_summary!M$19</f>
        <v>0.98285622469472989</v>
      </c>
      <c r="N255" s="184">
        <f>N201/RES_summary!N$19</f>
        <v>0.93592148762813554</v>
      </c>
      <c r="O255" s="184">
        <f>O201/RES_summary!O$19</f>
        <v>0.81991867882142822</v>
      </c>
      <c r="P255" s="184">
        <f>P201/RES_summary!P$19</f>
        <v>0.68196090784271179</v>
      </c>
      <c r="Q255" s="184">
        <f>Q201/RES_summary!Q$19</f>
        <v>0.65580999531335238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9.2857523072582188E-2</v>
      </c>
      <c r="C260" s="178">
        <f>C206/RES_summary!C$19</f>
        <v>0.23567771315851332</v>
      </c>
      <c r="D260" s="178">
        <f>D206/RES_summary!D$19</f>
        <v>0.14934536538334894</v>
      </c>
      <c r="E260" s="178">
        <f>E206/RES_summary!E$19</f>
        <v>8.2438286883981721E-2</v>
      </c>
      <c r="F260" s="178">
        <f>F206/RES_summary!F$19</f>
        <v>7.1795381677979969E-2</v>
      </c>
      <c r="G260" s="178">
        <f>G206/RES_summary!G$19</f>
        <v>0</v>
      </c>
      <c r="H260" s="178">
        <f>H206/RES_summary!H$19</f>
        <v>0</v>
      </c>
      <c r="I260" s="178">
        <f>I206/RES_summary!I$19</f>
        <v>0</v>
      </c>
      <c r="J260" s="178">
        <f>J206/RES_summary!J$19</f>
        <v>0</v>
      </c>
      <c r="K260" s="178">
        <f>K206/RES_summary!K$19</f>
        <v>0</v>
      </c>
      <c r="L260" s="178">
        <f>L206/RES_summary!L$19</f>
        <v>0</v>
      </c>
      <c r="M260" s="178">
        <f>M206/RES_summary!M$19</f>
        <v>0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2.9188552767386251</v>
      </c>
      <c r="C261" s="183">
        <f>C207/RES_summary!C$19</f>
        <v>3.0419371098457706</v>
      </c>
      <c r="D261" s="183">
        <f>D207/RES_summary!D$19</f>
        <v>2.9756504120372291</v>
      </c>
      <c r="E261" s="183">
        <f>E207/RES_summary!E$19</f>
        <v>2.9396656568804578</v>
      </c>
      <c r="F261" s="183">
        <f>F207/RES_summary!F$19</f>
        <v>2.9847146527241026</v>
      </c>
      <c r="G261" s="183">
        <f>G207/RES_summary!G$19</f>
        <v>0</v>
      </c>
      <c r="H261" s="183">
        <f>H207/RES_summary!H$19</f>
        <v>0</v>
      </c>
      <c r="I261" s="183">
        <f>I207/RES_summary!I$19</f>
        <v>0</v>
      </c>
      <c r="J261" s="183">
        <f>J207/RES_summary!J$19</f>
        <v>0</v>
      </c>
      <c r="K261" s="183">
        <f>K207/RES_summary!K$19</f>
        <v>0</v>
      </c>
      <c r="L261" s="183">
        <f>L207/RES_summary!L$19</f>
        <v>0</v>
      </c>
      <c r="M261" s="183">
        <f>M207/RES_summary!M$19</f>
        <v>0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5.951300824076592E-2</v>
      </c>
      <c r="E262" s="183">
        <f>E208/RES_summary!E$19</f>
        <v>5.8793313137612831E-2</v>
      </c>
      <c r="F262" s="183">
        <f>F208/RES_summary!F$19</f>
        <v>5.9694293054486938E-2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5.951300824076592E-2</v>
      </c>
      <c r="E263" s="182">
        <f>E209/RES_summary!E$19</f>
        <v>5.8793313137612831E-2</v>
      </c>
      <c r="F263" s="182">
        <f>F209/RES_summary!F$19</f>
        <v>5.9694293054486938E-2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0.1482812120940234</v>
      </c>
      <c r="C269" s="178">
        <f>C215/RES_summary!C$19</f>
        <v>0.79988662496976493</v>
      </c>
      <c r="D269" s="178">
        <f>D215/RES_summary!D$19</f>
        <v>0.42580760726269395</v>
      </c>
      <c r="E269" s="178">
        <f>E215/RES_summary!E$19</f>
        <v>0.38472090655404001</v>
      </c>
      <c r="F269" s="178">
        <f>F215/RES_summary!F$19</f>
        <v>0.55862391485103657</v>
      </c>
      <c r="G269" s="178">
        <f>G215/RES_summary!G$19</f>
        <v>0.58949359180759375</v>
      </c>
      <c r="H269" s="178">
        <f>H215/RES_summary!H$19</f>
        <v>0.69275554923940008</v>
      </c>
      <c r="I269" s="178">
        <f>I215/RES_summary!I$19</f>
        <v>0.93447053766590904</v>
      </c>
      <c r="J269" s="178">
        <f>J215/RES_summary!J$19</f>
        <v>1.314391395882734</v>
      </c>
      <c r="K269" s="178">
        <f>K215/RES_summary!K$19</f>
        <v>1.3773027349152942</v>
      </c>
      <c r="L269" s="178">
        <f>L215/RES_summary!L$19</f>
        <v>1.1220383523600417</v>
      </c>
      <c r="M269" s="178">
        <f>M215/RES_summary!M$19</f>
        <v>0.98285622469472989</v>
      </c>
      <c r="N269" s="178">
        <f>N215/RES_summary!N$19</f>
        <v>0.93592148762813554</v>
      </c>
      <c r="O269" s="178">
        <f>O215/RES_summary!O$19</f>
        <v>0.81991867882142822</v>
      </c>
      <c r="P269" s="178">
        <f>P215/RES_summary!P$19</f>
        <v>0.68196090784271179</v>
      </c>
      <c r="Q269" s="178">
        <f>Q215/RES_summary!Q$19</f>
        <v>0.65580999531335238</v>
      </c>
    </row>
    <row r="270" spans="1:17" ht="12" customHeight="1" x14ac:dyDescent="0.25">
      <c r="A270" s="23" t="s">
        <v>57</v>
      </c>
      <c r="B270" s="177">
        <f>B216/RES_summary!B$19</f>
        <v>2.4113947881214512</v>
      </c>
      <c r="C270" s="177">
        <f>C216/RES_summary!C$19</f>
        <v>2.3787607790299217</v>
      </c>
      <c r="D270" s="177">
        <f>D216/RES_summary!D$19</f>
        <v>2.5074177933724084</v>
      </c>
      <c r="E270" s="177">
        <f>E216/RES_summary!E$19</f>
        <v>2.3252072062878479</v>
      </c>
      <c r="F270" s="177">
        <f>F216/RES_summary!F$19</f>
        <v>2.6800640270934779</v>
      </c>
      <c r="G270" s="177">
        <f>G216/RES_summary!G$19</f>
        <v>2.6530984111746125</v>
      </c>
      <c r="H270" s="177">
        <f>H216/RES_summary!H$19</f>
        <v>2.6920588344990799</v>
      </c>
      <c r="I270" s="177">
        <f>I216/RES_summary!I$19</f>
        <v>2.5868476351869671</v>
      </c>
      <c r="J270" s="177">
        <f>J216/RES_summary!J$19</f>
        <v>2.5839129115081554</v>
      </c>
      <c r="K270" s="177">
        <f>K216/RES_summary!K$19</f>
        <v>2.544327515555489</v>
      </c>
      <c r="L270" s="177">
        <f>L216/RES_summary!L$19</f>
        <v>2.7204236305117995</v>
      </c>
      <c r="M270" s="177">
        <f>M216/RES_summary!M$19</f>
        <v>2.7123528083172221</v>
      </c>
      <c r="N270" s="177">
        <f>N216/RES_summary!N$19</f>
        <v>2.7041219688805964</v>
      </c>
      <c r="O270" s="177">
        <f>O216/RES_summary!O$19</f>
        <v>2.6951171937288887</v>
      </c>
      <c r="P270" s="177">
        <f>P216/RES_summary!P$19</f>
        <v>2.6690147956242627</v>
      </c>
      <c r="Q270" s="177">
        <f>Q216/RES_summary!Q$19</f>
        <v>2.8735661003001778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0.30344276033661649</v>
      </c>
      <c r="D275" s="168">
        <f t="shared" ref="D275:Q275" si="74">SUM(D276,D278,D280,D289)</f>
        <v>0.30216073221795986</v>
      </c>
      <c r="E275" s="168">
        <f t="shared" si="74"/>
        <v>0.59321217510823743</v>
      </c>
      <c r="F275" s="168">
        <f t="shared" si="74"/>
        <v>0.56489142065818954</v>
      </c>
      <c r="G275" s="168">
        <f t="shared" si="74"/>
        <v>0.39329338820648563</v>
      </c>
      <c r="H275" s="168">
        <f t="shared" si="74"/>
        <v>1.0736293866544795</v>
      </c>
      <c r="I275" s="168">
        <f t="shared" si="74"/>
        <v>1.0453310112329932</v>
      </c>
      <c r="J275" s="168">
        <f t="shared" si="74"/>
        <v>0.57937687272381733</v>
      </c>
      <c r="K275" s="168">
        <f t="shared" si="74"/>
        <v>0.3841203874639828</v>
      </c>
      <c r="L275" s="168">
        <f t="shared" si="74"/>
        <v>0.30150546564543179</v>
      </c>
      <c r="M275" s="168">
        <f t="shared" si="74"/>
        <v>0.2230130725509287</v>
      </c>
      <c r="N275" s="168">
        <f t="shared" si="74"/>
        <v>0</v>
      </c>
      <c r="O275" s="168">
        <f t="shared" si="74"/>
        <v>0</v>
      </c>
      <c r="P275" s="168">
        <f t="shared" si="74"/>
        <v>0</v>
      </c>
      <c r="Q275" s="168">
        <f t="shared" si="74"/>
        <v>0</v>
      </c>
    </row>
    <row r="276" spans="1:17" ht="12" customHeight="1" x14ac:dyDescent="0.25">
      <c r="A276" s="158" t="s">
        <v>65</v>
      </c>
      <c r="B276" s="157"/>
      <c r="C276" s="157">
        <f>C277</f>
        <v>8.5353035143638956E-2</v>
      </c>
      <c r="D276" s="157">
        <f t="shared" ref="D276:Q276" si="75">D277</f>
        <v>0.11194156521547556</v>
      </c>
      <c r="E276" s="157">
        <f t="shared" si="75"/>
        <v>0.2902978082375689</v>
      </c>
      <c r="F276" s="157">
        <f t="shared" si="75"/>
        <v>0.20703281852630764</v>
      </c>
      <c r="G276" s="157">
        <f t="shared" si="75"/>
        <v>0.14127369757691624</v>
      </c>
      <c r="H276" s="157">
        <f t="shared" si="75"/>
        <v>0.44056051246829053</v>
      </c>
      <c r="I276" s="157">
        <f t="shared" si="75"/>
        <v>0.45041598796307203</v>
      </c>
      <c r="J276" s="157">
        <f t="shared" si="75"/>
        <v>0.19641885058796632</v>
      </c>
      <c r="K276" s="157">
        <f t="shared" si="75"/>
        <v>5.3582933112139797E-2</v>
      </c>
      <c r="L276" s="157">
        <f t="shared" si="75"/>
        <v>7.2090583598893421E-2</v>
      </c>
      <c r="M276" s="157">
        <f t="shared" si="75"/>
        <v>3.7572855333993758E-2</v>
      </c>
      <c r="N276" s="157">
        <f t="shared" si="75"/>
        <v>0</v>
      </c>
      <c r="O276" s="157">
        <f t="shared" si="75"/>
        <v>0</v>
      </c>
      <c r="P276" s="157">
        <f t="shared" si="75"/>
        <v>0</v>
      </c>
      <c r="Q276" s="157">
        <f t="shared" si="75"/>
        <v>0</v>
      </c>
    </row>
    <row r="277" spans="1:17" ht="12" customHeight="1" x14ac:dyDescent="0.25">
      <c r="A277" s="23" t="s">
        <v>60</v>
      </c>
      <c r="B277" s="57"/>
      <c r="C277" s="57">
        <f>RES_hhdet_in_fec!C$163</f>
        <v>8.5353035143638956E-2</v>
      </c>
      <c r="D277" s="57">
        <f>RES_hhdet_in_fec!D$163</f>
        <v>0.11194156521547556</v>
      </c>
      <c r="E277" s="57">
        <f>RES_hhdet_in_fec!E$163</f>
        <v>0.2902978082375689</v>
      </c>
      <c r="F277" s="57">
        <f>RES_hhdet_in_fec!F$163</f>
        <v>0.20703281852630764</v>
      </c>
      <c r="G277" s="57">
        <f>RES_hhdet_in_fec!G$163</f>
        <v>0.14127369757691624</v>
      </c>
      <c r="H277" s="57">
        <f>RES_hhdet_in_fec!H$163</f>
        <v>0.44056051246829053</v>
      </c>
      <c r="I277" s="57">
        <f>RES_hhdet_in_fec!I$163</f>
        <v>0.45041598796307203</v>
      </c>
      <c r="J277" s="57">
        <f>RES_hhdet_in_fec!J$163</f>
        <v>0.19641885058796632</v>
      </c>
      <c r="K277" s="57">
        <f>RES_hhdet_in_fec!K$163</f>
        <v>5.3582933112139797E-2</v>
      </c>
      <c r="L277" s="57">
        <f>RES_hhdet_in_fec!L$163</f>
        <v>7.2090583598893421E-2</v>
      </c>
      <c r="M277" s="57">
        <f>RES_hhdet_in_fec!M$163</f>
        <v>3.7572855333993758E-2</v>
      </c>
      <c r="N277" s="57">
        <f>RES_hhdet_in_fec!N$163</f>
        <v>0</v>
      </c>
      <c r="O277" s="57">
        <f>RES_hhdet_in_fec!O$163</f>
        <v>0</v>
      </c>
      <c r="P277" s="57">
        <f>RES_hhdet_in_fec!P$163</f>
        <v>0</v>
      </c>
      <c r="Q277" s="57">
        <f>RES_hhdet_in_fec!Q$163</f>
        <v>0</v>
      </c>
    </row>
    <row r="278" spans="1:17" ht="12" customHeight="1" x14ac:dyDescent="0.25">
      <c r="A278" s="158" t="s">
        <v>112</v>
      </c>
      <c r="B278" s="157"/>
      <c r="C278" s="157">
        <f>C279</f>
        <v>2.7192482224389428E-2</v>
      </c>
      <c r="D278" s="157">
        <f t="shared" ref="D278:Q278" si="76">D279</f>
        <v>5.1139394549774543E-2</v>
      </c>
      <c r="E278" s="157">
        <f t="shared" si="76"/>
        <v>1.1850174856239385E-2</v>
      </c>
      <c r="F278" s="157">
        <f t="shared" si="76"/>
        <v>6.7702263444168811E-2</v>
      </c>
      <c r="G278" s="157">
        <f t="shared" si="76"/>
        <v>5.2650592959379516E-2</v>
      </c>
      <c r="H278" s="157">
        <f t="shared" si="76"/>
        <v>8.7798297398864605E-2</v>
      </c>
      <c r="I278" s="157">
        <f t="shared" si="76"/>
        <v>4.9618977485506185E-2</v>
      </c>
      <c r="J278" s="157">
        <f t="shared" si="76"/>
        <v>7.5591808971827698E-2</v>
      </c>
      <c r="K278" s="157">
        <f t="shared" si="76"/>
        <v>0.1520323174588121</v>
      </c>
      <c r="L278" s="157">
        <f t="shared" si="76"/>
        <v>8.8356932383501063E-2</v>
      </c>
      <c r="M278" s="157">
        <f t="shared" si="76"/>
        <v>8.0661527326677182E-2</v>
      </c>
      <c r="N278" s="157">
        <f t="shared" si="76"/>
        <v>0</v>
      </c>
      <c r="O278" s="157">
        <f t="shared" si="76"/>
        <v>0</v>
      </c>
      <c r="P278" s="157">
        <f t="shared" si="76"/>
        <v>0</v>
      </c>
      <c r="Q278" s="157">
        <f t="shared" si="76"/>
        <v>0</v>
      </c>
    </row>
    <row r="279" spans="1:17" ht="12" customHeight="1" x14ac:dyDescent="0.25">
      <c r="A279" s="23" t="s">
        <v>60</v>
      </c>
      <c r="B279" s="156"/>
      <c r="C279" s="156">
        <f>RES_hhdet_in_fec!C$165</f>
        <v>2.7192482224389428E-2</v>
      </c>
      <c r="D279" s="156">
        <f>RES_hhdet_in_fec!D$165</f>
        <v>5.1139394549774543E-2</v>
      </c>
      <c r="E279" s="156">
        <f>RES_hhdet_in_fec!E$165</f>
        <v>1.1850174856239385E-2</v>
      </c>
      <c r="F279" s="156">
        <f>RES_hhdet_in_fec!F$165</f>
        <v>6.7702263444168811E-2</v>
      </c>
      <c r="G279" s="156">
        <f>RES_hhdet_in_fec!G$165</f>
        <v>5.2650592959379516E-2</v>
      </c>
      <c r="H279" s="156">
        <f>RES_hhdet_in_fec!H$165</f>
        <v>8.7798297398864605E-2</v>
      </c>
      <c r="I279" s="156">
        <f>RES_hhdet_in_fec!I$165</f>
        <v>4.9618977485506185E-2</v>
      </c>
      <c r="J279" s="156">
        <f>RES_hhdet_in_fec!J$165</f>
        <v>7.5591808971827698E-2</v>
      </c>
      <c r="K279" s="156">
        <f>RES_hhdet_in_fec!K$165</f>
        <v>0.1520323174588121</v>
      </c>
      <c r="L279" s="156">
        <f>RES_hhdet_in_fec!L$165</f>
        <v>8.8356932383501063E-2</v>
      </c>
      <c r="M279" s="156">
        <f>RES_hhdet_in_fec!M$165</f>
        <v>8.0661527326677182E-2</v>
      </c>
      <c r="N279" s="156">
        <f>RES_hhdet_in_fec!N$165</f>
        <v>0</v>
      </c>
      <c r="O279" s="156">
        <f>RES_hhdet_in_fec!O$165</f>
        <v>0</v>
      </c>
      <c r="P279" s="156">
        <f>RES_hhdet_in_fec!P$165</f>
        <v>0</v>
      </c>
      <c r="Q279" s="156">
        <f>RES_hhdet_in_fec!Q$165</f>
        <v>0</v>
      </c>
    </row>
    <row r="280" spans="1:17" ht="12" customHeight="1" x14ac:dyDescent="0.25">
      <c r="A280" s="158" t="s">
        <v>63</v>
      </c>
      <c r="B280" s="157"/>
      <c r="C280" s="157">
        <f>SUM(C281:C282,C285:C286)</f>
        <v>0.12287648874961755</v>
      </c>
      <c r="D280" s="157">
        <f t="shared" ref="D280:Q280" si="77">SUM(D281:D282,D285:D286)</f>
        <v>7.3246022025690902E-2</v>
      </c>
      <c r="E280" s="157">
        <f t="shared" si="77"/>
        <v>0.17663762197834662</v>
      </c>
      <c r="F280" s="157">
        <f t="shared" si="77"/>
        <v>0.16779425658169023</v>
      </c>
      <c r="G280" s="157">
        <f t="shared" si="77"/>
        <v>0.11496680632539778</v>
      </c>
      <c r="H280" s="157">
        <f t="shared" si="77"/>
        <v>0.32487634232812723</v>
      </c>
      <c r="I280" s="157">
        <f t="shared" si="77"/>
        <v>0.31858397794211213</v>
      </c>
      <c r="J280" s="157">
        <f t="shared" si="77"/>
        <v>0.18431435029665191</v>
      </c>
      <c r="K280" s="157">
        <f t="shared" si="77"/>
        <v>8.888210417824649E-2</v>
      </c>
      <c r="L280" s="157">
        <f t="shared" si="77"/>
        <v>7.0906024494633846E-2</v>
      </c>
      <c r="M280" s="157">
        <f t="shared" si="77"/>
        <v>6.2102376617552163E-2</v>
      </c>
      <c r="N280" s="157">
        <f t="shared" si="77"/>
        <v>0</v>
      </c>
      <c r="O280" s="157">
        <f t="shared" si="77"/>
        <v>0</v>
      </c>
      <c r="P280" s="157">
        <f t="shared" si="77"/>
        <v>0</v>
      </c>
      <c r="Q280" s="157">
        <f t="shared" si="77"/>
        <v>0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0.12287648874961755</v>
      </c>
      <c r="D285" s="162">
        <f>RES_hhdet_in_fec!D$171</f>
        <v>1.451471593631398E-2</v>
      </c>
      <c r="E285" s="162">
        <f>RES_hhdet_in_fec!E$171</f>
        <v>0.137561004832671</v>
      </c>
      <c r="F285" s="162">
        <f>RES_hhdet_in_fec!F$171</f>
        <v>0.12923107819210006</v>
      </c>
      <c r="G285" s="162">
        <f>RES_hhdet_in_fec!G$171</f>
        <v>7.3309003488510951E-2</v>
      </c>
      <c r="H285" s="162">
        <f>RES_hhdet_in_fec!H$171</f>
        <v>0.26889155551474647</v>
      </c>
      <c r="I285" s="162">
        <f>RES_hhdet_in_fec!I$171</f>
        <v>0.21126198589566494</v>
      </c>
      <c r="J285" s="162">
        <f>RES_hhdet_in_fec!J$171</f>
        <v>0.14153394250581858</v>
      </c>
      <c r="K285" s="162">
        <f>RES_hhdet_in_fec!K$171</f>
        <v>2.7054224306347539E-2</v>
      </c>
      <c r="L285" s="162">
        <f>RES_hhdet_in_fec!L$171</f>
        <v>0</v>
      </c>
      <c r="M285" s="162">
        <f>RES_hhdet_in_fec!M$171</f>
        <v>4.541580239071203E-2</v>
      </c>
      <c r="N285" s="162">
        <f>RES_hhdet_in_fec!N$171</f>
        <v>0</v>
      </c>
      <c r="O285" s="162">
        <f>RES_hhdet_in_fec!O$171</f>
        <v>0</v>
      </c>
      <c r="P285" s="162">
        <f>RES_hhdet_in_fec!P$171</f>
        <v>0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9">SUM(D287:D288)</f>
        <v>5.8731306089376926E-2</v>
      </c>
      <c r="E286" s="160">
        <f t="shared" si="79"/>
        <v>3.9076617145675611E-2</v>
      </c>
      <c r="F286" s="160">
        <f t="shared" si="79"/>
        <v>3.8563178389590155E-2</v>
      </c>
      <c r="G286" s="160">
        <f t="shared" si="79"/>
        <v>4.1657802836886831E-2</v>
      </c>
      <c r="H286" s="160">
        <f t="shared" si="79"/>
        <v>5.5984786813380788E-2</v>
      </c>
      <c r="I286" s="160">
        <f t="shared" si="79"/>
        <v>0.10732199204644716</v>
      </c>
      <c r="J286" s="160">
        <f t="shared" si="79"/>
        <v>4.2780407790833329E-2</v>
      </c>
      <c r="K286" s="160">
        <f t="shared" si="79"/>
        <v>6.1827879871898951E-2</v>
      </c>
      <c r="L286" s="160">
        <f t="shared" si="79"/>
        <v>7.0906024494633846E-2</v>
      </c>
      <c r="M286" s="160">
        <f t="shared" si="79"/>
        <v>1.6686574226840133E-2</v>
      </c>
      <c r="N286" s="160">
        <f t="shared" si="79"/>
        <v>0</v>
      </c>
      <c r="O286" s="160">
        <f t="shared" si="79"/>
        <v>0</v>
      </c>
      <c r="P286" s="160">
        <f t="shared" si="79"/>
        <v>0</v>
      </c>
      <c r="Q286" s="160">
        <f t="shared" si="79"/>
        <v>0</v>
      </c>
    </row>
    <row r="287" spans="1:17" ht="12" customHeight="1" x14ac:dyDescent="0.25">
      <c r="A287" s="148" t="s">
        <v>60</v>
      </c>
      <c r="B287" s="156"/>
      <c r="C287" s="156">
        <f>RES_hhdet_in_fec!C$173</f>
        <v>0</v>
      </c>
      <c r="D287" s="156">
        <f>RES_hhdet_in_fec!D$173</f>
        <v>2.1371236550363532E-3</v>
      </c>
      <c r="E287" s="156">
        <f>RES_hhdet_in_fec!E$173</f>
        <v>1.4822740983740602E-3</v>
      </c>
      <c r="F287" s="156">
        <f>RES_hhdet_in_fec!F$173</f>
        <v>1.4090521592952608E-3</v>
      </c>
      <c r="G287" s="156">
        <f>RES_hhdet_in_fec!G$173</f>
        <v>1.4896752693202443E-3</v>
      </c>
      <c r="H287" s="156">
        <f>RES_hhdet_in_fec!H$173</f>
        <v>2.0056053894897553E-3</v>
      </c>
      <c r="I287" s="156">
        <f>RES_hhdet_in_fec!I$173</f>
        <v>3.8470884117285178E-3</v>
      </c>
      <c r="J287" s="156">
        <f>RES_hhdet_in_fec!J$173</f>
        <v>1.5338416692908267E-3</v>
      </c>
      <c r="K287" s="156">
        <f>RES_hhdet_in_fec!K$173</f>
        <v>2.1560040727611235E-3</v>
      </c>
      <c r="L287" s="156">
        <f>RES_hhdet_in_fec!L$173</f>
        <v>2.4881619424242528E-3</v>
      </c>
      <c r="M287" s="156">
        <f>RES_hhdet_in_fec!M$173</f>
        <v>5.7091351317730646E-4</v>
      </c>
      <c r="N287" s="156">
        <f>RES_hhdet_in_fec!N$173</f>
        <v>0</v>
      </c>
      <c r="O287" s="156">
        <f>RES_hhdet_in_fec!O$173</f>
        <v>0</v>
      </c>
      <c r="P287" s="156">
        <f>RES_hhdet_in_fec!P$173</f>
        <v>0</v>
      </c>
      <c r="Q287" s="156">
        <f>RES_hhdet_in_fec!Q$173</f>
        <v>0</v>
      </c>
    </row>
    <row r="288" spans="1:17" ht="12" customHeight="1" x14ac:dyDescent="0.25">
      <c r="A288" s="159" t="s">
        <v>59</v>
      </c>
      <c r="B288" s="57"/>
      <c r="C288" s="57">
        <f>RES_hhdet_in_fec!C$174</f>
        <v>0</v>
      </c>
      <c r="D288" s="57">
        <f>RES_hhdet_in_fec!D$174</f>
        <v>5.659418243434057E-2</v>
      </c>
      <c r="E288" s="57">
        <f>RES_hhdet_in_fec!E$174</f>
        <v>3.7594343047301554E-2</v>
      </c>
      <c r="F288" s="57">
        <f>RES_hhdet_in_fec!F$174</f>
        <v>3.7154126230294897E-2</v>
      </c>
      <c r="G288" s="57">
        <f>RES_hhdet_in_fec!G$174</f>
        <v>4.0168127567566589E-2</v>
      </c>
      <c r="H288" s="57">
        <f>RES_hhdet_in_fec!H$174</f>
        <v>5.3979181423891034E-2</v>
      </c>
      <c r="I288" s="57">
        <f>RES_hhdet_in_fec!I$174</f>
        <v>0.10347490363471865</v>
      </c>
      <c r="J288" s="57">
        <f>RES_hhdet_in_fec!J$174</f>
        <v>4.1246566121542504E-2</v>
      </c>
      <c r="K288" s="57">
        <f>RES_hhdet_in_fec!K$174</f>
        <v>5.9671875799137825E-2</v>
      </c>
      <c r="L288" s="57">
        <f>RES_hhdet_in_fec!L$174</f>
        <v>6.8417862552209593E-2</v>
      </c>
      <c r="M288" s="57">
        <f>RES_hhdet_in_fec!M$174</f>
        <v>1.6115660713662827E-2</v>
      </c>
      <c r="N288" s="57">
        <f>RES_hhdet_in_fec!N$174</f>
        <v>0</v>
      </c>
      <c r="O288" s="57">
        <f>RES_hhdet_in_fec!O$174</f>
        <v>0</v>
      </c>
      <c r="P288" s="57">
        <f>RES_hhdet_in_fec!P$174</f>
        <v>0</v>
      </c>
      <c r="Q288" s="57">
        <f>RES_hhdet_in_fec!Q$174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6.8020754218970553E-2</v>
      </c>
      <c r="D289" s="157">
        <f t="shared" ref="D289:Q289" si="80">SUM(D290:D291)</f>
        <v>6.583375042701882E-2</v>
      </c>
      <c r="E289" s="157">
        <f t="shared" si="80"/>
        <v>0.11442657003608245</v>
      </c>
      <c r="F289" s="157">
        <f t="shared" si="80"/>
        <v>0.12236208210602288</v>
      </c>
      <c r="G289" s="157">
        <f t="shared" si="80"/>
        <v>8.4402291344792088E-2</v>
      </c>
      <c r="H289" s="157">
        <f t="shared" si="80"/>
        <v>0.22039423445919717</v>
      </c>
      <c r="I289" s="157">
        <f t="shared" si="80"/>
        <v>0.22671206784230283</v>
      </c>
      <c r="J289" s="157">
        <f t="shared" si="80"/>
        <v>0.1230518628673713</v>
      </c>
      <c r="K289" s="157">
        <f t="shared" si="80"/>
        <v>8.9623032714784473E-2</v>
      </c>
      <c r="L289" s="157">
        <f t="shared" si="80"/>
        <v>7.0151925168403448E-2</v>
      </c>
      <c r="M289" s="157">
        <f t="shared" si="80"/>
        <v>4.2676313272705602E-2</v>
      </c>
      <c r="N289" s="157">
        <f t="shared" si="80"/>
        <v>0</v>
      </c>
      <c r="O289" s="157">
        <f t="shared" si="80"/>
        <v>0</v>
      </c>
      <c r="P289" s="157">
        <f t="shared" si="80"/>
        <v>0</v>
      </c>
      <c r="Q289" s="157">
        <f t="shared" si="80"/>
        <v>0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6.8020754218970553E-2</v>
      </c>
      <c r="D291" s="57">
        <f>RES_hhdet_in_fec!D$177</f>
        <v>6.583375042701882E-2</v>
      </c>
      <c r="E291" s="57">
        <f>RES_hhdet_in_fec!E$177</f>
        <v>0.11442657003608245</v>
      </c>
      <c r="F291" s="57">
        <f>RES_hhdet_in_fec!F$177</f>
        <v>0.12236208210602288</v>
      </c>
      <c r="G291" s="57">
        <f>RES_hhdet_in_fec!G$177</f>
        <v>8.4402291344792088E-2</v>
      </c>
      <c r="H291" s="57">
        <f>RES_hhdet_in_fec!H$177</f>
        <v>0.22039423445919717</v>
      </c>
      <c r="I291" s="57">
        <f>RES_hhdet_in_fec!I$177</f>
        <v>0.22671206784230283</v>
      </c>
      <c r="J291" s="57">
        <f>RES_hhdet_in_fec!J$177</f>
        <v>0.1230518628673713</v>
      </c>
      <c r="K291" s="57">
        <f>RES_hhdet_in_fec!K$177</f>
        <v>8.9623032714784473E-2</v>
      </c>
      <c r="L291" s="57">
        <f>RES_hhdet_in_fec!L$177</f>
        <v>7.0151925168403448E-2</v>
      </c>
      <c r="M291" s="57">
        <f>RES_hhdet_in_fec!M$177</f>
        <v>4.2676313272705602E-2</v>
      </c>
      <c r="N291" s="57">
        <f>RES_hhdet_in_fec!N$177</f>
        <v>0</v>
      </c>
      <c r="O291" s="57">
        <f>RES_hhdet_in_fec!O$177</f>
        <v>0</v>
      </c>
      <c r="P291" s="57">
        <f>RES_hhdet_in_fec!P$177</f>
        <v>0</v>
      </c>
      <c r="Q291" s="57">
        <f>RES_hhdet_in_fec!Q$177</f>
        <v>0</v>
      </c>
    </row>
    <row r="293" spans="1:17" ht="12" customHeight="1" x14ac:dyDescent="0.25">
      <c r="A293" s="152" t="s">
        <v>192</v>
      </c>
      <c r="B293" s="168"/>
      <c r="C293" s="168">
        <f>SUM(C294,C296,C298,C307)</f>
        <v>0.23672472974643166</v>
      </c>
      <c r="D293" s="168">
        <f t="shared" ref="D293:Q293" si="81">SUM(D294,D296,D298,D307)</f>
        <v>0.27991909256778125</v>
      </c>
      <c r="E293" s="168">
        <f t="shared" si="81"/>
        <v>0.43670217965871205</v>
      </c>
      <c r="F293" s="168">
        <f t="shared" si="81"/>
        <v>0.48956484704485159</v>
      </c>
      <c r="G293" s="168">
        <f t="shared" si="81"/>
        <v>0.35830568964763149</v>
      </c>
      <c r="H293" s="168">
        <f t="shared" si="81"/>
        <v>0.90535544261143763</v>
      </c>
      <c r="I293" s="168">
        <f t="shared" si="81"/>
        <v>0.854839762547287</v>
      </c>
      <c r="J293" s="168">
        <f t="shared" si="81"/>
        <v>0.54586376813316362</v>
      </c>
      <c r="K293" s="168">
        <f t="shared" si="81"/>
        <v>0.56017803030984836</v>
      </c>
      <c r="L293" s="168">
        <f t="shared" si="81"/>
        <v>0.40981187235094246</v>
      </c>
      <c r="M293" s="168">
        <f t="shared" si="81"/>
        <v>0.34104928144940422</v>
      </c>
      <c r="N293" s="168">
        <f t="shared" si="81"/>
        <v>0</v>
      </c>
      <c r="O293" s="168">
        <f t="shared" si="81"/>
        <v>0</v>
      </c>
      <c r="P293" s="168">
        <f t="shared" si="81"/>
        <v>0</v>
      </c>
      <c r="Q293" s="168">
        <f t="shared" si="81"/>
        <v>0</v>
      </c>
    </row>
    <row r="294" spans="1:17" ht="12" customHeight="1" x14ac:dyDescent="0.25">
      <c r="A294" s="158" t="s">
        <v>65</v>
      </c>
      <c r="B294" s="157"/>
      <c r="C294" s="157">
        <f>C295</f>
        <v>5.9596221527513212E-2</v>
      </c>
      <c r="D294" s="157">
        <f t="shared" ref="D294:Q294" si="82">D295</f>
        <v>6.9452247105756773E-2</v>
      </c>
      <c r="E294" s="157">
        <f t="shared" si="82"/>
        <v>0.19625784324009901</v>
      </c>
      <c r="F294" s="157">
        <f t="shared" si="82"/>
        <v>0.1409655393765479</v>
      </c>
      <c r="G294" s="157">
        <f t="shared" si="82"/>
        <v>9.5201803326966039E-2</v>
      </c>
      <c r="H294" s="157">
        <f t="shared" si="82"/>
        <v>0.30609453120297198</v>
      </c>
      <c r="I294" s="157">
        <f t="shared" si="82"/>
        <v>0.30972601871220717</v>
      </c>
      <c r="J294" s="157">
        <f t="shared" si="82"/>
        <v>0.13689141175550154</v>
      </c>
      <c r="K294" s="157">
        <f t="shared" si="82"/>
        <v>3.6455421104829043E-2</v>
      </c>
      <c r="L294" s="157">
        <f t="shared" si="82"/>
        <v>4.9603977834245132E-2</v>
      </c>
      <c r="M294" s="157">
        <f t="shared" si="82"/>
        <v>2.7467459595987228E-2</v>
      </c>
      <c r="N294" s="157">
        <f t="shared" si="82"/>
        <v>0</v>
      </c>
      <c r="O294" s="157">
        <f t="shared" si="82"/>
        <v>0</v>
      </c>
      <c r="P294" s="157">
        <f t="shared" si="82"/>
        <v>0</v>
      </c>
      <c r="Q294" s="157">
        <f t="shared" si="82"/>
        <v>0</v>
      </c>
    </row>
    <row r="295" spans="1:17" ht="12" customHeight="1" x14ac:dyDescent="0.25">
      <c r="A295" s="23" t="s">
        <v>60</v>
      </c>
      <c r="B295" s="57"/>
      <c r="C295" s="57">
        <f>RES_hhdet_in_tes!C$163</f>
        <v>5.9596221527513212E-2</v>
      </c>
      <c r="D295" s="57">
        <f>RES_hhdet_in_tes!D$163</f>
        <v>6.9452247105756773E-2</v>
      </c>
      <c r="E295" s="57">
        <f>RES_hhdet_in_tes!E$163</f>
        <v>0.19625784324009901</v>
      </c>
      <c r="F295" s="57">
        <f>RES_hhdet_in_tes!F$163</f>
        <v>0.1409655393765479</v>
      </c>
      <c r="G295" s="57">
        <f>RES_hhdet_in_tes!G$163</f>
        <v>9.5201803326966039E-2</v>
      </c>
      <c r="H295" s="57">
        <f>RES_hhdet_in_tes!H$163</f>
        <v>0.30609453120297198</v>
      </c>
      <c r="I295" s="57">
        <f>RES_hhdet_in_tes!I$163</f>
        <v>0.30972601871220717</v>
      </c>
      <c r="J295" s="57">
        <f>RES_hhdet_in_tes!J$163</f>
        <v>0.13689141175550154</v>
      </c>
      <c r="K295" s="57">
        <f>RES_hhdet_in_tes!K$163</f>
        <v>3.6455421104829043E-2</v>
      </c>
      <c r="L295" s="57">
        <f>RES_hhdet_in_tes!L$163</f>
        <v>4.9603977834245132E-2</v>
      </c>
      <c r="M295" s="57">
        <f>RES_hhdet_in_tes!M$163</f>
        <v>2.7467459595987228E-2</v>
      </c>
      <c r="N295" s="57">
        <f>RES_hhdet_in_tes!N$163</f>
        <v>0</v>
      </c>
      <c r="O295" s="57">
        <f>RES_hhdet_in_tes!O$163</f>
        <v>0</v>
      </c>
      <c r="P295" s="57">
        <f>RES_hhdet_in_tes!P$163</f>
        <v>0</v>
      </c>
      <c r="Q295" s="57">
        <f>RES_hhdet_in_tes!Q$163</f>
        <v>0</v>
      </c>
    </row>
    <row r="296" spans="1:17" ht="12" customHeight="1" x14ac:dyDescent="0.25">
      <c r="A296" s="158" t="s">
        <v>112</v>
      </c>
      <c r="B296" s="157"/>
      <c r="C296" s="157">
        <f>C297</f>
        <v>4.603183676760729E-2</v>
      </c>
      <c r="D296" s="157">
        <f t="shared" ref="D296:Q296" si="83">D297</f>
        <v>8.943027552806869E-2</v>
      </c>
      <c r="E296" s="157">
        <f t="shared" si="83"/>
        <v>2.1163543519245692E-2</v>
      </c>
      <c r="F296" s="157">
        <f t="shared" si="83"/>
        <v>0.12722998335234242</v>
      </c>
      <c r="G296" s="157">
        <f t="shared" si="83"/>
        <v>0.10477653378087949</v>
      </c>
      <c r="H296" s="157">
        <f t="shared" si="83"/>
        <v>0.18625505444913082</v>
      </c>
      <c r="I296" s="157">
        <f t="shared" si="83"/>
        <v>0.11191465207611119</v>
      </c>
      <c r="J296" s="157">
        <f t="shared" si="83"/>
        <v>0.17115564018464113</v>
      </c>
      <c r="K296" s="157">
        <f t="shared" si="83"/>
        <v>0.36979615227076451</v>
      </c>
      <c r="L296" s="157">
        <f t="shared" si="83"/>
        <v>0.2312997689826719</v>
      </c>
      <c r="M296" s="157">
        <f t="shared" si="83"/>
        <v>0.23193814955070452</v>
      </c>
      <c r="N296" s="157">
        <f t="shared" si="83"/>
        <v>0</v>
      </c>
      <c r="O296" s="157">
        <f t="shared" si="83"/>
        <v>0</v>
      </c>
      <c r="P296" s="157">
        <f t="shared" si="83"/>
        <v>0</v>
      </c>
      <c r="Q296" s="157">
        <f t="shared" si="83"/>
        <v>0</v>
      </c>
    </row>
    <row r="297" spans="1:17" ht="12" customHeight="1" x14ac:dyDescent="0.25">
      <c r="A297" s="23" t="s">
        <v>60</v>
      </c>
      <c r="B297" s="156"/>
      <c r="C297" s="156">
        <f>RES_hhdet_in_tes!C$165</f>
        <v>4.603183676760729E-2</v>
      </c>
      <c r="D297" s="156">
        <f>RES_hhdet_in_tes!D$165</f>
        <v>8.943027552806869E-2</v>
      </c>
      <c r="E297" s="156">
        <f>RES_hhdet_in_tes!E$165</f>
        <v>2.1163543519245692E-2</v>
      </c>
      <c r="F297" s="156">
        <f>RES_hhdet_in_tes!F$165</f>
        <v>0.12722998335234242</v>
      </c>
      <c r="G297" s="156">
        <f>RES_hhdet_in_tes!G$165</f>
        <v>0.10477653378087949</v>
      </c>
      <c r="H297" s="156">
        <f>RES_hhdet_in_tes!H$165</f>
        <v>0.18625505444913082</v>
      </c>
      <c r="I297" s="156">
        <f>RES_hhdet_in_tes!I$165</f>
        <v>0.11191465207611119</v>
      </c>
      <c r="J297" s="156">
        <f>RES_hhdet_in_tes!J$165</f>
        <v>0.17115564018464113</v>
      </c>
      <c r="K297" s="156">
        <f>RES_hhdet_in_tes!K$165</f>
        <v>0.36979615227076451</v>
      </c>
      <c r="L297" s="156">
        <f>RES_hhdet_in_tes!L$165</f>
        <v>0.2312997689826719</v>
      </c>
      <c r="M297" s="156">
        <f>RES_hhdet_in_tes!M$165</f>
        <v>0.23193814955070452</v>
      </c>
      <c r="N297" s="156">
        <f>RES_hhdet_in_tes!N$165</f>
        <v>0</v>
      </c>
      <c r="O297" s="156">
        <f>RES_hhdet_in_tes!O$165</f>
        <v>0</v>
      </c>
      <c r="P297" s="156">
        <f>RES_hhdet_in_tes!P$165</f>
        <v>0</v>
      </c>
      <c r="Q297" s="156">
        <f>RES_hhdet_in_tes!Q$165</f>
        <v>0</v>
      </c>
    </row>
    <row r="298" spans="1:17" ht="12" customHeight="1" x14ac:dyDescent="0.25">
      <c r="A298" s="158" t="s">
        <v>63</v>
      </c>
      <c r="B298" s="157"/>
      <c r="C298" s="157">
        <f>SUM(C299:C300,C303:C304)</f>
        <v>7.5391469071305464E-2</v>
      </c>
      <c r="D298" s="157">
        <f t="shared" ref="D298:Q298" si="84">SUM(D299:D300,D303:D304)</f>
        <v>6.691789795048364E-2</v>
      </c>
      <c r="E298" s="157">
        <f t="shared" si="84"/>
        <v>0.12480270973410015</v>
      </c>
      <c r="F298" s="157">
        <f t="shared" si="84"/>
        <v>0.11995870996874528</v>
      </c>
      <c r="G298" s="157">
        <f t="shared" si="84"/>
        <v>8.806418214128367E-2</v>
      </c>
      <c r="H298" s="157">
        <f t="shared" si="84"/>
        <v>0.22882779614202384</v>
      </c>
      <c r="I298" s="157">
        <f t="shared" si="84"/>
        <v>0.24317243060507113</v>
      </c>
      <c r="J298" s="157">
        <f t="shared" si="84"/>
        <v>0.13504721943902939</v>
      </c>
      <c r="K298" s="157">
        <f t="shared" si="84"/>
        <v>7.8895131810302013E-2</v>
      </c>
      <c r="L298" s="157">
        <f t="shared" si="84"/>
        <v>7.0019551130524424E-2</v>
      </c>
      <c r="M298" s="157">
        <f t="shared" si="84"/>
        <v>4.5713419686518236E-2</v>
      </c>
      <c r="N298" s="157">
        <f t="shared" si="84"/>
        <v>0</v>
      </c>
      <c r="O298" s="157">
        <f t="shared" si="84"/>
        <v>0</v>
      </c>
      <c r="P298" s="157">
        <f t="shared" si="84"/>
        <v>0</v>
      </c>
      <c r="Q298" s="157">
        <f t="shared" si="84"/>
        <v>0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7.5391469071305464E-2</v>
      </c>
      <c r="D303" s="162">
        <f>RES_hhdet_in_tes!D$171</f>
        <v>9.0101178001417096E-3</v>
      </c>
      <c r="E303" s="162">
        <f>RES_hhdet_in_tes!E$171</f>
        <v>8.6304647287016784E-2</v>
      </c>
      <c r="F303" s="162">
        <f>RES_hhdet_in_tes!F$171</f>
        <v>8.1921341745987447E-2</v>
      </c>
      <c r="G303" s="162">
        <f>RES_hhdet_in_tes!G$171</f>
        <v>4.6947452425504653E-2</v>
      </c>
      <c r="H303" s="162">
        <f>RES_hhdet_in_tes!H$171</f>
        <v>0.17356936349299676</v>
      </c>
      <c r="I303" s="162">
        <f>RES_hhdet_in_tes!I$171</f>
        <v>0.13724349853100484</v>
      </c>
      <c r="J303" s="162">
        <f>RES_hhdet_in_tes!J$171</f>
        <v>9.281649091918702E-2</v>
      </c>
      <c r="K303" s="162">
        <f>RES_hhdet_in_tes!K$171</f>
        <v>1.781444379937323E-2</v>
      </c>
      <c r="L303" s="162">
        <f>RES_hhdet_in_tes!L$171</f>
        <v>0</v>
      </c>
      <c r="M303" s="162">
        <f>RES_hhdet_in_tes!M$171</f>
        <v>2.922340008078627E-2</v>
      </c>
      <c r="N303" s="162">
        <f>RES_hhdet_in_tes!N$171</f>
        <v>0</v>
      </c>
      <c r="O303" s="162">
        <f>RES_hhdet_in_tes!O$171</f>
        <v>0</v>
      </c>
      <c r="P303" s="162">
        <f>RES_hhdet_in_tes!P$171</f>
        <v>0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6">SUM(D305:D306)</f>
        <v>5.7907780150341932E-2</v>
      </c>
      <c r="E304" s="160">
        <f t="shared" si="86"/>
        <v>3.8498062447083377E-2</v>
      </c>
      <c r="F304" s="160">
        <f t="shared" si="86"/>
        <v>3.8037368222757828E-2</v>
      </c>
      <c r="G304" s="160">
        <f t="shared" si="86"/>
        <v>4.1116729715779024E-2</v>
      </c>
      <c r="H304" s="160">
        <f t="shared" si="86"/>
        <v>5.5258432649027085E-2</v>
      </c>
      <c r="I304" s="160">
        <f t="shared" si="86"/>
        <v>0.10592893207406628</v>
      </c>
      <c r="J304" s="160">
        <f t="shared" si="86"/>
        <v>4.223072851984238E-2</v>
      </c>
      <c r="K304" s="160">
        <f t="shared" si="86"/>
        <v>6.108068801092878E-2</v>
      </c>
      <c r="L304" s="160">
        <f t="shared" si="86"/>
        <v>7.0019551130524424E-2</v>
      </c>
      <c r="M304" s="160">
        <f t="shared" si="86"/>
        <v>1.6490019605731966E-2</v>
      </c>
      <c r="N304" s="160">
        <f t="shared" si="86"/>
        <v>0</v>
      </c>
      <c r="O304" s="160">
        <f t="shared" si="86"/>
        <v>0</v>
      </c>
      <c r="P304" s="160">
        <f t="shared" si="86"/>
        <v>0</v>
      </c>
      <c r="Q304" s="160">
        <f t="shared" si="86"/>
        <v>0</v>
      </c>
    </row>
    <row r="305" spans="1:17" ht="12" customHeight="1" x14ac:dyDescent="0.25">
      <c r="A305" s="148" t="s">
        <v>60</v>
      </c>
      <c r="B305" s="156"/>
      <c r="C305" s="156">
        <f>RES_hhdet_in_tes!C$173</f>
        <v>0</v>
      </c>
      <c r="D305" s="156">
        <f>RES_hhdet_in_tes!D$173</f>
        <v>1.3135977160013497E-3</v>
      </c>
      <c r="E305" s="156">
        <f>RES_hhdet_in_tes!E$173</f>
        <v>9.1353091871779798E-4</v>
      </c>
      <c r="F305" s="156">
        <f>RES_hhdet_in_tes!F$173</f>
        <v>8.7197798109590592E-4</v>
      </c>
      <c r="G305" s="156">
        <f>RES_hhdet_in_tes!G$173</f>
        <v>9.2593156533465123E-4</v>
      </c>
      <c r="H305" s="156">
        <f>RES_hhdet_in_tes!H$173</f>
        <v>1.2527446776262818E-3</v>
      </c>
      <c r="I305" s="156">
        <f>RES_hhdet_in_tes!I$173</f>
        <v>2.4161252591278662E-3</v>
      </c>
      <c r="J305" s="156">
        <f>RES_hhdet_in_tes!J$173</f>
        <v>9.660606729109284E-4</v>
      </c>
      <c r="K305" s="156">
        <f>RES_hhdet_in_tes!K$173</f>
        <v>1.3623753943402682E-3</v>
      </c>
      <c r="L305" s="156">
        <f>RES_hhdet_in_tes!L$173</f>
        <v>1.5869530270887723E-3</v>
      </c>
      <c r="M305" s="156">
        <f>RES_hhdet_in_tes!M$173</f>
        <v>3.6534131068241446E-4</v>
      </c>
      <c r="N305" s="156">
        <f>RES_hhdet_in_tes!N$173</f>
        <v>0</v>
      </c>
      <c r="O305" s="156">
        <f>RES_hhdet_in_tes!O$173</f>
        <v>0</v>
      </c>
      <c r="P305" s="156">
        <f>RES_hhdet_in_tes!P$173</f>
        <v>0</v>
      </c>
      <c r="Q305" s="156">
        <f>RES_hhdet_in_tes!Q$173</f>
        <v>0</v>
      </c>
    </row>
    <row r="306" spans="1:17" ht="12" customHeight="1" x14ac:dyDescent="0.25">
      <c r="A306" s="159" t="s">
        <v>59</v>
      </c>
      <c r="B306" s="57"/>
      <c r="C306" s="57">
        <f>RES_hhdet_in_tes!C$174</f>
        <v>0</v>
      </c>
      <c r="D306" s="57">
        <f>RES_hhdet_in_tes!D$174</f>
        <v>5.6594182434340584E-2</v>
      </c>
      <c r="E306" s="57">
        <f>RES_hhdet_in_tes!E$174</f>
        <v>3.7584531528365578E-2</v>
      </c>
      <c r="F306" s="57">
        <f>RES_hhdet_in_tes!F$174</f>
        <v>3.7165390241661919E-2</v>
      </c>
      <c r="G306" s="57">
        <f>RES_hhdet_in_tes!G$174</f>
        <v>4.0190798150444372E-2</v>
      </c>
      <c r="H306" s="57">
        <f>RES_hhdet_in_tes!H$174</f>
        <v>5.4005687971400804E-2</v>
      </c>
      <c r="I306" s="57">
        <f>RES_hhdet_in_tes!I$174</f>
        <v>0.10351280681493842</v>
      </c>
      <c r="J306" s="57">
        <f>RES_hhdet_in_tes!J$174</f>
        <v>4.1264667846931453E-2</v>
      </c>
      <c r="K306" s="57">
        <f>RES_hhdet_in_tes!K$174</f>
        <v>5.9718312616588512E-2</v>
      </c>
      <c r="L306" s="57">
        <f>RES_hhdet_in_tes!L$174</f>
        <v>6.8432598103435646E-2</v>
      </c>
      <c r="M306" s="57">
        <f>RES_hhdet_in_tes!M$174</f>
        <v>1.6124678295049551E-2</v>
      </c>
      <c r="N306" s="57">
        <f>RES_hhdet_in_tes!N$174</f>
        <v>0</v>
      </c>
      <c r="O306" s="57">
        <f>RES_hhdet_in_tes!O$174</f>
        <v>0</v>
      </c>
      <c r="P306" s="57">
        <f>RES_hhdet_in_tes!P$174</f>
        <v>0</v>
      </c>
      <c r="Q306" s="57">
        <f>RES_hhdet_in_tes!Q$174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5.5705202380005703E-2</v>
      </c>
      <c r="D307" s="157">
        <f t="shared" ref="D307:Q307" si="87">SUM(D308:D309)</f>
        <v>5.4118671983472165E-2</v>
      </c>
      <c r="E307" s="157">
        <f t="shared" si="87"/>
        <v>9.4478083165267179E-2</v>
      </c>
      <c r="F307" s="157">
        <f t="shared" si="87"/>
        <v>0.10141061434721597</v>
      </c>
      <c r="G307" s="157">
        <f t="shared" si="87"/>
        <v>7.0263170398502342E-2</v>
      </c>
      <c r="H307" s="157">
        <f t="shared" si="87"/>
        <v>0.18417806081731097</v>
      </c>
      <c r="I307" s="157">
        <f t="shared" si="87"/>
        <v>0.19002666115389755</v>
      </c>
      <c r="J307" s="157">
        <f t="shared" si="87"/>
        <v>0.10276949675399151</v>
      </c>
      <c r="K307" s="157">
        <f t="shared" si="87"/>
        <v>7.5031325123952802E-2</v>
      </c>
      <c r="L307" s="157">
        <f t="shared" si="87"/>
        <v>5.8888574403500996E-2</v>
      </c>
      <c r="M307" s="157">
        <f t="shared" si="87"/>
        <v>3.5930252616194258E-2</v>
      </c>
      <c r="N307" s="157">
        <f t="shared" si="87"/>
        <v>0</v>
      </c>
      <c r="O307" s="157">
        <f t="shared" si="87"/>
        <v>0</v>
      </c>
      <c r="P307" s="157">
        <f t="shared" si="87"/>
        <v>0</v>
      </c>
      <c r="Q307" s="157">
        <f t="shared" si="87"/>
        <v>0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5.5705202380005703E-2</v>
      </c>
      <c r="D309" s="57">
        <f>RES_hhdet_in_tes!D$177</f>
        <v>5.4118671983472165E-2</v>
      </c>
      <c r="E309" s="57">
        <f>RES_hhdet_in_tes!E$177</f>
        <v>9.4478083165267179E-2</v>
      </c>
      <c r="F309" s="57">
        <f>RES_hhdet_in_tes!F$177</f>
        <v>0.10141061434721597</v>
      </c>
      <c r="G309" s="57">
        <f>RES_hhdet_in_tes!G$177</f>
        <v>7.0263170398502342E-2</v>
      </c>
      <c r="H309" s="57">
        <f>RES_hhdet_in_tes!H$177</f>
        <v>0.18417806081731097</v>
      </c>
      <c r="I309" s="57">
        <f>RES_hhdet_in_tes!I$177</f>
        <v>0.19002666115389755</v>
      </c>
      <c r="J309" s="57">
        <f>RES_hhdet_in_tes!J$177</f>
        <v>0.10276949675399151</v>
      </c>
      <c r="K309" s="57">
        <f>RES_hhdet_in_tes!K$177</f>
        <v>7.5031325123952802E-2</v>
      </c>
      <c r="L309" s="57">
        <f>RES_hhdet_in_tes!L$177</f>
        <v>5.8888574403500996E-2</v>
      </c>
      <c r="M309" s="57">
        <f>RES_hhdet_in_tes!M$177</f>
        <v>3.5930252616194258E-2</v>
      </c>
      <c r="N309" s="57">
        <f>RES_hhdet_in_tes!N$177</f>
        <v>0</v>
      </c>
      <c r="O309" s="57">
        <f>RES_hhdet_in_tes!O$177</f>
        <v>0</v>
      </c>
      <c r="P309" s="57">
        <f>RES_hhdet_in_tes!P$177</f>
        <v>0</v>
      </c>
      <c r="Q309" s="57">
        <f>RES_hhdet_in_tes!Q$177</f>
        <v>0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0.7801297664305028</v>
      </c>
      <c r="D311" s="175">
        <f t="shared" si="88"/>
        <v>0.92639136301094582</v>
      </c>
      <c r="E311" s="175">
        <f t="shared" si="88"/>
        <v>0.73616523393005451</v>
      </c>
      <c r="F311" s="175">
        <f t="shared" si="88"/>
        <v>0.86665300470385909</v>
      </c>
      <c r="G311" s="175">
        <f t="shared" si="88"/>
        <v>0.9110391895515797</v>
      </c>
      <c r="H311" s="175">
        <f t="shared" si="88"/>
        <v>0.84326626475137967</v>
      </c>
      <c r="I311" s="175">
        <f t="shared" si="88"/>
        <v>0.81776944657844108</v>
      </c>
      <c r="J311" s="175">
        <f t="shared" si="88"/>
        <v>0.94215664074905348</v>
      </c>
      <c r="K311" s="175">
        <f t="shared" si="88"/>
        <v>1.4583397512645009</v>
      </c>
      <c r="L311" s="175">
        <f t="shared" si="88"/>
        <v>1.3592187175567763</v>
      </c>
      <c r="M311" s="175">
        <f t="shared" si="88"/>
        <v>1.5292793267601836</v>
      </c>
      <c r="N311" s="175" t="str">
        <f t="shared" si="88"/>
        <v/>
      </c>
      <c r="O311" s="175" t="str">
        <f t="shared" si="88"/>
        <v/>
      </c>
      <c r="P311" s="175" t="str">
        <f t="shared" si="88"/>
        <v/>
      </c>
      <c r="Q311" s="175" t="str">
        <f t="shared" si="88"/>
        <v/>
      </c>
    </row>
    <row r="312" spans="1:17" ht="12" customHeight="1" x14ac:dyDescent="0.25">
      <c r="A312" s="158" t="s">
        <v>65</v>
      </c>
      <c r="B312" s="169"/>
      <c r="C312" s="169">
        <f t="shared" si="88"/>
        <v>0.69823201280680758</v>
      </c>
      <c r="D312" s="169">
        <f t="shared" si="88"/>
        <v>0.62043305337091381</v>
      </c>
      <c r="E312" s="169">
        <f t="shared" si="88"/>
        <v>0.67605692385899419</v>
      </c>
      <c r="F312" s="169">
        <f t="shared" si="88"/>
        <v>0.68088499388629742</v>
      </c>
      <c r="G312" s="169">
        <f t="shared" si="88"/>
        <v>0.67388201030933992</v>
      </c>
      <c r="H312" s="169">
        <f t="shared" si="88"/>
        <v>0.69478430894326515</v>
      </c>
      <c r="I312" s="169">
        <f t="shared" si="88"/>
        <v>0.68764437095780995</v>
      </c>
      <c r="J312" s="169">
        <f t="shared" si="88"/>
        <v>0.69693622249456466</v>
      </c>
      <c r="K312" s="169">
        <f t="shared" si="88"/>
        <v>0.68035508673133216</v>
      </c>
      <c r="L312" s="169">
        <f t="shared" si="88"/>
        <v>0.68807846126254057</v>
      </c>
      <c r="M312" s="169">
        <f t="shared" si="88"/>
        <v>0.7310453078911</v>
      </c>
      <c r="N312" s="169" t="str">
        <f t="shared" si="88"/>
        <v/>
      </c>
      <c r="O312" s="169" t="str">
        <f t="shared" si="88"/>
        <v/>
      </c>
      <c r="P312" s="169" t="str">
        <f t="shared" si="88"/>
        <v/>
      </c>
      <c r="Q312" s="169" t="str">
        <f t="shared" si="88"/>
        <v/>
      </c>
    </row>
    <row r="313" spans="1:17" ht="12" customHeight="1" x14ac:dyDescent="0.25">
      <c r="A313" s="23" t="s">
        <v>60</v>
      </c>
      <c r="B313" s="65"/>
      <c r="C313" s="65">
        <f t="shared" si="88"/>
        <v>0.69823201280680758</v>
      </c>
      <c r="D313" s="65">
        <f t="shared" si="88"/>
        <v>0.62043305337091381</v>
      </c>
      <c r="E313" s="65">
        <f t="shared" si="88"/>
        <v>0.67605692385899419</v>
      </c>
      <c r="F313" s="65">
        <f t="shared" si="88"/>
        <v>0.68088499388629742</v>
      </c>
      <c r="G313" s="65">
        <f t="shared" si="88"/>
        <v>0.67388201030933992</v>
      </c>
      <c r="H313" s="65">
        <f t="shared" si="88"/>
        <v>0.69478430894326515</v>
      </c>
      <c r="I313" s="65">
        <f t="shared" si="88"/>
        <v>0.68764437095780995</v>
      </c>
      <c r="J313" s="65">
        <f t="shared" si="88"/>
        <v>0.69693622249456466</v>
      </c>
      <c r="K313" s="65">
        <f t="shared" si="88"/>
        <v>0.68035508673133216</v>
      </c>
      <c r="L313" s="65">
        <f t="shared" si="88"/>
        <v>0.68807846126254057</v>
      </c>
      <c r="M313" s="65">
        <f t="shared" si="88"/>
        <v>0.7310453078911</v>
      </c>
      <c r="N313" s="65" t="str">
        <f t="shared" si="88"/>
        <v/>
      </c>
      <c r="O313" s="65" t="str">
        <f t="shared" si="88"/>
        <v/>
      </c>
      <c r="P313" s="65" t="str">
        <f t="shared" si="88"/>
        <v/>
      </c>
      <c r="Q313" s="65" t="str">
        <f t="shared" si="88"/>
        <v/>
      </c>
    </row>
    <row r="314" spans="1:17" ht="12" customHeight="1" x14ac:dyDescent="0.25">
      <c r="A314" s="158" t="s">
        <v>112</v>
      </c>
      <c r="B314" s="169"/>
      <c r="C314" s="169">
        <f t="shared" si="88"/>
        <v>1.6928148150565123</v>
      </c>
      <c r="D314" s="169">
        <f t="shared" si="88"/>
        <v>1.7487550706339552</v>
      </c>
      <c r="E314" s="169">
        <f t="shared" si="88"/>
        <v>1.7859266868203727</v>
      </c>
      <c r="F314" s="169">
        <f t="shared" si="88"/>
        <v>1.8792574558052051</v>
      </c>
      <c r="G314" s="169">
        <f t="shared" si="88"/>
        <v>1.9900352093226317</v>
      </c>
      <c r="H314" s="169">
        <f t="shared" si="88"/>
        <v>2.1213971109596876</v>
      </c>
      <c r="I314" s="169">
        <f t="shared" si="88"/>
        <v>2.2554808209984114</v>
      </c>
      <c r="J314" s="169">
        <f t="shared" si="88"/>
        <v>2.2642088145876906</v>
      </c>
      <c r="K314" s="169">
        <f t="shared" si="88"/>
        <v>2.4323522685954453</v>
      </c>
      <c r="L314" s="169">
        <f t="shared" si="88"/>
        <v>2.6177885848135514</v>
      </c>
      <c r="M314" s="169">
        <f t="shared" si="88"/>
        <v>2.8754495140088383</v>
      </c>
      <c r="N314" s="169" t="str">
        <f t="shared" si="88"/>
        <v/>
      </c>
      <c r="O314" s="169" t="str">
        <f t="shared" si="88"/>
        <v/>
      </c>
      <c r="P314" s="169" t="str">
        <f t="shared" si="88"/>
        <v/>
      </c>
      <c r="Q314" s="169" t="str">
        <f t="shared" si="88"/>
        <v/>
      </c>
    </row>
    <row r="315" spans="1:17" ht="12" customHeight="1" x14ac:dyDescent="0.25">
      <c r="A315" s="23" t="s">
        <v>60</v>
      </c>
      <c r="B315" s="73"/>
      <c r="C315" s="73">
        <f t="shared" si="88"/>
        <v>1.6928148150565123</v>
      </c>
      <c r="D315" s="73">
        <f t="shared" si="88"/>
        <v>1.7487550706339552</v>
      </c>
      <c r="E315" s="73">
        <f t="shared" si="88"/>
        <v>1.7859266868203727</v>
      </c>
      <c r="F315" s="73">
        <f t="shared" si="88"/>
        <v>1.8792574558052051</v>
      </c>
      <c r="G315" s="73">
        <f t="shared" si="88"/>
        <v>1.9900352093226317</v>
      </c>
      <c r="H315" s="73">
        <f t="shared" si="88"/>
        <v>2.1213971109596876</v>
      </c>
      <c r="I315" s="73">
        <f t="shared" si="88"/>
        <v>2.2554808209984114</v>
      </c>
      <c r="J315" s="73">
        <f t="shared" si="88"/>
        <v>2.2642088145876906</v>
      </c>
      <c r="K315" s="73">
        <f t="shared" si="88"/>
        <v>2.4323522685954453</v>
      </c>
      <c r="L315" s="73">
        <f t="shared" si="88"/>
        <v>2.6177885848135514</v>
      </c>
      <c r="M315" s="73">
        <f t="shared" si="88"/>
        <v>2.8754495140088383</v>
      </c>
      <c r="N315" s="73" t="str">
        <f t="shared" si="88"/>
        <v/>
      </c>
      <c r="O315" s="73" t="str">
        <f t="shared" si="88"/>
        <v/>
      </c>
      <c r="P315" s="73" t="str">
        <f t="shared" si="88"/>
        <v/>
      </c>
      <c r="Q315" s="73" t="str">
        <f t="shared" si="88"/>
        <v/>
      </c>
    </row>
    <row r="316" spans="1:17" ht="12" customHeight="1" x14ac:dyDescent="0.25">
      <c r="A316" s="158" t="s">
        <v>63</v>
      </c>
      <c r="B316" s="169"/>
      <c r="C316" s="169">
        <f t="shared" si="88"/>
        <v>0.61355487806075604</v>
      </c>
      <c r="D316" s="169">
        <f t="shared" si="88"/>
        <v>0.91360453577959932</v>
      </c>
      <c r="E316" s="169">
        <f t="shared" si="88"/>
        <v>0.70654659146962062</v>
      </c>
      <c r="F316" s="169">
        <f t="shared" si="88"/>
        <v>0.71491547096156816</v>
      </c>
      <c r="G316" s="169">
        <f t="shared" si="88"/>
        <v>0.76599659463471637</v>
      </c>
      <c r="H316" s="169">
        <f t="shared" si="88"/>
        <v>0.70435352264248985</v>
      </c>
      <c r="I316" s="169">
        <f t="shared" si="88"/>
        <v>0.76329146297889605</v>
      </c>
      <c r="J316" s="169">
        <f t="shared" si="88"/>
        <v>0.73270051529722124</v>
      </c>
      <c r="K316" s="169">
        <f t="shared" si="88"/>
        <v>0.88763798449329756</v>
      </c>
      <c r="L316" s="169">
        <f t="shared" si="88"/>
        <v>0.98749791191330283</v>
      </c>
      <c r="M316" s="169">
        <f t="shared" si="88"/>
        <v>0.73609774981780851</v>
      </c>
      <c r="N316" s="169" t="str">
        <f t="shared" si="88"/>
        <v/>
      </c>
      <c r="O316" s="169" t="str">
        <f t="shared" si="88"/>
        <v/>
      </c>
      <c r="P316" s="169" t="str">
        <f t="shared" si="88"/>
        <v/>
      </c>
      <c r="Q316" s="169" t="str">
        <f t="shared" si="88"/>
        <v/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0.61355487806075604</v>
      </c>
      <c r="D321" s="171">
        <f t="shared" si="88"/>
        <v>0.62075743264114014</v>
      </c>
      <c r="E321" s="171">
        <f t="shared" si="88"/>
        <v>0.62739180621715884</v>
      </c>
      <c r="F321" s="171">
        <f t="shared" si="88"/>
        <v>0.6339136289199151</v>
      </c>
      <c r="G321" s="171">
        <f t="shared" si="88"/>
        <v>0.64040500063354833</v>
      </c>
      <c r="H321" s="171">
        <f t="shared" si="88"/>
        <v>0.64549949573807985</v>
      </c>
      <c r="I321" s="171">
        <f t="shared" si="88"/>
        <v>0.6496365067721398</v>
      </c>
      <c r="J321" s="171">
        <f t="shared" si="88"/>
        <v>0.65578962385910544</v>
      </c>
      <c r="K321" s="171">
        <f t="shared" si="88"/>
        <v>0.65847180084159929</v>
      </c>
      <c r="L321" s="171" t="str">
        <f t="shared" si="88"/>
        <v/>
      </c>
      <c r="M321" s="171">
        <f t="shared" si="88"/>
        <v>0.64346325601334609</v>
      </c>
      <c r="N321" s="171" t="str">
        <f t="shared" si="88"/>
        <v/>
      </c>
      <c r="O321" s="171" t="str">
        <f t="shared" si="88"/>
        <v/>
      </c>
      <c r="P321" s="171" t="str">
        <f t="shared" si="88"/>
        <v/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 t="str">
        <f t="shared" si="88"/>
        <v/>
      </c>
      <c r="D322" s="170">
        <f t="shared" si="88"/>
        <v>0.98597807551254257</v>
      </c>
      <c r="E322" s="170">
        <f t="shared" si="88"/>
        <v>0.98519435046192938</v>
      </c>
      <c r="F322" s="170">
        <f t="shared" si="88"/>
        <v>0.98636496811750696</v>
      </c>
      <c r="G322" s="170">
        <f t="shared" si="88"/>
        <v>0.98701148202111366</v>
      </c>
      <c r="H322" s="170">
        <f t="shared" si="88"/>
        <v>0.98702586531632375</v>
      </c>
      <c r="I322" s="170">
        <f t="shared" si="88"/>
        <v>0.98701980884050322</v>
      </c>
      <c r="J322" s="170">
        <f t="shared" si="88"/>
        <v>0.98715114466233</v>
      </c>
      <c r="K322" s="170">
        <f t="shared" si="88"/>
        <v>0.98791496874034368</v>
      </c>
      <c r="L322" s="170">
        <f t="shared" si="88"/>
        <v>0.98749791191330283</v>
      </c>
      <c r="M322" s="170">
        <f t="shared" si="88"/>
        <v>0.98822079245049521</v>
      </c>
      <c r="N322" s="170" t="str">
        <f t="shared" si="88"/>
        <v/>
      </c>
      <c r="O322" s="170" t="str">
        <f t="shared" si="88"/>
        <v/>
      </c>
      <c r="P322" s="170" t="str">
        <f t="shared" si="88"/>
        <v/>
      </c>
      <c r="Q322" s="170" t="str">
        <f t="shared" si="88"/>
        <v/>
      </c>
    </row>
    <row r="323" spans="1:17" ht="12" customHeight="1" x14ac:dyDescent="0.25">
      <c r="A323" s="148" t="s">
        <v>60</v>
      </c>
      <c r="B323" s="73"/>
      <c r="C323" s="73" t="str">
        <f t="shared" si="88"/>
        <v/>
      </c>
      <c r="D323" s="73">
        <f t="shared" si="88"/>
        <v>0.6146568603579492</v>
      </c>
      <c r="E323" s="73">
        <f t="shared" si="88"/>
        <v>0.61630363757949391</v>
      </c>
      <c r="F323" s="73">
        <f t="shared" si="88"/>
        <v>0.61884010137142598</v>
      </c>
      <c r="G323" s="73">
        <f t="shared" si="88"/>
        <v>0.6215660448986069</v>
      </c>
      <c r="H323" s="73">
        <f t="shared" si="88"/>
        <v>0.624621714815491</v>
      </c>
      <c r="I323" s="73">
        <f t="shared" si="88"/>
        <v>0.62803996179601396</v>
      </c>
      <c r="J323" s="73">
        <f t="shared" si="88"/>
        <v>0.62983076562106144</v>
      </c>
      <c r="K323" s="73">
        <f t="shared" si="88"/>
        <v>0.63189833987443211</v>
      </c>
      <c r="L323" s="73">
        <f t="shared" si="88"/>
        <v>0.63780134244099107</v>
      </c>
      <c r="M323" s="73">
        <f t="shared" si="88"/>
        <v>0.63992409051448007</v>
      </c>
      <c r="N323" s="73" t="str">
        <f t="shared" si="88"/>
        <v/>
      </c>
      <c r="O323" s="73" t="str">
        <f t="shared" si="88"/>
        <v/>
      </c>
      <c r="P323" s="73" t="str">
        <f t="shared" si="88"/>
        <v/>
      </c>
      <c r="Q323" s="73" t="str">
        <f t="shared" si="88"/>
        <v/>
      </c>
    </row>
    <row r="324" spans="1:17" ht="12" customHeight="1" x14ac:dyDescent="0.25">
      <c r="A324" s="159" t="s">
        <v>59</v>
      </c>
      <c r="B324" s="65"/>
      <c r="C324" s="65" t="str">
        <f t="shared" si="88"/>
        <v/>
      </c>
      <c r="D324" s="65">
        <f t="shared" si="88"/>
        <v>1.0000000000000002</v>
      </c>
      <c r="E324" s="65">
        <f t="shared" si="88"/>
        <v>0.99973901608219007</v>
      </c>
      <c r="F324" s="65">
        <f t="shared" si="88"/>
        <v>1.0003031698632125</v>
      </c>
      <c r="G324" s="65">
        <f t="shared" si="88"/>
        <v>1.0005643923242289</v>
      </c>
      <c r="H324" s="65">
        <f t="shared" si="88"/>
        <v>1.0004910513055323</v>
      </c>
      <c r="I324" s="65">
        <f t="shared" si="88"/>
        <v>1.0003663031217074</v>
      </c>
      <c r="J324" s="65">
        <f t="shared" si="88"/>
        <v>1.0004388662400552</v>
      </c>
      <c r="K324" s="65">
        <f t="shared" si="88"/>
        <v>1.0007782027433996</v>
      </c>
      <c r="L324" s="65">
        <f t="shared" si="88"/>
        <v>1.0002153757904204</v>
      </c>
      <c r="M324" s="65">
        <f t="shared" si="88"/>
        <v>1.0005595539361956</v>
      </c>
      <c r="N324" s="65" t="str">
        <f t="shared" si="88"/>
        <v/>
      </c>
      <c r="O324" s="65" t="str">
        <f t="shared" si="88"/>
        <v/>
      </c>
      <c r="P324" s="65" t="str">
        <f t="shared" si="88"/>
        <v/>
      </c>
      <c r="Q324" s="65" t="str">
        <f t="shared" si="88"/>
        <v/>
      </c>
    </row>
    <row r="325" spans="1:17" ht="12" customHeight="1" x14ac:dyDescent="0.25">
      <c r="A325" s="158" t="s">
        <v>62</v>
      </c>
      <c r="B325" s="169"/>
      <c r="C325" s="169">
        <f t="shared" si="88"/>
        <v>0.81894420342181207</v>
      </c>
      <c r="D325" s="169">
        <f t="shared" si="88"/>
        <v>0.82205056878031557</v>
      </c>
      <c r="E325" s="169">
        <f t="shared" si="88"/>
        <v>0.82566560489819052</v>
      </c>
      <c r="F325" s="169">
        <f t="shared" si="88"/>
        <v>0.82877483450589606</v>
      </c>
      <c r="G325" s="169">
        <f t="shared" si="88"/>
        <v>0.83247941825974869</v>
      </c>
      <c r="H325" s="169">
        <f t="shared" si="88"/>
        <v>0.83567549427618482</v>
      </c>
      <c r="I325" s="169">
        <f t="shared" si="88"/>
        <v>0.83818502897727065</v>
      </c>
      <c r="J325" s="169">
        <f t="shared" si="88"/>
        <v>0.8351722140505855</v>
      </c>
      <c r="K325" s="169">
        <f t="shared" si="88"/>
        <v>0.83718797334979511</v>
      </c>
      <c r="L325" s="169">
        <f t="shared" si="88"/>
        <v>0.83944345450443192</v>
      </c>
      <c r="M325" s="169">
        <f t="shared" si="88"/>
        <v>0.8419249429208332</v>
      </c>
      <c r="N325" s="169" t="str">
        <f t="shared" si="88"/>
        <v/>
      </c>
      <c r="O325" s="169" t="str">
        <f t="shared" si="88"/>
        <v/>
      </c>
      <c r="P325" s="169" t="str">
        <f t="shared" si="88"/>
        <v/>
      </c>
      <c r="Q325" s="169" t="str">
        <f t="shared" si="88"/>
        <v/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0.81894420342181207</v>
      </c>
      <c r="D327" s="65">
        <f t="shared" si="89"/>
        <v>0.82205056878031557</v>
      </c>
      <c r="E327" s="65">
        <f t="shared" si="89"/>
        <v>0.82566560489819052</v>
      </c>
      <c r="F327" s="65">
        <f t="shared" si="89"/>
        <v>0.82877483450589606</v>
      </c>
      <c r="G327" s="65">
        <f t="shared" si="89"/>
        <v>0.83247941825974869</v>
      </c>
      <c r="H327" s="65">
        <f t="shared" si="89"/>
        <v>0.83567549427618482</v>
      </c>
      <c r="I327" s="65">
        <f t="shared" si="89"/>
        <v>0.83818502897727065</v>
      </c>
      <c r="J327" s="65">
        <f t="shared" si="89"/>
        <v>0.8351722140505855</v>
      </c>
      <c r="K327" s="65">
        <f t="shared" si="89"/>
        <v>0.83718797334979511</v>
      </c>
      <c r="L327" s="65">
        <f t="shared" si="89"/>
        <v>0.83944345450443192</v>
      </c>
      <c r="M327" s="65">
        <f t="shared" si="89"/>
        <v>0.8419249429208332</v>
      </c>
      <c r="N327" s="65" t="str">
        <f t="shared" si="89"/>
        <v/>
      </c>
      <c r="O327" s="65" t="str">
        <f t="shared" si="89"/>
        <v/>
      </c>
      <c r="P327" s="65" t="str">
        <f t="shared" si="89"/>
        <v/>
      </c>
      <c r="Q327" s="65" t="str">
        <f t="shared" si="89"/>
        <v/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2806.0589986526938</v>
      </c>
      <c r="D347" s="168">
        <f t="shared" si="97"/>
        <v>3041.5372868137392</v>
      </c>
      <c r="E347" s="168">
        <f t="shared" si="97"/>
        <v>3372.5916405260596</v>
      </c>
      <c r="F347" s="168">
        <f t="shared" si="97"/>
        <v>3376.5244177139748</v>
      </c>
      <c r="G347" s="168">
        <f t="shared" si="97"/>
        <v>3348.2953461352599</v>
      </c>
      <c r="H347" s="168">
        <f t="shared" si="97"/>
        <v>3619.0833046702196</v>
      </c>
      <c r="I347" s="168">
        <f t="shared" si="97"/>
        <v>3353.5275904189366</v>
      </c>
      <c r="J347" s="168">
        <f t="shared" si="97"/>
        <v>3496.8187675730387</v>
      </c>
      <c r="K347" s="168">
        <f t="shared" si="97"/>
        <v>3074.4073415796433</v>
      </c>
      <c r="L347" s="168">
        <f t="shared" si="97"/>
        <v>3374.3567047471706</v>
      </c>
      <c r="M347" s="168">
        <f t="shared" si="97"/>
        <v>4084.0718533124709</v>
      </c>
      <c r="N347" s="168">
        <f t="shared" si="97"/>
        <v>0</v>
      </c>
      <c r="O347" s="168">
        <f t="shared" si="97"/>
        <v>0</v>
      </c>
      <c r="P347" s="168">
        <f t="shared" si="97"/>
        <v>0</v>
      </c>
      <c r="Q347" s="168">
        <f t="shared" si="97"/>
        <v>0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789.29433696634646</v>
      </c>
      <c r="D348" s="157">
        <f t="shared" si="98"/>
        <v>1126.7991113470162</v>
      </c>
      <c r="E348" s="157">
        <f t="shared" si="98"/>
        <v>1650.4313336900473</v>
      </c>
      <c r="F348" s="157">
        <f t="shared" si="98"/>
        <v>1237.4968736606345</v>
      </c>
      <c r="G348" s="157">
        <f t="shared" si="98"/>
        <v>1202.7307814281439</v>
      </c>
      <c r="H348" s="157">
        <f t="shared" si="98"/>
        <v>1485.0796887548977</v>
      </c>
      <c r="I348" s="157">
        <f t="shared" si="98"/>
        <v>1444.9800365324618</v>
      </c>
      <c r="J348" s="157">
        <f t="shared" si="98"/>
        <v>1185.4824646556699</v>
      </c>
      <c r="K348" s="157">
        <f t="shared" si="98"/>
        <v>428.86492964078883</v>
      </c>
      <c r="L348" s="157">
        <f t="shared" si="98"/>
        <v>806.81570264511765</v>
      </c>
      <c r="M348" s="157">
        <f t="shared" si="98"/>
        <v>688.07733628755034</v>
      </c>
      <c r="N348" s="157">
        <f t="shared" si="98"/>
        <v>0</v>
      </c>
      <c r="O348" s="157">
        <f t="shared" si="98"/>
        <v>0</v>
      </c>
      <c r="P348" s="157">
        <f t="shared" si="98"/>
        <v>0</v>
      </c>
      <c r="Q348" s="157">
        <f t="shared" si="98"/>
        <v>0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789.29433696634646</v>
      </c>
      <c r="D349" s="57">
        <f t="shared" ref="D349:Q349" si="99">IF(D277=0,0,D277/0.086*1000000/D$49)</f>
        <v>1126.7991113470162</v>
      </c>
      <c r="E349" s="57">
        <f t="shared" si="99"/>
        <v>1650.4313336900473</v>
      </c>
      <c r="F349" s="57">
        <f t="shared" si="99"/>
        <v>1237.4968736606345</v>
      </c>
      <c r="G349" s="57">
        <f t="shared" si="99"/>
        <v>1202.7307814281439</v>
      </c>
      <c r="H349" s="57">
        <f t="shared" si="99"/>
        <v>1485.0796887548977</v>
      </c>
      <c r="I349" s="57">
        <f t="shared" si="99"/>
        <v>1444.9800365324618</v>
      </c>
      <c r="J349" s="57">
        <f t="shared" si="99"/>
        <v>1185.4824646556699</v>
      </c>
      <c r="K349" s="57">
        <f t="shared" si="99"/>
        <v>428.86492964078883</v>
      </c>
      <c r="L349" s="57">
        <f t="shared" si="99"/>
        <v>806.81570264511765</v>
      </c>
      <c r="M349" s="57">
        <f t="shared" si="99"/>
        <v>688.07733628755034</v>
      </c>
      <c r="N349" s="57">
        <f t="shared" si="99"/>
        <v>0</v>
      </c>
      <c r="O349" s="57">
        <f t="shared" si="99"/>
        <v>0</v>
      </c>
      <c r="P349" s="57">
        <f t="shared" si="99"/>
        <v>0</v>
      </c>
      <c r="Q349" s="57">
        <f t="shared" si="99"/>
        <v>0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251.45997669150449</v>
      </c>
      <c r="D350" s="157">
        <f t="shared" si="100"/>
        <v>514.76700564790826</v>
      </c>
      <c r="E350" s="157">
        <f t="shared" si="100"/>
        <v>67.371848279467471</v>
      </c>
      <c r="F350" s="157">
        <f t="shared" si="100"/>
        <v>404.67661092708096</v>
      </c>
      <c r="G350" s="157">
        <f t="shared" si="100"/>
        <v>448.23976365602476</v>
      </c>
      <c r="H350" s="157">
        <f t="shared" si="100"/>
        <v>295.95813624740248</v>
      </c>
      <c r="I350" s="157">
        <f t="shared" si="100"/>
        <v>159.18269736372773</v>
      </c>
      <c r="J350" s="157">
        <f t="shared" si="100"/>
        <v>456.23301296924018</v>
      </c>
      <c r="K350" s="157">
        <f t="shared" si="100"/>
        <v>1216.8301610821572</v>
      </c>
      <c r="L350" s="157">
        <f t="shared" si="100"/>
        <v>988.86368962139773</v>
      </c>
      <c r="M350" s="157">
        <f t="shared" si="100"/>
        <v>1477.1666505103499</v>
      </c>
      <c r="N350" s="157">
        <f t="shared" si="100"/>
        <v>0</v>
      </c>
      <c r="O350" s="157">
        <f t="shared" si="100"/>
        <v>0</v>
      </c>
      <c r="P350" s="157">
        <f t="shared" si="100"/>
        <v>0</v>
      </c>
      <c r="Q350" s="157">
        <f t="shared" si="100"/>
        <v>0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251.45997669150449</v>
      </c>
      <c r="D351" s="156">
        <f t="shared" ref="D351:Q351" si="101">IF(D279=0,0,D279/0.086*1000000/D$49)</f>
        <v>514.76700564790826</v>
      </c>
      <c r="E351" s="156">
        <f t="shared" si="101"/>
        <v>67.371848279467471</v>
      </c>
      <c r="F351" s="156">
        <f t="shared" si="101"/>
        <v>404.67661092708096</v>
      </c>
      <c r="G351" s="156">
        <f t="shared" si="101"/>
        <v>448.23976365602476</v>
      </c>
      <c r="H351" s="156">
        <f t="shared" si="101"/>
        <v>295.95813624740248</v>
      </c>
      <c r="I351" s="156">
        <f t="shared" si="101"/>
        <v>159.18269736372773</v>
      </c>
      <c r="J351" s="156">
        <f t="shared" si="101"/>
        <v>456.23301296924018</v>
      </c>
      <c r="K351" s="156">
        <f t="shared" si="101"/>
        <v>1216.8301610821572</v>
      </c>
      <c r="L351" s="156">
        <f t="shared" si="101"/>
        <v>988.86368962139773</v>
      </c>
      <c r="M351" s="156">
        <f t="shared" si="101"/>
        <v>1477.1666505103499</v>
      </c>
      <c r="N351" s="156">
        <f t="shared" si="101"/>
        <v>0</v>
      </c>
      <c r="O351" s="156">
        <f t="shared" si="101"/>
        <v>0</v>
      </c>
      <c r="P351" s="156">
        <f t="shared" si="101"/>
        <v>0</v>
      </c>
      <c r="Q351" s="156">
        <f t="shared" si="101"/>
        <v>0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1136.2890206911418</v>
      </c>
      <c r="D352" s="157">
        <f t="shared" ref="D352:Q352" si="102">IF(D280=0,0,D280/0.086*1000000/SUM(D$53:D$56))</f>
        <v>737.29139278501418</v>
      </c>
      <c r="E352" s="157">
        <f t="shared" si="102"/>
        <v>1004.2386051464265</v>
      </c>
      <c r="F352" s="157">
        <f t="shared" si="102"/>
        <v>1002.9562917420582</v>
      </c>
      <c r="G352" s="157">
        <f t="shared" si="102"/>
        <v>978.76759213979403</v>
      </c>
      <c r="H352" s="157">
        <f t="shared" si="102"/>
        <v>1095.1214275773536</v>
      </c>
      <c r="I352" s="157">
        <f t="shared" si="102"/>
        <v>1022.0496172156136</v>
      </c>
      <c r="J352" s="157">
        <f t="shared" si="102"/>
        <v>1112.4259693355013</v>
      </c>
      <c r="K352" s="157">
        <f t="shared" si="102"/>
        <v>711.39101838553142</v>
      </c>
      <c r="L352" s="157">
        <f t="shared" si="102"/>
        <v>793.55848043499634</v>
      </c>
      <c r="M352" s="157">
        <f t="shared" si="102"/>
        <v>1137.2901393914233</v>
      </c>
      <c r="N352" s="157">
        <f t="shared" si="102"/>
        <v>0</v>
      </c>
      <c r="O352" s="157">
        <f t="shared" si="102"/>
        <v>0</v>
      </c>
      <c r="P352" s="157">
        <f t="shared" si="102"/>
        <v>0</v>
      </c>
      <c r="Q352" s="157">
        <f t="shared" si="102"/>
        <v>0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1136.2890206911418</v>
      </c>
      <c r="D357" s="162">
        <f t="shared" ref="D357:Q357" si="106">IF(D285=0,0,D285/0.086*1000000/D$55)</f>
        <v>1101.8751968198592</v>
      </c>
      <c r="E357" s="162">
        <f t="shared" si="106"/>
        <v>1161.6245604048249</v>
      </c>
      <c r="F357" s="162">
        <f t="shared" si="106"/>
        <v>1155.7960579942871</v>
      </c>
      <c r="G357" s="162">
        <f t="shared" si="106"/>
        <v>1206.3335700849943</v>
      </c>
      <c r="H357" s="162">
        <f t="shared" si="106"/>
        <v>1220.5839025329826</v>
      </c>
      <c r="I357" s="162">
        <f t="shared" si="106"/>
        <v>1257.0987485624341</v>
      </c>
      <c r="J357" s="162">
        <f t="shared" si="106"/>
        <v>1290.9368318893964</v>
      </c>
      <c r="K357" s="162">
        <f t="shared" si="106"/>
        <v>1034.9907637319923</v>
      </c>
      <c r="L357" s="162">
        <f t="shared" si="106"/>
        <v>0</v>
      </c>
      <c r="M357" s="162">
        <f t="shared" si="106"/>
        <v>1344.6225248517835</v>
      </c>
      <c r="N357" s="162">
        <f t="shared" si="106"/>
        <v>0</v>
      </c>
      <c r="O357" s="162">
        <f t="shared" si="106"/>
        <v>0</v>
      </c>
      <c r="P357" s="162">
        <f t="shared" si="106"/>
        <v>0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0</v>
      </c>
      <c r="D358" s="160">
        <f t="shared" ref="D358:Q358" si="107">IF(D286=0,0,D286/0.086*1000000/D$56)</f>
        <v>681.55904573848727</v>
      </c>
      <c r="E358" s="160">
        <f t="shared" si="107"/>
        <v>679.93793802544451</v>
      </c>
      <c r="F358" s="160">
        <f t="shared" si="107"/>
        <v>694.97787548425765</v>
      </c>
      <c r="G358" s="160">
        <f t="shared" si="107"/>
        <v>734.82619552258541</v>
      </c>
      <c r="H358" s="160">
        <f t="shared" si="107"/>
        <v>733.16568166849288</v>
      </c>
      <c r="I358" s="160">
        <f t="shared" si="107"/>
        <v>747.07801446523752</v>
      </c>
      <c r="J358" s="160">
        <f t="shared" si="107"/>
        <v>763.25121006160748</v>
      </c>
      <c r="K358" s="160">
        <f t="shared" si="107"/>
        <v>625.7774952007386</v>
      </c>
      <c r="L358" s="160">
        <f t="shared" si="107"/>
        <v>793.55848043499634</v>
      </c>
      <c r="M358" s="160">
        <f t="shared" si="107"/>
        <v>801.09545800913816</v>
      </c>
      <c r="N358" s="160">
        <f t="shared" si="107"/>
        <v>0</v>
      </c>
      <c r="O358" s="160">
        <f t="shared" si="107"/>
        <v>0</v>
      </c>
      <c r="P358" s="160">
        <f t="shared" si="107"/>
        <v>0</v>
      </c>
      <c r="Q358" s="160">
        <f t="shared" si="107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0</v>
      </c>
      <c r="D359" s="156">
        <f t="shared" si="108"/>
        <v>24.800673711139964</v>
      </c>
      <c r="E359" s="156">
        <f t="shared" si="108"/>
        <v>25.791751376014822</v>
      </c>
      <c r="F359" s="156">
        <f t="shared" si="108"/>
        <v>25.393655736060133</v>
      </c>
      <c r="G359" s="156">
        <f t="shared" si="108"/>
        <v>26.277247866500378</v>
      </c>
      <c r="H359" s="156">
        <f t="shared" si="108"/>
        <v>26.265011018882955</v>
      </c>
      <c r="I359" s="156">
        <f t="shared" si="108"/>
        <v>26.779927555412073</v>
      </c>
      <c r="J359" s="156">
        <f t="shared" si="108"/>
        <v>27.365482719404792</v>
      </c>
      <c r="K359" s="156">
        <f t="shared" si="108"/>
        <v>21.821528266704398</v>
      </c>
      <c r="L359" s="156">
        <f t="shared" si="108"/>
        <v>27.846745381357671</v>
      </c>
      <c r="M359" s="156">
        <f t="shared" si="108"/>
        <v>27.408634996315122</v>
      </c>
      <c r="N359" s="156">
        <f t="shared" si="108"/>
        <v>0</v>
      </c>
      <c r="O359" s="156">
        <f t="shared" si="108"/>
        <v>0</v>
      </c>
      <c r="P359" s="156">
        <f t="shared" si="108"/>
        <v>0</v>
      </c>
      <c r="Q359" s="156">
        <f t="shared" si="108"/>
        <v>0</v>
      </c>
    </row>
    <row r="360" spans="1:17" ht="12" customHeight="1" x14ac:dyDescent="0.25">
      <c r="A360" s="159" t="s">
        <v>59</v>
      </c>
      <c r="B360" s="57"/>
      <c r="C360" s="57">
        <f t="shared" si="108"/>
        <v>0</v>
      </c>
      <c r="D360" s="57">
        <f t="shared" si="108"/>
        <v>656.75837202734726</v>
      </c>
      <c r="E360" s="57">
        <f t="shared" si="108"/>
        <v>654.14618664942964</v>
      </c>
      <c r="F360" s="57">
        <f t="shared" si="108"/>
        <v>669.5842197481976</v>
      </c>
      <c r="G360" s="57">
        <f t="shared" si="108"/>
        <v>708.54894765608503</v>
      </c>
      <c r="H360" s="57">
        <f t="shared" si="108"/>
        <v>706.90067064960988</v>
      </c>
      <c r="I360" s="57">
        <f t="shared" si="108"/>
        <v>720.29808690982554</v>
      </c>
      <c r="J360" s="57">
        <f t="shared" si="108"/>
        <v>735.88572734220281</v>
      </c>
      <c r="K360" s="57">
        <f t="shared" si="108"/>
        <v>603.95596693403422</v>
      </c>
      <c r="L360" s="57">
        <f t="shared" si="108"/>
        <v>765.71173505363868</v>
      </c>
      <c r="M360" s="57">
        <f t="shared" si="108"/>
        <v>773.68682301282308</v>
      </c>
      <c r="N360" s="57">
        <f t="shared" si="108"/>
        <v>0</v>
      </c>
      <c r="O360" s="57">
        <f t="shared" si="108"/>
        <v>0</v>
      </c>
      <c r="P360" s="57">
        <f t="shared" si="108"/>
        <v>0</v>
      </c>
      <c r="Q360" s="57">
        <f t="shared" si="108"/>
        <v>0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629.01566430370076</v>
      </c>
      <c r="D361" s="157">
        <f t="shared" ref="D361:Q361" si="109">IF(D289=0,0,D289/0.086*1000000/SUM(D$58:D$59))</f>
        <v>662.67977703380097</v>
      </c>
      <c r="E361" s="157">
        <f t="shared" si="109"/>
        <v>650.54985341011843</v>
      </c>
      <c r="F361" s="157">
        <f t="shared" si="109"/>
        <v>731.39464138420112</v>
      </c>
      <c r="G361" s="157">
        <f t="shared" si="109"/>
        <v>718.55720891129749</v>
      </c>
      <c r="H361" s="157">
        <f t="shared" si="109"/>
        <v>742.9240520905654</v>
      </c>
      <c r="I361" s="157">
        <f t="shared" si="109"/>
        <v>727.31523930713342</v>
      </c>
      <c r="J361" s="157">
        <f t="shared" si="109"/>
        <v>742.67732061262745</v>
      </c>
      <c r="K361" s="157">
        <f t="shared" si="109"/>
        <v>717.3212324711659</v>
      </c>
      <c r="L361" s="157">
        <f t="shared" si="109"/>
        <v>785.11883204565902</v>
      </c>
      <c r="M361" s="157">
        <f t="shared" si="109"/>
        <v>781.53772712314742</v>
      </c>
      <c r="N361" s="157">
        <f t="shared" si="109"/>
        <v>0</v>
      </c>
      <c r="O361" s="157">
        <f t="shared" si="109"/>
        <v>0</v>
      </c>
      <c r="P361" s="157">
        <f t="shared" si="109"/>
        <v>0</v>
      </c>
      <c r="Q361" s="157">
        <f t="shared" si="109"/>
        <v>0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629.01566430370076</v>
      </c>
      <c r="D363" s="57">
        <f t="shared" ref="D363:Q363" si="111">IF(D291=0,0,D291/0.086*1000000/D$59)</f>
        <v>662.67977703380097</v>
      </c>
      <c r="E363" s="57">
        <f t="shared" si="111"/>
        <v>650.54985341011843</v>
      </c>
      <c r="F363" s="57">
        <f t="shared" si="111"/>
        <v>731.39464138420112</v>
      </c>
      <c r="G363" s="57">
        <f t="shared" si="111"/>
        <v>718.55720891129749</v>
      </c>
      <c r="H363" s="57">
        <f t="shared" si="111"/>
        <v>742.9240520905654</v>
      </c>
      <c r="I363" s="57">
        <f t="shared" si="111"/>
        <v>727.31523930713342</v>
      </c>
      <c r="J363" s="57">
        <f t="shared" si="111"/>
        <v>742.67732061262745</v>
      </c>
      <c r="K363" s="57">
        <f t="shared" si="111"/>
        <v>717.3212324711659</v>
      </c>
      <c r="L363" s="57">
        <f t="shared" si="111"/>
        <v>785.11883204565902</v>
      </c>
      <c r="M363" s="57">
        <f t="shared" si="111"/>
        <v>781.53772712314742</v>
      </c>
      <c r="N363" s="57">
        <f t="shared" si="111"/>
        <v>0</v>
      </c>
      <c r="O363" s="57">
        <f t="shared" si="111"/>
        <v>0</v>
      </c>
      <c r="P363" s="57">
        <f t="shared" si="111"/>
        <v>0</v>
      </c>
      <c r="Q363" s="57">
        <f t="shared" si="111"/>
        <v>0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2189.0901512091359</v>
      </c>
      <c r="D365" s="168">
        <f t="shared" si="112"/>
        <v>2817.6538727799948</v>
      </c>
      <c r="E365" s="168">
        <f t="shared" si="112"/>
        <v>2482.7847139984133</v>
      </c>
      <c r="F365" s="168">
        <f t="shared" si="112"/>
        <v>2926.2750320677642</v>
      </c>
      <c r="G365" s="168">
        <f t="shared" si="112"/>
        <v>3050.4282785223941</v>
      </c>
      <c r="H365" s="168">
        <f t="shared" si="112"/>
        <v>3051.8508601533349</v>
      </c>
      <c r="I365" s="168">
        <f t="shared" si="112"/>
        <v>2742.4124017024269</v>
      </c>
      <c r="J365" s="168">
        <f t="shared" si="112"/>
        <v>3294.5510233648602</v>
      </c>
      <c r="K365" s="168">
        <f t="shared" si="112"/>
        <v>4483.5304378050123</v>
      </c>
      <c r="L365" s="168">
        <f t="shared" si="112"/>
        <v>4586.4887928055596</v>
      </c>
      <c r="M365" s="168">
        <f t="shared" si="112"/>
        <v>6245.6866542739117</v>
      </c>
      <c r="N365" s="168">
        <f t="shared" si="112"/>
        <v>0</v>
      </c>
      <c r="O365" s="168">
        <f t="shared" si="112"/>
        <v>0</v>
      </c>
      <c r="P365" s="168">
        <f t="shared" si="112"/>
        <v>0</v>
      </c>
      <c r="Q365" s="168">
        <f t="shared" si="112"/>
        <v>0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551.1105735970267</v>
      </c>
      <c r="D366" s="157">
        <f t="shared" si="113"/>
        <v>699.10341318866142</v>
      </c>
      <c r="E366" s="157">
        <f t="shared" si="113"/>
        <v>1115.7855304949906</v>
      </c>
      <c r="F366" s="157">
        <f t="shared" si="113"/>
        <v>842.59305125673325</v>
      </c>
      <c r="G366" s="157">
        <f t="shared" si="113"/>
        <v>810.49863684972104</v>
      </c>
      <c r="H366" s="157">
        <f t="shared" si="113"/>
        <v>1031.8100652772509</v>
      </c>
      <c r="I366" s="157">
        <f t="shared" si="113"/>
        <v>993.63238826795782</v>
      </c>
      <c r="J366" s="157">
        <f t="shared" si="113"/>
        <v>826.2056707506689</v>
      </c>
      <c r="K366" s="157">
        <f t="shared" si="113"/>
        <v>291.78043640178555</v>
      </c>
      <c r="L366" s="157">
        <f t="shared" si="113"/>
        <v>555.15250719850815</v>
      </c>
      <c r="M366" s="157">
        <f t="shared" si="113"/>
        <v>503.01570815922025</v>
      </c>
      <c r="N366" s="157">
        <f t="shared" si="113"/>
        <v>0</v>
      </c>
      <c r="O366" s="157">
        <f t="shared" si="113"/>
        <v>0</v>
      </c>
      <c r="P366" s="157">
        <f t="shared" si="113"/>
        <v>0</v>
      </c>
      <c r="Q366" s="157">
        <f t="shared" si="113"/>
        <v>0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551.1105735970267</v>
      </c>
      <c r="D367" s="57">
        <f t="shared" si="114"/>
        <v>699.10341318866142</v>
      </c>
      <c r="E367" s="57">
        <f t="shared" si="114"/>
        <v>1115.7855304949906</v>
      </c>
      <c r="F367" s="57">
        <f t="shared" si="114"/>
        <v>842.59305125673325</v>
      </c>
      <c r="G367" s="57">
        <f t="shared" si="114"/>
        <v>810.49863684972104</v>
      </c>
      <c r="H367" s="57">
        <f t="shared" si="114"/>
        <v>1031.8100652772509</v>
      </c>
      <c r="I367" s="57">
        <f t="shared" si="114"/>
        <v>993.63238826795782</v>
      </c>
      <c r="J367" s="57">
        <f t="shared" si="114"/>
        <v>826.2056707506689</v>
      </c>
      <c r="K367" s="57">
        <f t="shared" si="114"/>
        <v>291.78043640178555</v>
      </c>
      <c r="L367" s="57">
        <f t="shared" si="114"/>
        <v>555.15250719850815</v>
      </c>
      <c r="M367" s="57">
        <f t="shared" si="114"/>
        <v>503.01570815922025</v>
      </c>
      <c r="N367" s="57">
        <f t="shared" si="114"/>
        <v>0</v>
      </c>
      <c r="O367" s="57">
        <f t="shared" si="114"/>
        <v>0</v>
      </c>
      <c r="P367" s="57">
        <f t="shared" si="114"/>
        <v>0</v>
      </c>
      <c r="Q367" s="57">
        <f t="shared" si="114"/>
        <v>0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425.675173937144</v>
      </c>
      <c r="D368" s="157">
        <f t="shared" si="115"/>
        <v>900.20141132183744</v>
      </c>
      <c r="E368" s="157">
        <f t="shared" si="115"/>
        <v>120.32118178271416</v>
      </c>
      <c r="F368" s="157">
        <f t="shared" si="115"/>
        <v>760.49153827469911</v>
      </c>
      <c r="G368" s="157">
        <f t="shared" si="115"/>
        <v>892.01291189394431</v>
      </c>
      <c r="H368" s="157">
        <f t="shared" si="115"/>
        <v>627.84473520025313</v>
      </c>
      <c r="I368" s="157">
        <f t="shared" si="115"/>
        <v>359.03352093868227</v>
      </c>
      <c r="J368" s="157">
        <f t="shared" si="115"/>
        <v>1033.0068094708538</v>
      </c>
      <c r="K368" s="157">
        <f t="shared" si="115"/>
        <v>2959.7596028035464</v>
      </c>
      <c r="L368" s="157">
        <f t="shared" si="115"/>
        <v>2588.6360786275059</v>
      </c>
      <c r="M368" s="157">
        <f t="shared" si="115"/>
        <v>4247.5181273200487</v>
      </c>
      <c r="N368" s="157">
        <f t="shared" si="115"/>
        <v>0</v>
      </c>
      <c r="O368" s="157">
        <f t="shared" si="115"/>
        <v>0</v>
      </c>
      <c r="P368" s="157">
        <f t="shared" si="115"/>
        <v>0</v>
      </c>
      <c r="Q368" s="157">
        <f t="shared" si="115"/>
        <v>0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425.675173937144</v>
      </c>
      <c r="D369" s="156">
        <f t="shared" si="116"/>
        <v>900.20141132183744</v>
      </c>
      <c r="E369" s="156">
        <f t="shared" si="116"/>
        <v>120.32118178271416</v>
      </c>
      <c r="F369" s="156">
        <f t="shared" si="116"/>
        <v>760.49153827469911</v>
      </c>
      <c r="G369" s="156">
        <f t="shared" si="116"/>
        <v>892.01291189394431</v>
      </c>
      <c r="H369" s="156">
        <f t="shared" si="116"/>
        <v>627.84473520025313</v>
      </c>
      <c r="I369" s="156">
        <f t="shared" si="116"/>
        <v>359.03352093868227</v>
      </c>
      <c r="J369" s="156">
        <f t="shared" si="116"/>
        <v>1033.0068094708538</v>
      </c>
      <c r="K369" s="156">
        <f t="shared" si="116"/>
        <v>2959.7596028035464</v>
      </c>
      <c r="L369" s="156">
        <f t="shared" si="116"/>
        <v>2588.6360786275059</v>
      </c>
      <c r="M369" s="156">
        <f t="shared" si="116"/>
        <v>4247.5181273200487</v>
      </c>
      <c r="N369" s="156">
        <f t="shared" si="116"/>
        <v>0</v>
      </c>
      <c r="O369" s="156">
        <f t="shared" si="116"/>
        <v>0</v>
      </c>
      <c r="P369" s="156">
        <f t="shared" si="116"/>
        <v>0</v>
      </c>
      <c r="Q369" s="156">
        <f t="shared" si="116"/>
        <v>0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697.17567153192942</v>
      </c>
      <c r="D370" s="157">
        <f t="shared" si="117"/>
        <v>673.59276063964705</v>
      </c>
      <c r="E370" s="157">
        <f t="shared" si="117"/>
        <v>709.54136348841382</v>
      </c>
      <c r="F370" s="157">
        <f t="shared" si="117"/>
        <v>717.02896966464141</v>
      </c>
      <c r="G370" s="157">
        <f t="shared" si="117"/>
        <v>749.73264251790317</v>
      </c>
      <c r="H370" s="157">
        <f t="shared" si="117"/>
        <v>771.35263523538129</v>
      </c>
      <c r="I370" s="157">
        <f t="shared" si="117"/>
        <v>780.12174756152626</v>
      </c>
      <c r="J370" s="157">
        <f t="shared" si="117"/>
        <v>815.07508096213257</v>
      </c>
      <c r="K370" s="157">
        <f t="shared" si="117"/>
        <v>631.45768974636746</v>
      </c>
      <c r="L370" s="157">
        <f t="shared" si="117"/>
        <v>783.63734241065242</v>
      </c>
      <c r="M370" s="157">
        <f t="shared" si="117"/>
        <v>837.15671249600848</v>
      </c>
      <c r="N370" s="157">
        <f t="shared" si="117"/>
        <v>0</v>
      </c>
      <c r="O370" s="157">
        <f t="shared" si="117"/>
        <v>0</v>
      </c>
      <c r="P370" s="157">
        <f t="shared" si="117"/>
        <v>0</v>
      </c>
      <c r="Q370" s="157">
        <f t="shared" si="117"/>
        <v>0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697.17567153192942</v>
      </c>
      <c r="D375" s="162">
        <f t="shared" si="120"/>
        <v>683.99721826884684</v>
      </c>
      <c r="E375" s="162">
        <f t="shared" si="120"/>
        <v>728.79373109859637</v>
      </c>
      <c r="F375" s="162">
        <f t="shared" si="120"/>
        <v>732.67487341449123</v>
      </c>
      <c r="G375" s="162">
        <f t="shared" si="120"/>
        <v>772.54205071455146</v>
      </c>
      <c r="H375" s="162">
        <f t="shared" si="120"/>
        <v>787.88629359105789</v>
      </c>
      <c r="I375" s="162">
        <f t="shared" si="120"/>
        <v>816.65723968372822</v>
      </c>
      <c r="J375" s="162">
        <f t="shared" si="120"/>
        <v>846.58297941061255</v>
      </c>
      <c r="K375" s="162">
        <f t="shared" si="120"/>
        <v>681.51223204902715</v>
      </c>
      <c r="L375" s="162">
        <f t="shared" si="120"/>
        <v>0</v>
      </c>
      <c r="M375" s="162">
        <f t="shared" si="120"/>
        <v>865.21518795001498</v>
      </c>
      <c r="N375" s="162">
        <f t="shared" si="120"/>
        <v>0</v>
      </c>
      <c r="O375" s="162">
        <f t="shared" si="120"/>
        <v>0</v>
      </c>
      <c r="P375" s="162">
        <f t="shared" si="120"/>
        <v>0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0</v>
      </c>
      <c r="D376" s="160">
        <f t="shared" si="121"/>
        <v>672.00227626539868</v>
      </c>
      <c r="E376" s="160">
        <f t="shared" si="121"/>
        <v>669.87101520740134</v>
      </c>
      <c r="F376" s="160">
        <f t="shared" si="121"/>
        <v>685.50182999440256</v>
      </c>
      <c r="G376" s="160">
        <f t="shared" si="121"/>
        <v>725.28189227068378</v>
      </c>
      <c r="H376" s="160">
        <f t="shared" si="121"/>
        <v>723.65349136907651</v>
      </c>
      <c r="I376" s="160">
        <f t="shared" si="121"/>
        <v>737.38079902642141</v>
      </c>
      <c r="J376" s="160">
        <f t="shared" si="121"/>
        <v>753.44430567722429</v>
      </c>
      <c r="K376" s="160">
        <f t="shared" si="121"/>
        <v>618.21495460964832</v>
      </c>
      <c r="L376" s="160">
        <f t="shared" si="121"/>
        <v>783.63734241065242</v>
      </c>
      <c r="M376" s="160">
        <f t="shared" si="121"/>
        <v>791.65918834228296</v>
      </c>
      <c r="N376" s="160">
        <f t="shared" si="121"/>
        <v>0</v>
      </c>
      <c r="O376" s="160">
        <f t="shared" si="121"/>
        <v>0</v>
      </c>
      <c r="P376" s="160">
        <f t="shared" si="121"/>
        <v>0</v>
      </c>
      <c r="Q376" s="160">
        <f t="shared" si="121"/>
        <v>0</v>
      </c>
    </row>
    <row r="377" spans="1:17" ht="12" customHeight="1" x14ac:dyDescent="0.25">
      <c r="A377" s="148" t="s">
        <v>60</v>
      </c>
      <c r="B377" s="156"/>
      <c r="C377" s="156">
        <f t="shared" si="121"/>
        <v>0</v>
      </c>
      <c r="D377" s="156">
        <f t="shared" si="121"/>
        <v>15.24390423805122</v>
      </c>
      <c r="E377" s="156">
        <f t="shared" si="121"/>
        <v>15.895550192583855</v>
      </c>
      <c r="F377" s="156">
        <f t="shared" si="121"/>
        <v>15.714612489894543</v>
      </c>
      <c r="G377" s="156">
        <f t="shared" si="121"/>
        <v>16.333045027200999</v>
      </c>
      <c r="H377" s="156">
        <f t="shared" si="121"/>
        <v>16.405696222262439</v>
      </c>
      <c r="I377" s="156">
        <f t="shared" si="121"/>
        <v>16.81886467880102</v>
      </c>
      <c r="J377" s="156">
        <f t="shared" si="121"/>
        <v>17.235622932752648</v>
      </c>
      <c r="K377" s="156">
        <f t="shared" si="121"/>
        <v>13.788987485253504</v>
      </c>
      <c r="L377" s="156">
        <f t="shared" si="121"/>
        <v>17.760691586842388</v>
      </c>
      <c r="M377" s="156">
        <f t="shared" si="121"/>
        <v>17.539445822260305</v>
      </c>
      <c r="N377" s="156">
        <f t="shared" si="121"/>
        <v>0</v>
      </c>
      <c r="O377" s="156">
        <f t="shared" si="121"/>
        <v>0</v>
      </c>
      <c r="P377" s="156">
        <f t="shared" si="121"/>
        <v>0</v>
      </c>
      <c r="Q377" s="156">
        <f t="shared" si="121"/>
        <v>0</v>
      </c>
    </row>
    <row r="378" spans="1:17" ht="12" customHeight="1" x14ac:dyDescent="0.25">
      <c r="A378" s="159" t="s">
        <v>59</v>
      </c>
      <c r="B378" s="57"/>
      <c r="C378" s="57">
        <f t="shared" si="121"/>
        <v>0</v>
      </c>
      <c r="D378" s="57">
        <f t="shared" si="121"/>
        <v>656.75837202734749</v>
      </c>
      <c r="E378" s="57">
        <f t="shared" si="121"/>
        <v>653.97546501481747</v>
      </c>
      <c r="F378" s="57">
        <f t="shared" si="121"/>
        <v>669.78721750450791</v>
      </c>
      <c r="G378" s="57">
        <f t="shared" si="121"/>
        <v>708.94884724348265</v>
      </c>
      <c r="H378" s="57">
        <f t="shared" si="121"/>
        <v>707.24779514681416</v>
      </c>
      <c r="I378" s="57">
        <f t="shared" si="121"/>
        <v>720.56193434762054</v>
      </c>
      <c r="J378" s="57">
        <f t="shared" si="121"/>
        <v>736.20868274447162</v>
      </c>
      <c r="K378" s="57">
        <f t="shared" si="121"/>
        <v>604.42596712439467</v>
      </c>
      <c r="L378" s="57">
        <f t="shared" si="121"/>
        <v>765.87665082381011</v>
      </c>
      <c r="M378" s="57">
        <f t="shared" si="121"/>
        <v>774.11974252002256</v>
      </c>
      <c r="N378" s="57">
        <f t="shared" si="121"/>
        <v>0</v>
      </c>
      <c r="O378" s="57">
        <f t="shared" si="121"/>
        <v>0</v>
      </c>
      <c r="P378" s="57">
        <f t="shared" si="121"/>
        <v>0</v>
      </c>
      <c r="Q378" s="57">
        <f t="shared" si="121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515.12873214303613</v>
      </c>
      <c r="D379" s="157">
        <f t="shared" si="122"/>
        <v>544.75628762984888</v>
      </c>
      <c r="E379" s="157">
        <f t="shared" si="122"/>
        <v>537.13663823229479</v>
      </c>
      <c r="F379" s="157">
        <f t="shared" si="122"/>
        <v>606.16147287169053</v>
      </c>
      <c r="G379" s="157">
        <f t="shared" si="122"/>
        <v>598.18408726082566</v>
      </c>
      <c r="H379" s="157">
        <f t="shared" si="122"/>
        <v>620.84342444044955</v>
      </c>
      <c r="I379" s="157">
        <f t="shared" si="122"/>
        <v>609.62474493426021</v>
      </c>
      <c r="J379" s="157">
        <f t="shared" si="122"/>
        <v>620.26346218120466</v>
      </c>
      <c r="K379" s="157">
        <f t="shared" si="122"/>
        <v>600.53270885331256</v>
      </c>
      <c r="L379" s="157">
        <f t="shared" si="122"/>
        <v>659.06286456889291</v>
      </c>
      <c r="M379" s="157">
        <f t="shared" si="122"/>
        <v>657.99610629863355</v>
      </c>
      <c r="N379" s="157">
        <f t="shared" si="122"/>
        <v>0</v>
      </c>
      <c r="O379" s="157">
        <f t="shared" si="122"/>
        <v>0</v>
      </c>
      <c r="P379" s="157">
        <f t="shared" si="122"/>
        <v>0</v>
      </c>
      <c r="Q379" s="157">
        <f t="shared" si="122"/>
        <v>0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515.12873214303613</v>
      </c>
      <c r="D381" s="57">
        <f t="shared" si="124"/>
        <v>544.75628762984888</v>
      </c>
      <c r="E381" s="57">
        <f t="shared" si="124"/>
        <v>537.13663823229479</v>
      </c>
      <c r="F381" s="57">
        <f t="shared" si="124"/>
        <v>606.16147287169053</v>
      </c>
      <c r="G381" s="57">
        <f t="shared" si="124"/>
        <v>598.18408726082566</v>
      </c>
      <c r="H381" s="57">
        <f t="shared" si="124"/>
        <v>620.84342444044955</v>
      </c>
      <c r="I381" s="57">
        <f t="shared" si="124"/>
        <v>609.62474493426021</v>
      </c>
      <c r="J381" s="57">
        <f t="shared" si="124"/>
        <v>620.26346218120466</v>
      </c>
      <c r="K381" s="57">
        <f t="shared" si="124"/>
        <v>600.53270885331256</v>
      </c>
      <c r="L381" s="57">
        <f t="shared" si="124"/>
        <v>659.06286456889291</v>
      </c>
      <c r="M381" s="57">
        <f t="shared" si="124"/>
        <v>657.99610629863355</v>
      </c>
      <c r="N381" s="57">
        <f t="shared" si="124"/>
        <v>0</v>
      </c>
      <c r="O381" s="57">
        <f t="shared" si="124"/>
        <v>0</v>
      </c>
      <c r="P381" s="57">
        <f t="shared" si="124"/>
        <v>0</v>
      </c>
      <c r="Q381" s="57">
        <f t="shared" si="124"/>
        <v>0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23.010630567945235</v>
      </c>
      <c r="D401" s="184">
        <f>D347/RES_summary!D$21</f>
        <v>24.761021342230745</v>
      </c>
      <c r="E401" s="184">
        <f>E347/RES_summary!E$21</f>
        <v>27.233181085230154</v>
      </c>
      <c r="F401" s="184">
        <f>F347/RES_summary!F$21</f>
        <v>27.161274453144376</v>
      </c>
      <c r="G401" s="184">
        <f>G347/RES_summary!G$21</f>
        <v>26.623675743385039</v>
      </c>
      <c r="H401" s="184">
        <f>H347/RES_summary!H$21</f>
        <v>28.67116966631675</v>
      </c>
      <c r="I401" s="184">
        <f>I347/RES_summary!I$21</f>
        <v>26.292720968262294</v>
      </c>
      <c r="J401" s="184">
        <f>J347/RES_summary!J$21</f>
        <v>27.300961155075477</v>
      </c>
      <c r="K401" s="184">
        <f>K347/RES_summary!K$21</f>
        <v>23.916057227095926</v>
      </c>
      <c r="L401" s="184">
        <f>L347/RES_summary!L$21</f>
        <v>26.105723020156599</v>
      </c>
      <c r="M401" s="184">
        <f>M347/RES_summary!M$21</f>
        <v>31.422004101955416</v>
      </c>
      <c r="N401" s="184">
        <f>N347/RES_summary!N$21</f>
        <v>0</v>
      </c>
      <c r="O401" s="184">
        <f>O347/RES_summary!O$21</f>
        <v>0</v>
      </c>
      <c r="P401" s="184">
        <f>P347/RES_summary!P$21</f>
        <v>0</v>
      </c>
      <c r="Q401" s="184">
        <f>Q347/RES_summary!Q$21</f>
        <v>0</v>
      </c>
    </row>
    <row r="402" spans="1:17" ht="12" customHeight="1" x14ac:dyDescent="0.25">
      <c r="A402" s="158" t="s">
        <v>65</v>
      </c>
      <c r="B402" s="157"/>
      <c r="C402" s="178">
        <f>C348/RES_summary!C$21</f>
        <v>6.4724798751645238</v>
      </c>
      <c r="D402" s="178">
        <f>D348/RES_summary!D$21</f>
        <v>9.173222030001277</v>
      </c>
      <c r="E402" s="178">
        <f>E348/RES_summary!E$21</f>
        <v>13.326990092434723</v>
      </c>
      <c r="F402" s="178">
        <f>F348/RES_summary!F$21</f>
        <v>9.9546125134084242</v>
      </c>
      <c r="G402" s="178">
        <f>G348/RES_summary!G$21</f>
        <v>9.5634079497470541</v>
      </c>
      <c r="H402" s="178">
        <f>H348/RES_summary!H$21</f>
        <v>11.765126176937352</v>
      </c>
      <c r="I402" s="178">
        <f>I348/RES_summary!I$21</f>
        <v>11.32910223067862</v>
      </c>
      <c r="J402" s="178">
        <f>J348/RES_summary!J$21</f>
        <v>9.2555013195751989</v>
      </c>
      <c r="K402" s="178">
        <f>K348/RES_summary!K$21</f>
        <v>3.3361741176150095</v>
      </c>
      <c r="L402" s="178">
        <f>L348/RES_summary!L$21</f>
        <v>6.2419326421344108</v>
      </c>
      <c r="M402" s="178">
        <f>M348/RES_summary!M$21</f>
        <v>5.2939247055004657</v>
      </c>
      <c r="N402" s="178">
        <f>N348/RES_summary!N$21</f>
        <v>0</v>
      </c>
      <c r="O402" s="178">
        <f>O348/RES_summary!O$21</f>
        <v>0</v>
      </c>
      <c r="P402" s="178">
        <f>P348/RES_summary!P$21</f>
        <v>0</v>
      </c>
      <c r="Q402" s="178">
        <f>Q348/RES_summary!Q$21</f>
        <v>0</v>
      </c>
    </row>
    <row r="403" spans="1:17" ht="12" customHeight="1" x14ac:dyDescent="0.25">
      <c r="A403" s="23" t="s">
        <v>60</v>
      </c>
      <c r="B403" s="57"/>
      <c r="C403" s="176">
        <f>C349/RES_summary!C$21</f>
        <v>6.4724798751645238</v>
      </c>
      <c r="D403" s="176">
        <f>D349/RES_summary!D$21</f>
        <v>9.173222030001277</v>
      </c>
      <c r="E403" s="176">
        <f>E349/RES_summary!E$21</f>
        <v>13.326990092434723</v>
      </c>
      <c r="F403" s="176">
        <f>F349/RES_summary!F$21</f>
        <v>9.9546125134084242</v>
      </c>
      <c r="G403" s="176">
        <f>G349/RES_summary!G$21</f>
        <v>9.5634079497470541</v>
      </c>
      <c r="H403" s="176">
        <f>H349/RES_summary!H$21</f>
        <v>11.765126176937352</v>
      </c>
      <c r="I403" s="176">
        <f>I349/RES_summary!I$21</f>
        <v>11.32910223067862</v>
      </c>
      <c r="J403" s="176">
        <f>J349/RES_summary!J$21</f>
        <v>9.2555013195751989</v>
      </c>
      <c r="K403" s="176">
        <f>K349/RES_summary!K$21</f>
        <v>3.3361741176150095</v>
      </c>
      <c r="L403" s="176">
        <f>L349/RES_summary!L$21</f>
        <v>6.2419326421344108</v>
      </c>
      <c r="M403" s="176">
        <f>M349/RES_summary!M$21</f>
        <v>5.2939247055004657</v>
      </c>
      <c r="N403" s="176">
        <f>N349/RES_summary!N$21</f>
        <v>0</v>
      </c>
      <c r="O403" s="176">
        <f>O349/RES_summary!O$21</f>
        <v>0</v>
      </c>
      <c r="P403" s="176">
        <f>P349/RES_summary!P$21</f>
        <v>0</v>
      </c>
      <c r="Q403" s="176">
        <f>Q349/RES_summary!Q$21</f>
        <v>0</v>
      </c>
    </row>
    <row r="404" spans="1:17" ht="12" customHeight="1" x14ac:dyDescent="0.25">
      <c r="A404" s="158" t="s">
        <v>112</v>
      </c>
      <c r="B404" s="157"/>
      <c r="C404" s="178">
        <f>C350/RES_summary!C$21</f>
        <v>2.0620566527826218</v>
      </c>
      <c r="D404" s="178">
        <f>D350/RES_summary!D$21</f>
        <v>4.1906955631889424</v>
      </c>
      <c r="E404" s="178">
        <f>E350/RES_summary!E$21</f>
        <v>0.54401775838927335</v>
      </c>
      <c r="F404" s="178">
        <f>F350/RES_summary!F$21</f>
        <v>3.2552800259624428</v>
      </c>
      <c r="G404" s="178">
        <f>G350/RES_summary!G$21</f>
        <v>3.564139028728162</v>
      </c>
      <c r="H404" s="178">
        <f>H350/RES_summary!H$21</f>
        <v>2.3446451004667832</v>
      </c>
      <c r="I404" s="178">
        <f>I350/RES_summary!I$21</f>
        <v>1.2480428837733177</v>
      </c>
      <c r="J404" s="178">
        <f>J350/RES_summary!J$21</f>
        <v>3.5619803577584497</v>
      </c>
      <c r="K404" s="178">
        <f>K350/RES_summary!K$21</f>
        <v>9.4658178096675414</v>
      </c>
      <c r="L404" s="178">
        <f>L350/RES_summary!L$21</f>
        <v>7.6503475609525244</v>
      </c>
      <c r="M404" s="178">
        <f>M350/RES_summary!M$21</f>
        <v>11.365014676213807</v>
      </c>
      <c r="N404" s="178">
        <f>N350/RES_summary!N$21</f>
        <v>0</v>
      </c>
      <c r="O404" s="178">
        <f>O350/RES_summary!O$21</f>
        <v>0</v>
      </c>
      <c r="P404" s="178">
        <f>P350/RES_summary!P$21</f>
        <v>0</v>
      </c>
      <c r="Q404" s="178">
        <f>Q350/RES_summary!Q$21</f>
        <v>0</v>
      </c>
    </row>
    <row r="405" spans="1:17" ht="12" customHeight="1" x14ac:dyDescent="0.25">
      <c r="A405" s="23" t="s">
        <v>60</v>
      </c>
      <c r="B405" s="156"/>
      <c r="C405" s="177">
        <f>C351/RES_summary!C$21</f>
        <v>2.0620566527826218</v>
      </c>
      <c r="D405" s="177">
        <f>D351/RES_summary!D$21</f>
        <v>4.1906955631889424</v>
      </c>
      <c r="E405" s="177">
        <f>E351/RES_summary!E$21</f>
        <v>0.54401775838927335</v>
      </c>
      <c r="F405" s="177">
        <f>F351/RES_summary!F$21</f>
        <v>3.2552800259624428</v>
      </c>
      <c r="G405" s="177">
        <f>G351/RES_summary!G$21</f>
        <v>3.564139028728162</v>
      </c>
      <c r="H405" s="177">
        <f>H351/RES_summary!H$21</f>
        <v>2.3446451004667832</v>
      </c>
      <c r="I405" s="177">
        <f>I351/RES_summary!I$21</f>
        <v>1.2480428837733177</v>
      </c>
      <c r="J405" s="177">
        <f>J351/RES_summary!J$21</f>
        <v>3.5619803577584497</v>
      </c>
      <c r="K405" s="177">
        <f>K351/RES_summary!K$21</f>
        <v>9.4658178096675414</v>
      </c>
      <c r="L405" s="177">
        <f>L351/RES_summary!L$21</f>
        <v>7.6503475609525244</v>
      </c>
      <c r="M405" s="177">
        <f>M351/RES_summary!M$21</f>
        <v>11.365014676213807</v>
      </c>
      <c r="N405" s="177">
        <f>N351/RES_summary!N$21</f>
        <v>0</v>
      </c>
      <c r="O405" s="177">
        <f>O351/RES_summary!O$21</f>
        <v>0</v>
      </c>
      <c r="P405" s="177">
        <f>P351/RES_summary!P$21</f>
        <v>0</v>
      </c>
      <c r="Q405" s="177">
        <f>Q351/RES_summary!Q$21</f>
        <v>0</v>
      </c>
    </row>
    <row r="406" spans="1:17" ht="12" customHeight="1" x14ac:dyDescent="0.25">
      <c r="A406" s="158" t="s">
        <v>63</v>
      </c>
      <c r="B406" s="157"/>
      <c r="C406" s="178">
        <f>C352/RES_summary!C$21</f>
        <v>9.3179533595303159</v>
      </c>
      <c r="D406" s="178">
        <f>D352/RES_summary!D$21</f>
        <v>6.0022568164263808</v>
      </c>
      <c r="E406" s="178">
        <f>E352/RES_summary!E$21</f>
        <v>8.1090789226014071</v>
      </c>
      <c r="F406" s="178">
        <f>F352/RES_summary!F$21</f>
        <v>8.0679325052704574</v>
      </c>
      <c r="G406" s="178">
        <f>G352/RES_summary!G$21</f>
        <v>7.7825843623207502</v>
      </c>
      <c r="H406" s="178">
        <f>H352/RES_summary!H$21</f>
        <v>8.6757915228896394</v>
      </c>
      <c r="I406" s="178">
        <f>I352/RES_summary!I$21</f>
        <v>8.0131934736259005</v>
      </c>
      <c r="J406" s="178">
        <f>J352/RES_summary!J$21</f>
        <v>8.6851221625661097</v>
      </c>
      <c r="K406" s="178">
        <f>K352/RES_summary!K$21</f>
        <v>5.5339668483255462</v>
      </c>
      <c r="L406" s="178">
        <f>L352/RES_summary!L$21</f>
        <v>6.1393680938911253</v>
      </c>
      <c r="M406" s="178">
        <f>M352/RES_summary!M$21</f>
        <v>8.7500750987244214</v>
      </c>
      <c r="N406" s="178">
        <f>N352/RES_summary!N$21</f>
        <v>0</v>
      </c>
      <c r="O406" s="178">
        <f>O352/RES_summary!O$21</f>
        <v>0</v>
      </c>
      <c r="P406" s="178">
        <f>P352/RES_summary!P$21</f>
        <v>0</v>
      </c>
      <c r="Q406" s="178">
        <f>Q352/RES_summary!Q$21</f>
        <v>0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9.3179533595303159</v>
      </c>
      <c r="D411" s="180">
        <f>D357/RES_summary!D$21</f>
        <v>8.9703175375216286</v>
      </c>
      <c r="E411" s="180">
        <f>E357/RES_summary!E$21</f>
        <v>9.379947345662357</v>
      </c>
      <c r="F411" s="180">
        <f>F357/RES_summary!F$21</f>
        <v>9.2973987625711576</v>
      </c>
      <c r="G411" s="180">
        <f>G357/RES_summary!G$21</f>
        <v>9.5920552066512723</v>
      </c>
      <c r="H411" s="180">
        <f>H357/RES_summary!H$21</f>
        <v>9.6697326962157497</v>
      </c>
      <c r="I411" s="180">
        <f>I357/RES_summary!I$21</f>
        <v>9.8560532854822114</v>
      </c>
      <c r="J411" s="180">
        <f>J357/RES_summary!J$21</f>
        <v>10.07882267960073</v>
      </c>
      <c r="K411" s="180">
        <f>K357/RES_summary!K$21</f>
        <v>8.0512747937337092</v>
      </c>
      <c r="L411" s="180">
        <f>L357/RES_summary!L$21</f>
        <v>0</v>
      </c>
      <c r="M411" s="180">
        <f>M357/RES_summary!M$21</f>
        <v>10.345247588434582</v>
      </c>
      <c r="N411" s="180">
        <f>N357/RES_summary!N$21</f>
        <v>0</v>
      </c>
      <c r="O411" s="180">
        <f>O357/RES_summary!O$21</f>
        <v>0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5.548542229183127</v>
      </c>
      <c r="E412" s="179">
        <f>E358/RES_summary!E$21</f>
        <v>5.4903987694391159</v>
      </c>
      <c r="F412" s="179">
        <f>F358/RES_summary!F$21</f>
        <v>5.5905074211402148</v>
      </c>
      <c r="G412" s="179">
        <f>G358/RES_summary!G$21</f>
        <v>5.842905817708071</v>
      </c>
      <c r="H412" s="179">
        <f>H358/RES_summary!H$21</f>
        <v>5.8082989207549058</v>
      </c>
      <c r="I412" s="179">
        <f>I358/RES_summary!I$21</f>
        <v>5.8573288116004623</v>
      </c>
      <c r="J412" s="179">
        <f>J358/RES_summary!J$21</f>
        <v>5.9589853013510696</v>
      </c>
      <c r="K412" s="179">
        <f>K358/RES_summary!K$21</f>
        <v>4.8679724980620005</v>
      </c>
      <c r="L412" s="179">
        <f>L358/RES_summary!L$21</f>
        <v>6.1393680938911253</v>
      </c>
      <c r="M412" s="179">
        <f>M358/RES_summary!M$21</f>
        <v>6.1634627576899019</v>
      </c>
      <c r="N412" s="179">
        <f>N358/RES_summary!N$21</f>
        <v>0</v>
      </c>
      <c r="O412" s="179">
        <f>O358/RES_summary!O$21</f>
        <v>0</v>
      </c>
      <c r="P412" s="179">
        <f>P358/RES_summary!P$21</f>
        <v>0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0.20190119441427185</v>
      </c>
      <c r="E413" s="177">
        <f>E359/RES_summary!E$21</f>
        <v>0.20826459607149059</v>
      </c>
      <c r="F413" s="177">
        <f>F359/RES_summary!F$21</f>
        <v>0.20427041759193335</v>
      </c>
      <c r="G413" s="177">
        <f>G359/RES_summary!G$21</f>
        <v>0.20894122360913173</v>
      </c>
      <c r="H413" s="177">
        <f>H359/RES_summary!H$21</f>
        <v>0.20807716314192218</v>
      </c>
      <c r="I413" s="177">
        <f>I359/RES_summary!I$21</f>
        <v>0.20996313397760566</v>
      </c>
      <c r="J413" s="177">
        <f>J359/RES_summary!J$21</f>
        <v>0.21365247396875697</v>
      </c>
      <c r="K413" s="177">
        <f>K359/RES_summary!K$21</f>
        <v>0.16975138972347337</v>
      </c>
      <c r="L413" s="177">
        <f>L359/RES_summary!L$21</f>
        <v>0.21543644775783036</v>
      </c>
      <c r="M413" s="177">
        <f>M359/RES_summary!M$21</f>
        <v>0.21087636854006148</v>
      </c>
      <c r="N413" s="177">
        <f>N359/RES_summary!N$21</f>
        <v>0</v>
      </c>
      <c r="O413" s="177">
        <f>O359/RES_summary!O$21</f>
        <v>0</v>
      </c>
      <c r="P413" s="177">
        <f>P359/RES_summary!P$21</f>
        <v>0</v>
      </c>
      <c r="Q413" s="177">
        <f>Q359/RES_summary!Q$21</f>
        <v>0</v>
      </c>
    </row>
    <row r="414" spans="1:17" ht="12" customHeight="1" x14ac:dyDescent="0.25">
      <c r="A414" s="159" t="s">
        <v>59</v>
      </c>
      <c r="B414" s="57"/>
      <c r="C414" s="176">
        <f>C360/RES_summary!C$21</f>
        <v>0</v>
      </c>
      <c r="D414" s="176">
        <f>D360/RES_summary!D$21</f>
        <v>5.3466410347688544</v>
      </c>
      <c r="E414" s="176">
        <f>E360/RES_summary!E$21</f>
        <v>5.2821341733676253</v>
      </c>
      <c r="F414" s="176">
        <f>F360/RES_summary!F$21</f>
        <v>5.3862370035482821</v>
      </c>
      <c r="G414" s="176">
        <f>G360/RES_summary!G$21</f>
        <v>5.6339645940989396</v>
      </c>
      <c r="H414" s="176">
        <f>H360/RES_summary!H$21</f>
        <v>5.6002217576129834</v>
      </c>
      <c r="I414" s="176">
        <f>I360/RES_summary!I$21</f>
        <v>5.647365677622858</v>
      </c>
      <c r="J414" s="176">
        <f>J360/RES_summary!J$21</f>
        <v>5.7453328273823132</v>
      </c>
      <c r="K414" s="176">
        <f>K360/RES_summary!K$21</f>
        <v>4.6982211083385277</v>
      </c>
      <c r="L414" s="176">
        <f>L360/RES_summary!L$21</f>
        <v>5.9239316461332949</v>
      </c>
      <c r="M414" s="176">
        <f>M360/RES_summary!M$21</f>
        <v>5.9525863891498414</v>
      </c>
      <c r="N414" s="176">
        <f>N360/RES_summary!N$21</f>
        <v>0</v>
      </c>
      <c r="O414" s="176">
        <f>O360/RES_summary!O$21</f>
        <v>0</v>
      </c>
      <c r="P414" s="176">
        <f>P360/RES_summary!P$21</f>
        <v>0</v>
      </c>
      <c r="Q414" s="176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5.1581406804677696</v>
      </c>
      <c r="D415" s="178">
        <f>D361/RES_summary!D$21</f>
        <v>5.3948469326141471</v>
      </c>
      <c r="E415" s="178">
        <f>E361/RES_summary!E$21</f>
        <v>5.2530943118047473</v>
      </c>
      <c r="F415" s="178">
        <f>F361/RES_summary!F$21</f>
        <v>5.8834494085030506</v>
      </c>
      <c r="G415" s="178">
        <f>G361/RES_summary!G$21</f>
        <v>5.7135444025890765</v>
      </c>
      <c r="H415" s="178">
        <f>H361/RES_summary!H$21</f>
        <v>5.8856068660229699</v>
      </c>
      <c r="I415" s="178">
        <f>I361/RES_summary!I$21</f>
        <v>5.7023823801844546</v>
      </c>
      <c r="J415" s="178">
        <f>J361/RES_summary!J$21</f>
        <v>5.7983573151757213</v>
      </c>
      <c r="K415" s="178">
        <f>K361/RES_summary!K$21</f>
        <v>5.5800984514878307</v>
      </c>
      <c r="L415" s="178">
        <f>L361/RES_summary!L$21</f>
        <v>6.0740747231785406</v>
      </c>
      <c r="M415" s="178">
        <f>M361/RES_summary!M$21</f>
        <v>6.0129896215167218</v>
      </c>
      <c r="N415" s="178">
        <f>N361/RES_summary!N$21</f>
        <v>0</v>
      </c>
      <c r="O415" s="178">
        <f>O361/RES_summary!O$21</f>
        <v>0</v>
      </c>
      <c r="P415" s="178">
        <f>P361/RES_summary!P$21</f>
        <v>0</v>
      </c>
      <c r="Q415" s="178">
        <f>Q361/RES_summary!Q$21</f>
        <v>0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5.1581406804677696</v>
      </c>
      <c r="D417" s="176">
        <f>D363/RES_summary!D$21</f>
        <v>5.3948469326141471</v>
      </c>
      <c r="E417" s="176">
        <f>E363/RES_summary!E$21</f>
        <v>5.2530943118047473</v>
      </c>
      <c r="F417" s="176">
        <f>F363/RES_summary!F$21</f>
        <v>5.8834494085030506</v>
      </c>
      <c r="G417" s="176">
        <f>G363/RES_summary!G$21</f>
        <v>5.7135444025890765</v>
      </c>
      <c r="H417" s="176">
        <f>H363/RES_summary!H$21</f>
        <v>5.8856068660229699</v>
      </c>
      <c r="I417" s="176">
        <f>I363/RES_summary!I$21</f>
        <v>5.7023823801844546</v>
      </c>
      <c r="J417" s="176">
        <f>J363/RES_summary!J$21</f>
        <v>5.7983573151757213</v>
      </c>
      <c r="K417" s="176">
        <f>K363/RES_summary!K$21</f>
        <v>5.5800984514878307</v>
      </c>
      <c r="L417" s="176">
        <f>L363/RES_summary!L$21</f>
        <v>6.0740747231785406</v>
      </c>
      <c r="M417" s="176">
        <f>M363/RES_summary!M$21</f>
        <v>6.0129896215167218</v>
      </c>
      <c r="N417" s="176">
        <f>N363/RES_summary!N$21</f>
        <v>0</v>
      </c>
      <c r="O417" s="176">
        <f>O363/RES_summary!O$21</f>
        <v>0</v>
      </c>
      <c r="P417" s="176">
        <f>P363/RES_summary!P$21</f>
        <v>0</v>
      </c>
      <c r="Q417" s="176">
        <f>Q363/RES_summary!Q$21</f>
        <v>0</v>
      </c>
    </row>
    <row r="419" spans="1:17" ht="12" customHeight="1" x14ac:dyDescent="0.25">
      <c r="A419" s="152" t="s">
        <v>185</v>
      </c>
      <c r="B419" s="168"/>
      <c r="C419" s="184">
        <f>C365/RES_summary!C$21</f>
        <v>17.951277850389697</v>
      </c>
      <c r="D419" s="184">
        <f>D365/RES_summary!D$21</f>
        <v>22.938396310772266</v>
      </c>
      <c r="E419" s="184">
        <f>E365/RES_summary!E$21</f>
        <v>20.048121124267993</v>
      </c>
      <c r="F419" s="184">
        <f>F365/RES_summary!F$21</f>
        <v>23.539400116403737</v>
      </c>
      <c r="G419" s="184">
        <f>G365/RES_summary!G$21</f>
        <v>24.255211972137566</v>
      </c>
      <c r="H419" s="184">
        <f>H365/RES_summary!H$21</f>
        <v>24.177430150567982</v>
      </c>
      <c r="I419" s="184">
        <f>I365/RES_summary!I$21</f>
        <v>21.501383875257233</v>
      </c>
      <c r="J419" s="184">
        <f>J365/RES_summary!J$21</f>
        <v>25.721781851086316</v>
      </c>
      <c r="K419" s="184">
        <f>K365/RES_summary!K$21</f>
        <v>34.877736947790645</v>
      </c>
      <c r="L419" s="184">
        <f>L365/RES_summary!L$21</f>
        <v>35.483387364349674</v>
      </c>
      <c r="M419" s="184">
        <f>M365/RES_summary!M$21</f>
        <v>48.053021278494114</v>
      </c>
      <c r="N419" s="184">
        <f>N365/RES_summary!N$21</f>
        <v>0</v>
      </c>
      <c r="O419" s="184">
        <f>O365/RES_summary!O$21</f>
        <v>0</v>
      </c>
      <c r="P419" s="184">
        <f>P365/RES_summary!P$21</f>
        <v>0</v>
      </c>
      <c r="Q419" s="184">
        <f>Q365/RES_summary!Q$21</f>
        <v>0</v>
      </c>
    </row>
    <row r="420" spans="1:17" ht="12" customHeight="1" x14ac:dyDescent="0.25">
      <c r="A420" s="158" t="s">
        <v>65</v>
      </c>
      <c r="B420" s="157"/>
      <c r="C420" s="178">
        <f>C366/RES_summary!C$21</f>
        <v>4.5192926510876799</v>
      </c>
      <c r="D420" s="178">
        <f>D366/RES_summary!D$21</f>
        <v>5.6913701533230237</v>
      </c>
      <c r="E420" s="178">
        <f>E366/RES_summary!E$21</f>
        <v>9.0098039261907132</v>
      </c>
      <c r="F420" s="178">
        <f>F366/RES_summary!F$21</f>
        <v>6.7779462803325536</v>
      </c>
      <c r="G420" s="178">
        <f>G366/RES_summary!G$21</f>
        <v>6.444608574583869</v>
      </c>
      <c r="H420" s="178">
        <f>H366/RES_summary!H$21</f>
        <v>8.1742250604737379</v>
      </c>
      <c r="I420" s="178">
        <f>I366/RES_summary!I$21</f>
        <v>7.7903933769317213</v>
      </c>
      <c r="J420" s="178">
        <f>J366/RES_summary!J$21</f>
        <v>6.4504941269581986</v>
      </c>
      <c r="K420" s="178">
        <f>K366/RES_summary!K$21</f>
        <v>2.2697830311407854</v>
      </c>
      <c r="L420" s="178">
        <f>L366/RES_summary!L$21</f>
        <v>4.2949394077042706</v>
      </c>
      <c r="M420" s="178">
        <f>M366/RES_summary!M$21</f>
        <v>3.8700988162848891</v>
      </c>
      <c r="N420" s="178">
        <f>N366/RES_summary!N$21</f>
        <v>0</v>
      </c>
      <c r="O420" s="178">
        <f>O366/RES_summary!O$21</f>
        <v>0</v>
      </c>
      <c r="P420" s="178">
        <f>P366/RES_summary!P$21</f>
        <v>0</v>
      </c>
      <c r="Q420" s="178">
        <f>Q366/RES_summary!Q$21</f>
        <v>0</v>
      </c>
    </row>
    <row r="421" spans="1:17" ht="12" customHeight="1" x14ac:dyDescent="0.25">
      <c r="A421" s="23" t="s">
        <v>60</v>
      </c>
      <c r="B421" s="57"/>
      <c r="C421" s="176">
        <f>C367/RES_summary!C$21</f>
        <v>4.5192926510876799</v>
      </c>
      <c r="D421" s="176">
        <f>D367/RES_summary!D$21</f>
        <v>5.6913701533230237</v>
      </c>
      <c r="E421" s="176">
        <f>E367/RES_summary!E$21</f>
        <v>9.0098039261907132</v>
      </c>
      <c r="F421" s="176">
        <f>F367/RES_summary!F$21</f>
        <v>6.7779462803325536</v>
      </c>
      <c r="G421" s="176">
        <f>G367/RES_summary!G$21</f>
        <v>6.444608574583869</v>
      </c>
      <c r="H421" s="176">
        <f>H367/RES_summary!H$21</f>
        <v>8.1742250604737379</v>
      </c>
      <c r="I421" s="176">
        <f>I367/RES_summary!I$21</f>
        <v>7.7903933769317213</v>
      </c>
      <c r="J421" s="176">
        <f>J367/RES_summary!J$21</f>
        <v>6.4504941269581986</v>
      </c>
      <c r="K421" s="176">
        <f>K367/RES_summary!K$21</f>
        <v>2.2697830311407854</v>
      </c>
      <c r="L421" s="176">
        <f>L367/RES_summary!L$21</f>
        <v>4.2949394077042706</v>
      </c>
      <c r="M421" s="176">
        <f>M367/RES_summary!M$21</f>
        <v>3.8700988162848891</v>
      </c>
      <c r="N421" s="176">
        <f>N367/RES_summary!N$21</f>
        <v>0</v>
      </c>
      <c r="O421" s="176">
        <f>O367/RES_summary!O$21</f>
        <v>0</v>
      </c>
      <c r="P421" s="176">
        <f>P367/RES_summary!P$21</f>
        <v>0</v>
      </c>
      <c r="Q421" s="176">
        <f>Q367/RES_summary!Q$21</f>
        <v>0</v>
      </c>
    </row>
    <row r="422" spans="1:17" ht="12" customHeight="1" x14ac:dyDescent="0.25">
      <c r="A422" s="158" t="s">
        <v>112</v>
      </c>
      <c r="B422" s="157"/>
      <c r="C422" s="178">
        <f>C368/RES_summary!C$21</f>
        <v>3.4906800513162639</v>
      </c>
      <c r="D422" s="178">
        <f>D368/RES_summary!D$21</f>
        <v>7.3285001156098817</v>
      </c>
      <c r="E422" s="178">
        <f>E368/RES_summary!E$21</f>
        <v>0.97157583281160098</v>
      </c>
      <c r="F422" s="178">
        <f>F368/RES_summary!F$21</f>
        <v>6.1175092595236826</v>
      </c>
      <c r="G422" s="178">
        <f>G368/RES_summary!G$21</f>
        <v>7.09276215809001</v>
      </c>
      <c r="H422" s="178">
        <f>H368/RES_summary!H$21</f>
        <v>4.9739233423560201</v>
      </c>
      <c r="I422" s="178">
        <f>I368/RES_summary!I$21</f>
        <v>2.8149367881342675</v>
      </c>
      <c r="J422" s="178">
        <f>J368/RES_summary!J$21</f>
        <v>8.0650673234248966</v>
      </c>
      <c r="K422" s="178">
        <f>K368/RES_summary!K$21</f>
        <v>23.024203423456015</v>
      </c>
      <c r="L422" s="178">
        <f>L368/RES_summary!L$21</f>
        <v>20.026992514917715</v>
      </c>
      <c r="M422" s="178">
        <f>M368/RES_summary!M$21</f>
        <v>32.679525927422304</v>
      </c>
      <c r="N422" s="178">
        <f>N368/RES_summary!N$21</f>
        <v>0</v>
      </c>
      <c r="O422" s="178">
        <f>O368/RES_summary!O$21</f>
        <v>0</v>
      </c>
      <c r="P422" s="178">
        <f>P368/RES_summary!P$21</f>
        <v>0</v>
      </c>
      <c r="Q422" s="178">
        <f>Q368/RES_summary!Q$21</f>
        <v>0</v>
      </c>
    </row>
    <row r="423" spans="1:17" ht="12" customHeight="1" x14ac:dyDescent="0.25">
      <c r="A423" s="23" t="s">
        <v>60</v>
      </c>
      <c r="B423" s="156"/>
      <c r="C423" s="177">
        <f>C369/RES_summary!C$21</f>
        <v>3.4906800513162639</v>
      </c>
      <c r="D423" s="177">
        <f>D369/RES_summary!D$21</f>
        <v>7.3285001156098817</v>
      </c>
      <c r="E423" s="177">
        <f>E369/RES_summary!E$21</f>
        <v>0.97157583281160098</v>
      </c>
      <c r="F423" s="177">
        <f>F369/RES_summary!F$21</f>
        <v>6.1175092595236826</v>
      </c>
      <c r="G423" s="177">
        <f>G369/RES_summary!G$21</f>
        <v>7.09276215809001</v>
      </c>
      <c r="H423" s="177">
        <f>H369/RES_summary!H$21</f>
        <v>4.9739233423560201</v>
      </c>
      <c r="I423" s="177">
        <f>I369/RES_summary!I$21</f>
        <v>2.8149367881342675</v>
      </c>
      <c r="J423" s="177">
        <f>J369/RES_summary!J$21</f>
        <v>8.0650673234248966</v>
      </c>
      <c r="K423" s="177">
        <f>K369/RES_summary!K$21</f>
        <v>23.024203423456015</v>
      </c>
      <c r="L423" s="177">
        <f>L369/RES_summary!L$21</f>
        <v>20.026992514917715</v>
      </c>
      <c r="M423" s="177">
        <f>M369/RES_summary!M$21</f>
        <v>32.679525927422304</v>
      </c>
      <c r="N423" s="177">
        <f>N369/RES_summary!N$21</f>
        <v>0</v>
      </c>
      <c r="O423" s="177">
        <f>O369/RES_summary!O$21</f>
        <v>0</v>
      </c>
      <c r="P423" s="177">
        <f>P369/RES_summary!P$21</f>
        <v>0</v>
      </c>
      <c r="Q423" s="177">
        <f>Q369/RES_summary!Q$21</f>
        <v>0</v>
      </c>
    </row>
    <row r="424" spans="1:17" ht="12" customHeight="1" x14ac:dyDescent="0.25">
      <c r="A424" s="158" t="s">
        <v>63</v>
      </c>
      <c r="B424" s="157"/>
      <c r="C424" s="178">
        <f>C370/RES_summary!C$21</f>
        <v>5.7170757372824346</v>
      </c>
      <c r="D424" s="178">
        <f>D370/RES_summary!D$21</f>
        <v>5.483689052401159</v>
      </c>
      <c r="E424" s="178">
        <f>E370/RES_summary!E$21</f>
        <v>5.7294420727221675</v>
      </c>
      <c r="F424" s="178">
        <f>F370/RES_summary!F$21</f>
        <v>5.7678897666915727</v>
      </c>
      <c r="G424" s="178">
        <f>G370/RES_summary!G$21</f>
        <v>5.9614331189950898</v>
      </c>
      <c r="H424" s="178">
        <f>H370/RES_summary!H$21</f>
        <v>6.1108243208591695</v>
      </c>
      <c r="I424" s="178">
        <f>I370/RES_summary!I$21</f>
        <v>6.1164021696168547</v>
      </c>
      <c r="J424" s="178">
        <f>J370/RES_summary!J$21</f>
        <v>6.3635934839315036</v>
      </c>
      <c r="K424" s="178">
        <f>K370/RES_summary!K$21</f>
        <v>4.9121591795004136</v>
      </c>
      <c r="L424" s="178">
        <f>L370/RES_summary!L$21</f>
        <v>6.0626131731846398</v>
      </c>
      <c r="M424" s="178">
        <f>M370/RES_summary!M$21</f>
        <v>6.440910590907885</v>
      </c>
      <c r="N424" s="178">
        <f>N370/RES_summary!N$21</f>
        <v>0</v>
      </c>
      <c r="O424" s="178">
        <f>O370/RES_summary!O$21</f>
        <v>0</v>
      </c>
      <c r="P424" s="178">
        <f>P370/RES_summary!P$21</f>
        <v>0</v>
      </c>
      <c r="Q424" s="178">
        <f>Q370/RES_summary!Q$21</f>
        <v>0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5.7170757372824346</v>
      </c>
      <c r="D429" s="180">
        <f>D375/RES_summary!D$21</f>
        <v>5.5683912845677206</v>
      </c>
      <c r="E429" s="180">
        <f>E375/RES_summary!E$21</f>
        <v>5.8849021074169521</v>
      </c>
      <c r="F429" s="180">
        <f>F375/RES_summary!F$21</f>
        <v>5.8937477890970102</v>
      </c>
      <c r="G429" s="180">
        <f>G375/RES_summary!G$21</f>
        <v>6.1428001206925389</v>
      </c>
      <c r="H429" s="180">
        <f>H375/RES_summary!H$21</f>
        <v>6.24180757932929</v>
      </c>
      <c r="I429" s="180">
        <f>I375/RES_summary!I$21</f>
        <v>6.4028520269407352</v>
      </c>
      <c r="J429" s="180">
        <f>J375/RES_summary!J$21</f>
        <v>6.6095873339979843</v>
      </c>
      <c r="K429" s="180">
        <f>K375/RES_summary!K$21</f>
        <v>5.3015374125004122</v>
      </c>
      <c r="L429" s="180">
        <f>L375/RES_summary!L$21</f>
        <v>0</v>
      </c>
      <c r="M429" s="180">
        <f>M375/RES_summary!M$21</f>
        <v>6.6567866975183323</v>
      </c>
      <c r="N429" s="180">
        <f>N375/RES_summary!N$21</f>
        <v>0</v>
      </c>
      <c r="O429" s="180">
        <f>O375/RES_summary!O$21</f>
        <v>0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5.4707409890300527</v>
      </c>
      <c r="E430" s="179">
        <f>E376/RES_summary!E$21</f>
        <v>5.4091098494345458</v>
      </c>
      <c r="F430" s="179">
        <f>F376/RES_summary!F$21</f>
        <v>5.514280674213655</v>
      </c>
      <c r="G430" s="179">
        <f>G376/RES_summary!G$21</f>
        <v>5.7670151304458317</v>
      </c>
      <c r="H430" s="179">
        <f>H376/RES_summary!H$21</f>
        <v>5.7329412682739802</v>
      </c>
      <c r="I430" s="179">
        <f>I376/RES_summary!I$21</f>
        <v>5.7812995639418601</v>
      </c>
      <c r="J430" s="179">
        <f>J376/RES_summary!J$21</f>
        <v>5.8824191612547079</v>
      </c>
      <c r="K430" s="179">
        <f>K376/RES_summary!K$21</f>
        <v>4.8091428982517748</v>
      </c>
      <c r="L430" s="179">
        <f>L376/RES_summary!L$21</f>
        <v>6.0626131731846398</v>
      </c>
      <c r="M430" s="179">
        <f>M376/RES_summary!M$21</f>
        <v>6.0908620506434303</v>
      </c>
      <c r="N430" s="179">
        <f>N376/RES_summary!N$21</f>
        <v>0</v>
      </c>
      <c r="O430" s="179">
        <f>O376/RES_summary!O$21</f>
        <v>0</v>
      </c>
      <c r="P430" s="179">
        <f>P376/RES_summary!P$21</f>
        <v>0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0.12409995426119624</v>
      </c>
      <c r="E431" s="177">
        <f>E377/RES_summary!E$21</f>
        <v>0.12835422813788364</v>
      </c>
      <c r="F431" s="177">
        <f>F377/RES_summary!F$21</f>
        <v>0.12641072592977554</v>
      </c>
      <c r="G431" s="177">
        <f>G377/RES_summary!G$21</f>
        <v>0.12987076997500346</v>
      </c>
      <c r="H431" s="177">
        <f>H377/RES_summary!H$21</f>
        <v>0.12996951445565011</v>
      </c>
      <c r="I431" s="177">
        <f>I377/RES_summary!I$21</f>
        <v>0.13186523864186681</v>
      </c>
      <c r="J431" s="177">
        <f>J377/RES_summary!J$21</f>
        <v>0.13456490125657611</v>
      </c>
      <c r="K431" s="177">
        <f>K377/RES_summary!K$21</f>
        <v>0.10726562135764056</v>
      </c>
      <c r="L431" s="177">
        <f>L377/RES_summary!L$21</f>
        <v>0.13740565559066262</v>
      </c>
      <c r="M431" s="177">
        <f>M377/RES_summary!M$21</f>
        <v>0.13494486834899516</v>
      </c>
      <c r="N431" s="177">
        <f>N377/RES_summary!N$21</f>
        <v>0</v>
      </c>
      <c r="O431" s="177">
        <f>O377/RES_summary!O$21</f>
        <v>0</v>
      </c>
      <c r="P431" s="177">
        <f>P377/RES_summary!P$21</f>
        <v>0</v>
      </c>
      <c r="Q431" s="177">
        <f>Q377/RES_summary!Q$21</f>
        <v>0</v>
      </c>
    </row>
    <row r="432" spans="1:17" ht="12" customHeight="1" x14ac:dyDescent="0.25">
      <c r="A432" s="159" t="s">
        <v>59</v>
      </c>
      <c r="B432" s="57"/>
      <c r="C432" s="176">
        <f>C378/RES_summary!C$21</f>
        <v>0</v>
      </c>
      <c r="D432" s="176">
        <f>D378/RES_summary!D$21</f>
        <v>5.3466410347688562</v>
      </c>
      <c r="E432" s="176">
        <f>E378/RES_summary!E$21</f>
        <v>5.2807556212966622</v>
      </c>
      <c r="F432" s="176">
        <f>F378/RES_summary!F$21</f>
        <v>5.3878699482838783</v>
      </c>
      <c r="G432" s="176">
        <f>G378/RES_summary!G$21</f>
        <v>5.6371443604708267</v>
      </c>
      <c r="H432" s="176">
        <f>H378/RES_summary!H$21</f>
        <v>5.6029717538183306</v>
      </c>
      <c r="I432" s="176">
        <f>I378/RES_summary!I$21</f>
        <v>5.6494343252999943</v>
      </c>
      <c r="J432" s="176">
        <f>J378/RES_summary!J$21</f>
        <v>5.7478542599981317</v>
      </c>
      <c r="K432" s="176">
        <f>K378/RES_summary!K$21</f>
        <v>4.701877276894133</v>
      </c>
      <c r="L432" s="176">
        <f>L378/RES_summary!L$21</f>
        <v>5.9252075175939778</v>
      </c>
      <c r="M432" s="176">
        <f>M378/RES_summary!M$21</f>
        <v>5.9559171822944341</v>
      </c>
      <c r="N432" s="176">
        <f>N378/RES_summary!N$21</f>
        <v>0</v>
      </c>
      <c r="O432" s="176">
        <f>O378/RES_summary!O$21</f>
        <v>0</v>
      </c>
      <c r="P432" s="176">
        <f>P378/RES_summary!P$21</f>
        <v>0</v>
      </c>
      <c r="Q432" s="176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4.2242294107033205</v>
      </c>
      <c r="D433" s="178">
        <f>D379/RES_summary!D$21</f>
        <v>4.4348369894382014</v>
      </c>
      <c r="E433" s="178">
        <f>E379/RES_summary!E$21</f>
        <v>4.3372992925435119</v>
      </c>
      <c r="F433" s="178">
        <f>F379/RES_summary!F$21</f>
        <v>4.8760548098559289</v>
      </c>
      <c r="G433" s="178">
        <f>G379/RES_summary!G$21</f>
        <v>4.7564081204685982</v>
      </c>
      <c r="H433" s="178">
        <f>H379/RES_summary!H$21</f>
        <v>4.918457426879054</v>
      </c>
      <c r="I433" s="178">
        <f>I379/RES_summary!I$21</f>
        <v>4.7796515405743856</v>
      </c>
      <c r="J433" s="178">
        <f>J379/RES_summary!J$21</f>
        <v>4.8426269167717155</v>
      </c>
      <c r="K433" s="178">
        <f>K379/RES_summary!K$21</f>
        <v>4.6715913136934262</v>
      </c>
      <c r="L433" s="178">
        <f>L379/RES_summary!L$21</f>
        <v>5.0988422685430459</v>
      </c>
      <c r="M433" s="178">
        <f>M379/RES_summary!M$21</f>
        <v>5.0624859438790279</v>
      </c>
      <c r="N433" s="178">
        <f>N379/RES_summary!N$21</f>
        <v>0</v>
      </c>
      <c r="O433" s="178">
        <f>O379/RES_summary!O$21</f>
        <v>0</v>
      </c>
      <c r="P433" s="178">
        <f>P379/RES_summary!P$21</f>
        <v>0</v>
      </c>
      <c r="Q433" s="178">
        <f>Q379/RES_summary!Q$21</f>
        <v>0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4.2242294107033205</v>
      </c>
      <c r="D435" s="176">
        <f>D381/RES_summary!D$21</f>
        <v>4.4348369894382014</v>
      </c>
      <c r="E435" s="176">
        <f>E381/RES_summary!E$21</f>
        <v>4.3372992925435119</v>
      </c>
      <c r="F435" s="176">
        <f>F381/RES_summary!F$21</f>
        <v>4.8760548098559289</v>
      </c>
      <c r="G435" s="176">
        <f>G381/RES_summary!G$21</f>
        <v>4.7564081204685982</v>
      </c>
      <c r="H435" s="176">
        <f>H381/RES_summary!H$21</f>
        <v>4.918457426879054</v>
      </c>
      <c r="I435" s="176">
        <f>I381/RES_summary!I$21</f>
        <v>4.7796515405743856</v>
      </c>
      <c r="J435" s="176">
        <f>J381/RES_summary!J$21</f>
        <v>4.8426269167717155</v>
      </c>
      <c r="K435" s="176">
        <f>K381/RES_summary!K$21</f>
        <v>4.6715913136934262</v>
      </c>
      <c r="L435" s="176">
        <f>L381/RES_summary!L$21</f>
        <v>5.0988422685430459</v>
      </c>
      <c r="M435" s="176">
        <f>M381/RES_summary!M$21</f>
        <v>5.0624859438790279</v>
      </c>
      <c r="N435" s="176">
        <f>N381/RES_summary!N$21</f>
        <v>0</v>
      </c>
      <c r="O435" s="176">
        <f>O381/RES_summary!O$21</f>
        <v>0</v>
      </c>
      <c r="P435" s="176">
        <f>P381/RES_summary!P$21</f>
        <v>0</v>
      </c>
      <c r="Q435" s="176">
        <f>Q381/RES_summary!Q$21</f>
        <v>0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2018-07-16T15:43:56Z</dcterms:created>
  <dcterms:modified xsi:type="dcterms:W3CDTF">2018-07-16T15:43:56Z</dcterms:modified>
</cp:coreProperties>
</file>